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8"/>
  <workbookPr/>
  <mc:AlternateContent xmlns:mc="http://schemas.openxmlformats.org/markup-compatibility/2006">
    <mc:Choice Requires="x15">
      <x15ac:absPath xmlns:x15ac="http://schemas.microsoft.com/office/spreadsheetml/2010/11/ac" url="Y:\総務部\総務部 財政課\財政係\12 公営企業関係\R05\R06.01.19 【0207〆】公営企業に係る経営比較分析表（令和４年度決算）の分析等について\03 回答\"/>
    </mc:Choice>
  </mc:AlternateContent>
  <xr:revisionPtr revIDLastSave="0" documentId="13_ncr:1_{BDA6EF89-CD42-4905-9CC3-FECD259EF40B}" xr6:coauthVersionLast="36" xr6:coauthVersionMax="36" xr10:uidLastSave="{00000000-0000-0000-0000-000000000000}"/>
  <workbookProtection workbookAlgorithmName="SHA-512" workbookHashValue="pISsVNHSIeb8bte7N8AjjxP6H5usIgvtVozifDHZrm0licGwT3MZJ/8NsIXDBA0x8SQNgC9sG2b2cP6K1IkUXg==" workbookSaltValue="FkfJrmHTTwzvDzKhICNFrg==" workbookSpinCount="100000" lockStructure="1"/>
  <bookViews>
    <workbookView xWindow="0" yWindow="0" windowWidth="28800" windowHeight="1213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E85" i="4" s="1"/>
  <c r="AH6" i="5"/>
  <c r="AG6" i="5"/>
  <c r="AF6" i="5"/>
  <c r="AE6" i="5"/>
  <c r="AD6" i="5"/>
  <c r="AC6" i="5"/>
  <c r="AB6" i="5"/>
  <c r="AA6" i="5"/>
  <c r="Z6" i="5"/>
  <c r="Y6" i="5"/>
  <c r="X6" i="5"/>
  <c r="W6" i="5"/>
  <c r="V6" i="5"/>
  <c r="U6" i="5"/>
  <c r="BB8" i="4" s="1"/>
  <c r="T6" i="5"/>
  <c r="AT8" i="4" s="1"/>
  <c r="S6" i="5"/>
  <c r="AL8" i="4" s="1"/>
  <c r="R6" i="5"/>
  <c r="Q6" i="5"/>
  <c r="W10" i="4" s="1"/>
  <c r="P6" i="5"/>
  <c r="O6" i="5"/>
  <c r="N6" i="5"/>
  <c r="M6" i="5"/>
  <c r="AD8" i="4" s="1"/>
  <c r="L6" i="5"/>
  <c r="K6" i="5"/>
  <c r="P8" i="4" s="1"/>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L85" i="4"/>
  <c r="K85" i="4"/>
  <c r="J85" i="4"/>
  <c r="H85" i="4"/>
  <c r="F85" i="4"/>
  <c r="BB10" i="4"/>
  <c r="AT10" i="4"/>
  <c r="AL10" i="4"/>
  <c r="AD10" i="4"/>
  <c r="P10" i="4"/>
  <c r="I10" i="4"/>
  <c r="B10" i="4"/>
  <c r="W8" i="4"/>
  <c r="I8" i="4"/>
  <c r="B6" i="4"/>
</calcChain>
</file>

<file path=xl/sharedStrings.xml><?xml version="1.0" encoding="utf-8"?>
<sst xmlns="http://schemas.openxmlformats.org/spreadsheetml/2006/main" count="236" uniqueCount="117">
  <si>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</si>
  <si>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</si>
  <si>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</si>
  <si>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</si>
  <si>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</si>
  <si>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</si>
  <si>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</si>
  <si>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</si>
  <si>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</si>
  <si>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</si>
  <si>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</si>
  <si>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</si>
  <si>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</si>
  <si>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</si>
  <si>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</si>
  <si>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</si>
  <si>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</si>
  <si>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</si>
  <si>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</si>
  <si>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</si>
  <si>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</si>
  <si>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</si>
  <si>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</si>
  <si>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</si>
  <si>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</si>
  <si>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</si>
  <si>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</si>
  <si>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</si>
  <si>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</si>
  <si>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</si>
  <si>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</si>
  <si>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</si>
  <si>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</si>
  <si>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</si>
  <si>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</si>
  <si>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</si>
  <si>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</si>
  <si>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</si>
  <si>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</si>
  <si>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</si>
  <si>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</si>
  <si>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</si>
  <si>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</si>
  <si>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</si>
  <si>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</si>
  <si>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</si>
  <si>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</si>
  <si>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</si>
  <si>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</si>
  <si>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</si>
  <si>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</si>
  <si>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</si>
  <si>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</si>
  <si>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</si>
  <si>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</si>
  <si>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</si>
  <si>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</si>
  <si>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</si>
  <si>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</si>
  <si>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</si>
  <si>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</si>
  <si>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</si>
  <si>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</si>
  <si>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</si>
  <si>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</si>
  <si>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</si>
  <si>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</si>
  <si>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</si>
  <si>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</si>
  <si>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</si>
  <si>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</si>
  <si>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</si>
  <si>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</si>
  <si>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</si>
  <si>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</si>
  <si>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</si>
  <si>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</si>
  <si>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</si>
  <si>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</si>
  <si>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</si>
  <si>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</si>
  <si>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</si>
  <si>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</si>
  <si>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</si>
  <si>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</si>
  <si>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</si>
  <si>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</si>
  <si>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</si>
  <si>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</si>
  <si>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</si>
  <si>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</si>
  <si>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</si>
  <si>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</si>
  <si>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</si>
  <si>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</si>
  <si>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</si>
  <si>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</si>
  <si>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</si>
  <si>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</si>
  <si>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</si>
  <si>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</si>
  <si>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</si>
  <si>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</si>
  <si>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</si>
  <si>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</si>
  <si>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</si>
  <si>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</si>
  <si>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</si>
  <si>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</si>
  <si>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</si>
  <si>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</si>
  <si>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</si>
  <si>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</si>
  <si>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</si>
  <si>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</si>
  <si>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現在、企業債残高は年々減少傾向にあるが、今後も計画的な企業債残高の縮減を進め、基準外繰入金の削減を図っていく。</t>
    <rPh sb="262" eb="264">
      <t>ゲンザイ</t>
    </rPh>
    <rPh sb="265" eb="267">
      <t>キギョウ</t>
    </rPh>
    <rPh sb="267" eb="268">
      <t>サイ</t>
    </rPh>
    <rPh sb="268" eb="270">
      <t>ザンダカ</t>
    </rPh>
    <rPh sb="271" eb="273">
      <t>ネンネン</t>
    </rPh>
    <rPh sb="273" eb="275">
      <t>ゲンショウ</t>
    </rPh>
    <rPh sb="275" eb="277">
      <t>ケイコウ</t>
    </rPh>
    <rPh sb="282" eb="284">
      <t>コンゴ</t>
    </rPh>
    <phoneticPr fontId="4"/>
  </si>
  <si>
    <t>　経常収支比率については、100％を上回っており、単年度収支が黒字となっている。
　流動比率については、100％を下回っているが、昨年度より増加しており、類似団体平均値より高い数値となっている。主な要因は預金の増並びに未払金及び未払費用の減であり、今後も流動比率については改善が予想される。
　企業債残高対事業規模比率については、類似団体平均値より高い数値となっているが、農業集落排水施設の流域下水道への接続事業を進めているため、経営状況に鑑みて平準化等の計画的な借入を検討すべきと考える。
　経費回収率については、類似団体の平均と同水準となっているものの、人口や特定排水の減少による使用料収入の伸び悩みの克服が課題である。
　汚水処理原価については、流域下水道における処理区域全体で汚水処理費が抑えられていることから、類似団体の平均に比べ若干安価なものとなっている。
　水洗化率については、類似団体に比べて高い水準にあるが、一部地域で普及の余地がある。</t>
    <rPh sb="106" eb="107">
      <t>ナラ</t>
    </rPh>
    <rPh sb="109" eb="110">
      <t>ミ</t>
    </rPh>
    <rPh sb="110" eb="111">
      <t>バラ</t>
    </rPh>
    <rPh sb="111" eb="112">
      <t>キン</t>
    </rPh>
    <rPh sb="112" eb="113">
      <t>オヨ</t>
    </rPh>
    <rPh sb="114" eb="115">
      <t>ミ</t>
    </rPh>
    <rPh sb="115" eb="116">
      <t>バラ</t>
    </rPh>
    <rPh sb="116" eb="118">
      <t>ヒヨウ</t>
    </rPh>
    <rPh sb="119" eb="120">
      <t>ゲン</t>
    </rPh>
    <rPh sb="174" eb="175">
      <t>タカ</t>
    </rPh>
    <rPh sb="176" eb="178">
      <t>スウチ</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</si>
</sst>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0.09</c:v>
                </c:pt>
                <c:pt idx="1">
                  <c:v>0.18</c:v>
                </c:pt>
                <c:pt idx="2">
                  <c:v>0.3</c:v>
                </c:pt>
                <c:pt idx="3">
                  <c:v>2.12</c:v>
                </c:pt>
                <c:pt idx="4">
                  <c:v>0.21</c:v>
                </c:pt>
              </c:numCache>
            </c:numRef>
          </c:val>
          <c:extLst>
            <c:ext xmlns:c16="http://schemas.microsoft.com/office/drawing/2014/chart" uri="{C3380CC4-5D6E-409C-BE32-E72D297353CC}">
              <c16:uniqueId val="{00000000-A7B1-428E-A4EF-D4506E034A49}"/>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0.12</c:v>
                </c:pt>
                <c:pt idx="2">
                  <c:v>0.15</c:v>
                </c:pt>
                <c:pt idx="3">
                  <c:v>0.17</c:v>
                </c:pt>
                <c:pt idx="4">
                  <c:v>0.13</c:v>
                </c:pt>
              </c:numCache>
            </c:numRef>
          </c:val>
          <c:smooth val="0"/>
          <c:extLst>
            <c:ext xmlns:c16="http://schemas.microsoft.com/office/drawing/2014/chart" uri="{C3380CC4-5D6E-409C-BE32-E72D297353CC}">
              <c16:uniqueId val="{00000001-A7B1-428E-A4EF-D4506E034A49}"/>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098-4666-9CE7-891D6AD848C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59.19</c:v>
                </c:pt>
                <c:pt idx="1">
                  <c:v>61.4</c:v>
                </c:pt>
                <c:pt idx="2">
                  <c:v>61.51</c:v>
                </c:pt>
                <c:pt idx="3">
                  <c:v>64.92</c:v>
                </c:pt>
                <c:pt idx="4">
                  <c:v>64.14</c:v>
                </c:pt>
              </c:numCache>
            </c:numRef>
          </c:val>
          <c:smooth val="0"/>
          <c:extLst>
            <c:ext xmlns:c16="http://schemas.microsoft.com/office/drawing/2014/chart" uri="{C3380CC4-5D6E-409C-BE32-E72D297353CC}">
              <c16:uniqueId val="{00000001-B098-4666-9CE7-891D6AD848C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95.28</c:v>
                </c:pt>
                <c:pt idx="1">
                  <c:v>95.52</c:v>
                </c:pt>
                <c:pt idx="2">
                  <c:v>95.74</c:v>
                </c:pt>
                <c:pt idx="3">
                  <c:v>96.01</c:v>
                </c:pt>
                <c:pt idx="4">
                  <c:v>96.16</c:v>
                </c:pt>
              </c:numCache>
            </c:numRef>
          </c:val>
          <c:extLst>
            <c:ext xmlns:c16="http://schemas.microsoft.com/office/drawing/2014/chart" uri="{C3380CC4-5D6E-409C-BE32-E72D297353CC}">
              <c16:uniqueId val="{00000000-3A78-40F8-973F-F6F41912A8A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86.66</c:v>
                </c:pt>
                <c:pt idx="1">
                  <c:v>86.28</c:v>
                </c:pt>
                <c:pt idx="2">
                  <c:v>85.82</c:v>
                </c:pt>
                <c:pt idx="3">
                  <c:v>92.88</c:v>
                </c:pt>
                <c:pt idx="4">
                  <c:v>92.9</c:v>
                </c:pt>
              </c:numCache>
            </c:numRef>
          </c:val>
          <c:smooth val="0"/>
          <c:extLst>
            <c:ext xmlns:c16="http://schemas.microsoft.com/office/drawing/2014/chart" uri="{C3380CC4-5D6E-409C-BE32-E72D297353CC}">
              <c16:uniqueId val="{00000001-3A78-40F8-973F-F6F41912A8A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109.73</c:v>
                </c:pt>
                <c:pt idx="1">
                  <c:v>109.46</c:v>
                </c:pt>
                <c:pt idx="2">
                  <c:v>110.84</c:v>
                </c:pt>
                <c:pt idx="3">
                  <c:v>113.62</c:v>
                </c:pt>
                <c:pt idx="4">
                  <c:v>115.56</c:v>
                </c:pt>
              </c:numCache>
            </c:numRef>
          </c:val>
          <c:extLst>
            <c:ext xmlns:c16="http://schemas.microsoft.com/office/drawing/2014/chart" uri="{C3380CC4-5D6E-409C-BE32-E72D297353CC}">
              <c16:uniqueId val="{00000000-CE85-4127-95AD-302197ED7AF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108.43</c:v>
                </c:pt>
                <c:pt idx="1">
                  <c:v>107.15</c:v>
                </c:pt>
                <c:pt idx="2">
                  <c:v>109.91</c:v>
                </c:pt>
                <c:pt idx="3">
                  <c:v>108.04</c:v>
                </c:pt>
                <c:pt idx="4">
                  <c:v>107.49</c:v>
                </c:pt>
              </c:numCache>
            </c:numRef>
          </c:val>
          <c:smooth val="0"/>
          <c:extLst>
            <c:ext xmlns:c16="http://schemas.microsoft.com/office/drawing/2014/chart" uri="{C3380CC4-5D6E-409C-BE32-E72D297353CC}">
              <c16:uniqueId val="{00000001-CE85-4127-95AD-302197ED7AF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35.65</c:v>
                </c:pt>
                <c:pt idx="1">
                  <c:v>37.06</c:v>
                </c:pt>
                <c:pt idx="2">
                  <c:v>38.79</c:v>
                </c:pt>
                <c:pt idx="3">
                  <c:v>40.369999999999997</c:v>
                </c:pt>
                <c:pt idx="4">
                  <c:v>42.09</c:v>
                </c:pt>
              </c:numCache>
            </c:numRef>
          </c:val>
          <c:extLst>
            <c:ext xmlns:c16="http://schemas.microsoft.com/office/drawing/2014/chart" uri="{C3380CC4-5D6E-409C-BE32-E72D297353CC}">
              <c16:uniqueId val="{00000000-5F11-4EC0-9698-5335DDAC7E7F}"/>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17.350000000000001</c:v>
                </c:pt>
                <c:pt idx="1">
                  <c:v>17.239999999999998</c:v>
                </c:pt>
                <c:pt idx="2">
                  <c:v>15.29</c:v>
                </c:pt>
                <c:pt idx="3">
                  <c:v>25.66</c:v>
                </c:pt>
                <c:pt idx="4">
                  <c:v>27.46</c:v>
                </c:pt>
              </c:numCache>
            </c:numRef>
          </c:val>
          <c:smooth val="0"/>
          <c:extLst>
            <c:ext xmlns:c16="http://schemas.microsoft.com/office/drawing/2014/chart" uri="{C3380CC4-5D6E-409C-BE32-E72D297353CC}">
              <c16:uniqueId val="{00000001-5F11-4EC0-9698-5335DDAC7E7F}"/>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ECE-4485-944C-55AFF26CEC59}"/>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0.11</c:v>
                </c:pt>
                <c:pt idx="2">
                  <c:v>0.11</c:v>
                </c:pt>
                <c:pt idx="3">
                  <c:v>1.61</c:v>
                </c:pt>
                <c:pt idx="4">
                  <c:v>2.08</c:v>
                </c:pt>
              </c:numCache>
            </c:numRef>
          </c:val>
          <c:smooth val="0"/>
          <c:extLst>
            <c:ext xmlns:c16="http://schemas.microsoft.com/office/drawing/2014/chart" uri="{C3380CC4-5D6E-409C-BE32-E72D297353CC}">
              <c16:uniqueId val="{00000001-EECE-4485-944C-55AFF26CEC59}"/>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CD7-45DF-9DE4-BD4BD6A7ED4D}"/>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12.89</c:v>
                </c:pt>
                <c:pt idx="1">
                  <c:v>15.68</c:v>
                </c:pt>
                <c:pt idx="2">
                  <c:v>9.42</c:v>
                </c:pt>
                <c:pt idx="3">
                  <c:v>4.49</c:v>
                </c:pt>
                <c:pt idx="4">
                  <c:v>5.41</c:v>
                </c:pt>
              </c:numCache>
            </c:numRef>
          </c:val>
          <c:smooth val="0"/>
          <c:extLst>
            <c:ext xmlns:c16="http://schemas.microsoft.com/office/drawing/2014/chart" uri="{C3380CC4-5D6E-409C-BE32-E72D297353CC}">
              <c16:uniqueId val="{00000001-6CD7-45DF-9DE4-BD4BD6A7ED4D}"/>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48.16</c:v>
                </c:pt>
                <c:pt idx="1">
                  <c:v>32.950000000000003</c:v>
                </c:pt>
                <c:pt idx="2">
                  <c:v>53.77</c:v>
                </c:pt>
                <c:pt idx="3">
                  <c:v>77.11</c:v>
                </c:pt>
                <c:pt idx="4">
                  <c:v>80</c:v>
                </c:pt>
              </c:numCache>
            </c:numRef>
          </c:val>
          <c:extLst>
            <c:ext xmlns:c16="http://schemas.microsoft.com/office/drawing/2014/chart" uri="{C3380CC4-5D6E-409C-BE32-E72D297353CC}">
              <c16:uniqueId val="{00000000-72DC-458D-A0AF-306B4EDA40A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54.32</c:v>
                </c:pt>
                <c:pt idx="1">
                  <c:v>46.82</c:v>
                </c:pt>
                <c:pt idx="2">
                  <c:v>47.61</c:v>
                </c:pt>
                <c:pt idx="3">
                  <c:v>68.53</c:v>
                </c:pt>
                <c:pt idx="4">
                  <c:v>69.180000000000007</c:v>
                </c:pt>
              </c:numCache>
            </c:numRef>
          </c:val>
          <c:smooth val="0"/>
          <c:extLst>
            <c:ext xmlns:c16="http://schemas.microsoft.com/office/drawing/2014/chart" uri="{C3380CC4-5D6E-409C-BE32-E72D297353CC}">
              <c16:uniqueId val="{00000001-72DC-458D-A0AF-306B4EDA40A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1013.95</c:v>
                </c:pt>
                <c:pt idx="1">
                  <c:v>1052.55</c:v>
                </c:pt>
                <c:pt idx="2">
                  <c:v>1031.8699999999999</c:v>
                </c:pt>
                <c:pt idx="3">
                  <c:v>1041.0899999999999</c:v>
                </c:pt>
                <c:pt idx="4">
                  <c:v>1079.69</c:v>
                </c:pt>
              </c:numCache>
            </c:numRef>
          </c:val>
          <c:extLst>
            <c:ext xmlns:c16="http://schemas.microsoft.com/office/drawing/2014/chart" uri="{C3380CC4-5D6E-409C-BE32-E72D297353CC}">
              <c16:uniqueId val="{00000000-51EB-4A63-8B97-18FE6BBA2AA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1000.94</c:v>
                </c:pt>
                <c:pt idx="1">
                  <c:v>1028.05</c:v>
                </c:pt>
                <c:pt idx="2">
                  <c:v>1092.22</c:v>
                </c:pt>
                <c:pt idx="3">
                  <c:v>825.1</c:v>
                </c:pt>
                <c:pt idx="4">
                  <c:v>789.87</c:v>
                </c:pt>
              </c:numCache>
            </c:numRef>
          </c:val>
          <c:smooth val="0"/>
          <c:extLst>
            <c:ext xmlns:c16="http://schemas.microsoft.com/office/drawing/2014/chart" uri="{C3380CC4-5D6E-409C-BE32-E72D297353CC}">
              <c16:uniqueId val="{00000001-51EB-4A63-8B97-18FE6BBA2AA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99.81</c:v>
                </c:pt>
                <c:pt idx="1">
                  <c:v>99.76</c:v>
                </c:pt>
                <c:pt idx="2">
                  <c:v>99.87</c:v>
                </c:pt>
                <c:pt idx="3">
                  <c:v>99.88</c:v>
                </c:pt>
                <c:pt idx="4">
                  <c:v>99.83</c:v>
                </c:pt>
              </c:numCache>
            </c:numRef>
          </c:val>
          <c:extLst>
            <c:ext xmlns:c16="http://schemas.microsoft.com/office/drawing/2014/chart" uri="{C3380CC4-5D6E-409C-BE32-E72D297353CC}">
              <c16:uniqueId val="{00000000-34B1-48F4-9A1F-DB4CB3373694}"/>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93.77</c:v>
                </c:pt>
                <c:pt idx="1">
                  <c:v>94.73</c:v>
                </c:pt>
                <c:pt idx="2">
                  <c:v>97.53</c:v>
                </c:pt>
                <c:pt idx="3">
                  <c:v>97.07</c:v>
                </c:pt>
                <c:pt idx="4">
                  <c:v>98.06</c:v>
                </c:pt>
              </c:numCache>
            </c:numRef>
          </c:val>
          <c:smooth val="0"/>
          <c:extLst>
            <c:ext xmlns:c16="http://schemas.microsoft.com/office/drawing/2014/chart" uri="{C3380CC4-5D6E-409C-BE32-E72D297353CC}">
              <c16:uniqueId val="{00000001-34B1-48F4-9A1F-DB4CB3373694}"/>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157.21</c:v>
                </c:pt>
                <c:pt idx="1">
                  <c:v>156.32</c:v>
                </c:pt>
                <c:pt idx="2">
                  <c:v>154.16</c:v>
                </c:pt>
                <c:pt idx="3">
                  <c:v>153.15</c:v>
                </c:pt>
                <c:pt idx="4">
                  <c:v>152.94999999999999</c:v>
                </c:pt>
              </c:numCache>
            </c:numRef>
          </c:val>
          <c:extLst>
            <c:ext xmlns:c16="http://schemas.microsoft.com/office/drawing/2014/chart" uri="{C3380CC4-5D6E-409C-BE32-E72D297353CC}">
              <c16:uniqueId val="{00000000-9D11-4822-96BF-BC4E44610E2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165.57</c:v>
                </c:pt>
                <c:pt idx="1">
                  <c:v>160.91</c:v>
                </c:pt>
                <c:pt idx="2">
                  <c:v>155.83000000000001</c:v>
                </c:pt>
                <c:pt idx="3">
                  <c:v>157.81</c:v>
                </c:pt>
                <c:pt idx="4">
                  <c:v>157.37</c:v>
                </c:pt>
              </c:numCache>
            </c:numRef>
          </c:val>
          <c:smooth val="0"/>
          <c:extLst>
            <c:ext xmlns:c16="http://schemas.microsoft.com/office/drawing/2014/chart" uri="{C3380CC4-5D6E-409C-BE32-E72D297353CC}">
              <c16:uniqueId val="{00000001-9D11-4822-96BF-BC4E44610E2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N1" zoomScaleNormal="100" workbookViewId="0">
      <selection activeCell="BL14" sqref="BL14:BZ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滋賀県　長浜市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公共下水道</v>
      </c>
      <c r="Q8" s="65"/>
      <c r="R8" s="65"/>
      <c r="S8" s="65"/>
      <c r="T8" s="65"/>
      <c r="U8" s="65"/>
      <c r="V8" s="65"/>
      <c r="W8" s="65" t="str">
        <f>データ!L6</f>
        <v>Bd1</v>
      </c>
      <c r="X8" s="65"/>
      <c r="Y8" s="65"/>
      <c r="Z8" s="65"/>
      <c r="AA8" s="65"/>
      <c r="AB8" s="65"/>
      <c r="AC8" s="65"/>
      <c r="AD8" s="66" t="str">
        <f>データ!$M$6</f>
        <v>非設置</v>
      </c>
      <c r="AE8" s="66"/>
      <c r="AF8" s="66"/>
      <c r="AG8" s="66"/>
      <c r="AH8" s="66"/>
      <c r="AI8" s="66"/>
      <c r="AJ8" s="66"/>
      <c r="AK8" s="3"/>
      <c r="AL8" s="46">
        <f>データ!S6</f>
        <v>115009</v>
      </c>
      <c r="AM8" s="46"/>
      <c r="AN8" s="46"/>
      <c r="AO8" s="46"/>
      <c r="AP8" s="46"/>
      <c r="AQ8" s="46"/>
      <c r="AR8" s="46"/>
      <c r="AS8" s="46"/>
      <c r="AT8" s="45">
        <f>データ!T6</f>
        <v>681.02</v>
      </c>
      <c r="AU8" s="45"/>
      <c r="AV8" s="45"/>
      <c r="AW8" s="45"/>
      <c r="AX8" s="45"/>
      <c r="AY8" s="45"/>
      <c r="AZ8" s="45"/>
      <c r="BA8" s="45"/>
      <c r="BB8" s="45">
        <f>データ!U6</f>
        <v>168.88</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53.58</v>
      </c>
      <c r="J10" s="45"/>
      <c r="K10" s="45"/>
      <c r="L10" s="45"/>
      <c r="M10" s="45"/>
      <c r="N10" s="45"/>
      <c r="O10" s="45"/>
      <c r="P10" s="45">
        <f>データ!P6</f>
        <v>54.57</v>
      </c>
      <c r="Q10" s="45"/>
      <c r="R10" s="45"/>
      <c r="S10" s="45"/>
      <c r="T10" s="45"/>
      <c r="U10" s="45"/>
      <c r="V10" s="45"/>
      <c r="W10" s="45">
        <f>データ!Q6</f>
        <v>85.7</v>
      </c>
      <c r="X10" s="45"/>
      <c r="Y10" s="45"/>
      <c r="Z10" s="45"/>
      <c r="AA10" s="45"/>
      <c r="AB10" s="45"/>
      <c r="AC10" s="45"/>
      <c r="AD10" s="46">
        <f>データ!R6</f>
        <v>2836</v>
      </c>
      <c r="AE10" s="46"/>
      <c r="AF10" s="46"/>
      <c r="AG10" s="46"/>
      <c r="AH10" s="46"/>
      <c r="AI10" s="46"/>
      <c r="AJ10" s="46"/>
      <c r="AK10" s="2"/>
      <c r="AL10" s="46">
        <f>データ!V6</f>
        <v>62498</v>
      </c>
      <c r="AM10" s="46"/>
      <c r="AN10" s="46"/>
      <c r="AO10" s="46"/>
      <c r="AP10" s="46"/>
      <c r="AQ10" s="46"/>
      <c r="AR10" s="46"/>
      <c r="AS10" s="46"/>
      <c r="AT10" s="45">
        <f>データ!W6</f>
        <v>19.600000000000001</v>
      </c>
      <c r="AU10" s="45"/>
      <c r="AV10" s="45"/>
      <c r="AW10" s="45"/>
      <c r="AX10" s="45"/>
      <c r="AY10" s="45"/>
      <c r="AZ10" s="45"/>
      <c r="BA10" s="45"/>
      <c r="BB10" s="45">
        <f>データ!X6</f>
        <v>3188.67</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116</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K2UgfId1eAl5cVUb+xQY2Zoq4V/SyYM3JMvRsqak81xs24RPeXwtgbHA/w4alNySF1LcFweNckEEi+jv7cxbZg==" saltValue="56dXi7sFxPOehgYxPQBAy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252034</v>
      </c>
      <c r="D6" s="19">
        <f t="shared" si="3"/>
        <v>46</v>
      </c>
      <c r="E6" s="19">
        <f t="shared" si="3"/>
        <v>17</v>
      </c>
      <c r="F6" s="19">
        <f t="shared" si="3"/>
        <v>1</v>
      </c>
      <c r="G6" s="19">
        <f t="shared" si="3"/>
        <v>0</v>
      </c>
      <c r="H6" s="19" t="str">
        <f t="shared" si="3"/>
        <v>滋賀県　長浜市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53.58</v>
      </c>
      <c r="P6" s="20">
        <f t="shared" si="3"/>
        <v>54.57</v>
      </c>
      <c r="Q6" s="20">
        <f t="shared" si="3"/>
        <v>85.7</v>
      </c>
      <c r="R6" s="20">
        <f t="shared" si="3"/>
        <v>2836</v>
      </c>
      <c r="S6" s="20">
        <f t="shared" si="3"/>
        <v>115009</v>
      </c>
      <c r="T6" s="20">
        <f t="shared" si="3"/>
        <v>681.02</v>
      </c>
      <c r="U6" s="20">
        <f t="shared" si="3"/>
        <v>168.88</v>
      </c>
      <c r="V6" s="20">
        <f t="shared" si="3"/>
        <v>62498</v>
      </c>
      <c r="W6" s="20">
        <f t="shared" si="3"/>
        <v>19.600000000000001</v>
      </c>
      <c r="X6" s="20">
        <f t="shared" si="3"/>
        <v>3188.67</v>
      </c>
      <c r="Y6" s="21">
        <f>IF(Y7="",NA(),Y7)</f>
        <v>109.73</v>
      </c>
      <c r="Z6" s="21">
        <f t="shared" ref="Z6:AH6" si="4">IF(Z7="",NA(),Z7)</f>
        <v>109.46</v>
      </c>
      <c r="AA6" s="21">
        <f t="shared" si="4"/>
        <v>110.84</v>
      </c>
      <c r="AB6" s="21">
        <f t="shared" si="4"/>
        <v>113.62</v>
      </c>
      <c r="AC6" s="21">
        <f t="shared" si="4"/>
        <v>115.56</v>
      </c>
      <c r="AD6" s="21">
        <f t="shared" si="4"/>
        <v>108.43</v>
      </c>
      <c r="AE6" s="21">
        <f t="shared" si="4"/>
        <v>107.15</v>
      </c>
      <c r="AF6" s="21">
        <f t="shared" si="4"/>
        <v>109.91</v>
      </c>
      <c r="AG6" s="21">
        <f t="shared" si="4"/>
        <v>108.04</v>
      </c>
      <c r="AH6" s="21">
        <f t="shared" si="4"/>
        <v>107.49</v>
      </c>
      <c r="AI6" s="20" t="str">
        <f>IF(AI7="","",IF(AI7="-","【-】","【"&amp;SUBSTITUTE(TEXT(AI7,"#,##0.00"),"-","△")&amp;"】"))</f>
        <v>【106.11】</v>
      </c>
      <c r="AJ6" s="20">
        <f>IF(AJ7="",NA(),AJ7)</f>
        <v>0</v>
      </c>
      <c r="AK6" s="20">
        <f t="shared" ref="AK6:AS6" si="5">IF(AK7="",NA(),AK7)</f>
        <v>0</v>
      </c>
      <c r="AL6" s="20">
        <f t="shared" si="5"/>
        <v>0</v>
      </c>
      <c r="AM6" s="20">
        <f t="shared" si="5"/>
        <v>0</v>
      </c>
      <c r="AN6" s="20">
        <f t="shared" si="5"/>
        <v>0</v>
      </c>
      <c r="AO6" s="21">
        <f t="shared" si="5"/>
        <v>12.89</v>
      </c>
      <c r="AP6" s="21">
        <f t="shared" si="5"/>
        <v>15.68</v>
      </c>
      <c r="AQ6" s="21">
        <f t="shared" si="5"/>
        <v>9.42</v>
      </c>
      <c r="AR6" s="21">
        <f t="shared" si="5"/>
        <v>4.49</v>
      </c>
      <c r="AS6" s="21">
        <f t="shared" si="5"/>
        <v>5.41</v>
      </c>
      <c r="AT6" s="20" t="str">
        <f>IF(AT7="","",IF(AT7="-","【-】","【"&amp;SUBSTITUTE(TEXT(AT7,"#,##0.00"),"-","△")&amp;"】"))</f>
        <v>【3.15】</v>
      </c>
      <c r="AU6" s="21">
        <f>IF(AU7="",NA(),AU7)</f>
        <v>48.16</v>
      </c>
      <c r="AV6" s="21">
        <f t="shared" ref="AV6:BD6" si="6">IF(AV7="",NA(),AV7)</f>
        <v>32.950000000000003</v>
      </c>
      <c r="AW6" s="21">
        <f t="shared" si="6"/>
        <v>53.77</v>
      </c>
      <c r="AX6" s="21">
        <f t="shared" si="6"/>
        <v>77.11</v>
      </c>
      <c r="AY6" s="21">
        <f t="shared" si="6"/>
        <v>80</v>
      </c>
      <c r="AZ6" s="21">
        <f t="shared" si="6"/>
        <v>54.32</v>
      </c>
      <c r="BA6" s="21">
        <f t="shared" si="6"/>
        <v>46.82</v>
      </c>
      <c r="BB6" s="21">
        <f t="shared" si="6"/>
        <v>47.61</v>
      </c>
      <c r="BC6" s="21">
        <f t="shared" si="6"/>
        <v>68.53</v>
      </c>
      <c r="BD6" s="21">
        <f t="shared" si="6"/>
        <v>69.180000000000007</v>
      </c>
      <c r="BE6" s="20" t="str">
        <f>IF(BE7="","",IF(BE7="-","【-】","【"&amp;SUBSTITUTE(TEXT(BE7,"#,##0.00"),"-","△")&amp;"】"))</f>
        <v>【73.44】</v>
      </c>
      <c r="BF6" s="21">
        <f>IF(BF7="",NA(),BF7)</f>
        <v>1013.95</v>
      </c>
      <c r="BG6" s="21">
        <f t="shared" ref="BG6:BO6" si="7">IF(BG7="",NA(),BG7)</f>
        <v>1052.55</v>
      </c>
      <c r="BH6" s="21">
        <f t="shared" si="7"/>
        <v>1031.8699999999999</v>
      </c>
      <c r="BI6" s="21">
        <f t="shared" si="7"/>
        <v>1041.0899999999999</v>
      </c>
      <c r="BJ6" s="21">
        <f t="shared" si="7"/>
        <v>1079.69</v>
      </c>
      <c r="BK6" s="21">
        <f t="shared" si="7"/>
        <v>1000.94</v>
      </c>
      <c r="BL6" s="21">
        <f t="shared" si="7"/>
        <v>1028.05</v>
      </c>
      <c r="BM6" s="21">
        <f t="shared" si="7"/>
        <v>1092.22</v>
      </c>
      <c r="BN6" s="21">
        <f t="shared" si="7"/>
        <v>825.1</v>
      </c>
      <c r="BO6" s="21">
        <f t="shared" si="7"/>
        <v>789.87</v>
      </c>
      <c r="BP6" s="20" t="str">
        <f>IF(BP7="","",IF(BP7="-","【-】","【"&amp;SUBSTITUTE(TEXT(BP7,"#,##0.00"),"-","△")&amp;"】"))</f>
        <v>【652.82】</v>
      </c>
      <c r="BQ6" s="21">
        <f>IF(BQ7="",NA(),BQ7)</f>
        <v>99.81</v>
      </c>
      <c r="BR6" s="21">
        <f t="shared" ref="BR6:BZ6" si="8">IF(BR7="",NA(),BR7)</f>
        <v>99.76</v>
      </c>
      <c r="BS6" s="21">
        <f t="shared" si="8"/>
        <v>99.87</v>
      </c>
      <c r="BT6" s="21">
        <f t="shared" si="8"/>
        <v>99.88</v>
      </c>
      <c r="BU6" s="21">
        <f t="shared" si="8"/>
        <v>99.83</v>
      </c>
      <c r="BV6" s="21">
        <f t="shared" si="8"/>
        <v>93.77</v>
      </c>
      <c r="BW6" s="21">
        <f t="shared" si="8"/>
        <v>94.73</v>
      </c>
      <c r="BX6" s="21">
        <f t="shared" si="8"/>
        <v>97.53</v>
      </c>
      <c r="BY6" s="21">
        <f t="shared" si="8"/>
        <v>97.07</v>
      </c>
      <c r="BZ6" s="21">
        <f t="shared" si="8"/>
        <v>98.06</v>
      </c>
      <c r="CA6" s="20" t="str">
        <f>IF(CA7="","",IF(CA7="-","【-】","【"&amp;SUBSTITUTE(TEXT(CA7,"#,##0.00"),"-","△")&amp;"】"))</f>
        <v>【97.61】</v>
      </c>
      <c r="CB6" s="21">
        <f>IF(CB7="",NA(),CB7)</f>
        <v>157.21</v>
      </c>
      <c r="CC6" s="21">
        <f t="shared" ref="CC6:CK6" si="9">IF(CC7="",NA(),CC7)</f>
        <v>156.32</v>
      </c>
      <c r="CD6" s="21">
        <f t="shared" si="9"/>
        <v>154.16</v>
      </c>
      <c r="CE6" s="21">
        <f t="shared" si="9"/>
        <v>153.15</v>
      </c>
      <c r="CF6" s="21">
        <f t="shared" si="9"/>
        <v>152.94999999999999</v>
      </c>
      <c r="CG6" s="21">
        <f t="shared" si="9"/>
        <v>165.57</v>
      </c>
      <c r="CH6" s="21">
        <f t="shared" si="9"/>
        <v>160.91</v>
      </c>
      <c r="CI6" s="21">
        <f t="shared" si="9"/>
        <v>155.83000000000001</v>
      </c>
      <c r="CJ6" s="21">
        <f t="shared" si="9"/>
        <v>157.81</v>
      </c>
      <c r="CK6" s="21">
        <f t="shared" si="9"/>
        <v>157.37</v>
      </c>
      <c r="CL6" s="20" t="str">
        <f>IF(CL7="","",IF(CL7="-","【-】","【"&amp;SUBSTITUTE(TEXT(CL7,"#,##0.00"),"-","△")&amp;"】"))</f>
        <v>【138.29】</v>
      </c>
      <c r="CM6" s="21" t="str">
        <f>IF(CM7="",NA(),CM7)</f>
        <v>-</v>
      </c>
      <c r="CN6" s="21" t="str">
        <f t="shared" ref="CN6:CV6" si="10">IF(CN7="",NA(),CN7)</f>
        <v>-</v>
      </c>
      <c r="CO6" s="21" t="str">
        <f t="shared" si="10"/>
        <v>-</v>
      </c>
      <c r="CP6" s="21" t="str">
        <f t="shared" si="10"/>
        <v>-</v>
      </c>
      <c r="CQ6" s="21" t="str">
        <f t="shared" si="10"/>
        <v>-</v>
      </c>
      <c r="CR6" s="21">
        <f t="shared" si="10"/>
        <v>59.19</v>
      </c>
      <c r="CS6" s="21">
        <f t="shared" si="10"/>
        <v>61.4</v>
      </c>
      <c r="CT6" s="21">
        <f t="shared" si="10"/>
        <v>61.51</v>
      </c>
      <c r="CU6" s="21">
        <f t="shared" si="10"/>
        <v>64.92</v>
      </c>
      <c r="CV6" s="21">
        <f t="shared" si="10"/>
        <v>64.14</v>
      </c>
      <c r="CW6" s="20" t="str">
        <f>IF(CW7="","",IF(CW7="-","【-】","【"&amp;SUBSTITUTE(TEXT(CW7,"#,##0.00"),"-","△")&amp;"】"))</f>
        <v>【59.10】</v>
      </c>
      <c r="CX6" s="21">
        <f>IF(CX7="",NA(),CX7)</f>
        <v>95.28</v>
      </c>
      <c r="CY6" s="21">
        <f t="shared" ref="CY6:DG6" si="11">IF(CY7="",NA(),CY7)</f>
        <v>95.52</v>
      </c>
      <c r="CZ6" s="21">
        <f t="shared" si="11"/>
        <v>95.74</v>
      </c>
      <c r="DA6" s="21">
        <f t="shared" si="11"/>
        <v>96.01</v>
      </c>
      <c r="DB6" s="21">
        <f t="shared" si="11"/>
        <v>96.16</v>
      </c>
      <c r="DC6" s="21">
        <f t="shared" si="11"/>
        <v>86.66</v>
      </c>
      <c r="DD6" s="21">
        <f t="shared" si="11"/>
        <v>86.28</v>
      </c>
      <c r="DE6" s="21">
        <f t="shared" si="11"/>
        <v>85.82</v>
      </c>
      <c r="DF6" s="21">
        <f t="shared" si="11"/>
        <v>92.88</v>
      </c>
      <c r="DG6" s="21">
        <f t="shared" si="11"/>
        <v>92.9</v>
      </c>
      <c r="DH6" s="20" t="str">
        <f>IF(DH7="","",IF(DH7="-","【-】","【"&amp;SUBSTITUTE(TEXT(DH7,"#,##0.00"),"-","△")&amp;"】"))</f>
        <v>【95.82】</v>
      </c>
      <c r="DI6" s="21">
        <f>IF(DI7="",NA(),DI7)</f>
        <v>35.65</v>
      </c>
      <c r="DJ6" s="21">
        <f t="shared" ref="DJ6:DR6" si="12">IF(DJ7="",NA(),DJ7)</f>
        <v>37.06</v>
      </c>
      <c r="DK6" s="21">
        <f t="shared" si="12"/>
        <v>38.79</v>
      </c>
      <c r="DL6" s="21">
        <f t="shared" si="12"/>
        <v>40.369999999999997</v>
      </c>
      <c r="DM6" s="21">
        <f t="shared" si="12"/>
        <v>42.09</v>
      </c>
      <c r="DN6" s="21">
        <f t="shared" si="12"/>
        <v>17.350000000000001</v>
      </c>
      <c r="DO6" s="21">
        <f t="shared" si="12"/>
        <v>17.239999999999998</v>
      </c>
      <c r="DP6" s="21">
        <f t="shared" si="12"/>
        <v>15.29</v>
      </c>
      <c r="DQ6" s="21">
        <f t="shared" si="12"/>
        <v>25.66</v>
      </c>
      <c r="DR6" s="21">
        <f t="shared" si="12"/>
        <v>27.46</v>
      </c>
      <c r="DS6" s="20" t="str">
        <f>IF(DS7="","",IF(DS7="-","【-】","【"&amp;SUBSTITUTE(TEXT(DS7,"#,##0.00"),"-","△")&amp;"】"))</f>
        <v>【39.74】</v>
      </c>
      <c r="DT6" s="20">
        <f>IF(DT7="",NA(),DT7)</f>
        <v>0</v>
      </c>
      <c r="DU6" s="20">
        <f t="shared" ref="DU6:EC6" si="13">IF(DU7="",NA(),DU7)</f>
        <v>0</v>
      </c>
      <c r="DV6" s="20">
        <f t="shared" si="13"/>
        <v>0</v>
      </c>
      <c r="DW6" s="20">
        <f t="shared" si="13"/>
        <v>0</v>
      </c>
      <c r="DX6" s="20">
        <f t="shared" si="13"/>
        <v>0</v>
      </c>
      <c r="DY6" s="21">
        <f t="shared" si="13"/>
        <v>0.01</v>
      </c>
      <c r="DZ6" s="21">
        <f t="shared" si="13"/>
        <v>0.11</v>
      </c>
      <c r="EA6" s="21">
        <f t="shared" si="13"/>
        <v>0.11</v>
      </c>
      <c r="EB6" s="21">
        <f t="shared" si="13"/>
        <v>1.61</v>
      </c>
      <c r="EC6" s="21">
        <f t="shared" si="13"/>
        <v>2.08</v>
      </c>
      <c r="ED6" s="20" t="str">
        <f>IF(ED7="","",IF(ED7="-","【-】","【"&amp;SUBSTITUTE(TEXT(ED7,"#,##0.00"),"-","△")&amp;"】"))</f>
        <v>【7.62】</v>
      </c>
      <c r="EE6" s="21">
        <f>IF(EE7="",NA(),EE7)</f>
        <v>0.09</v>
      </c>
      <c r="EF6" s="21">
        <f t="shared" ref="EF6:EN6" si="14">IF(EF7="",NA(),EF7)</f>
        <v>0.18</v>
      </c>
      <c r="EG6" s="21">
        <f t="shared" si="14"/>
        <v>0.3</v>
      </c>
      <c r="EH6" s="21">
        <f t="shared" si="14"/>
        <v>2.12</v>
      </c>
      <c r="EI6" s="21">
        <f t="shared" si="14"/>
        <v>0.21</v>
      </c>
      <c r="EJ6" s="21">
        <f t="shared" si="14"/>
        <v>0.09</v>
      </c>
      <c r="EK6" s="21">
        <f t="shared" si="14"/>
        <v>0.12</v>
      </c>
      <c r="EL6" s="21">
        <f t="shared" si="14"/>
        <v>0.15</v>
      </c>
      <c r="EM6" s="21">
        <f t="shared" si="14"/>
        <v>0.17</v>
      </c>
      <c r="EN6" s="21">
        <f t="shared" si="14"/>
        <v>0.13</v>
      </c>
      <c r="EO6" s="20" t="str">
        <f>IF(EO7="","",IF(EO7="-","【-】","【"&amp;SUBSTITUTE(TEXT(EO7,"#,##0.00"),"-","△")&amp;"】"))</f>
        <v>【0.23】</v>
      </c>
    </row>
    <row r="7" spans="1:148" s="22" customFormat="1" x14ac:dyDescent="0.15">
      <c r="A7" s="14"/>
      <c r="B7" s="23">
        <v>2022</v>
      </c>
      <c r="C7" s="23">
        <v>252034</v>
      </c>
      <c r="D7" s="23">
        <v>46</v>
      </c>
      <c r="E7" s="23">
        <v>17</v>
      </c>
      <c r="F7" s="23">
        <v>1</v>
      </c>
      <c r="G7" s="23">
        <v>0</v>
      </c>
      <c r="H7" s="23" t="s">
        <v>96</v>
      </c>
      <c r="I7" s="23" t="s">
        <v>97</v>
      </c>
      <c r="J7" s="23" t="s">
        <v>98</v>
      </c>
      <c r="K7" s="23" t="s">
        <v>99</v>
      </c>
      <c r="L7" s="23" t="s">
        <v>100</v>
      </c>
      <c r="M7" s="23" t="s">
        <v>101</v>
      </c>
      <c r="N7" s="24" t="s">
        <v>102</v>
      </c>
      <c r="O7" s="24">
        <v>53.58</v>
      </c>
      <c r="P7" s="24">
        <v>54.57</v>
      </c>
      <c r="Q7" s="24">
        <v>85.7</v>
      </c>
      <c r="R7" s="24">
        <v>2836</v>
      </c>
      <c r="S7" s="24">
        <v>115009</v>
      </c>
      <c r="T7" s="24">
        <v>681.02</v>
      </c>
      <c r="U7" s="24">
        <v>168.88</v>
      </c>
      <c r="V7" s="24">
        <v>62498</v>
      </c>
      <c r="W7" s="24">
        <v>19.600000000000001</v>
      </c>
      <c r="X7" s="24">
        <v>3188.67</v>
      </c>
      <c r="Y7" s="24">
        <v>109.73</v>
      </c>
      <c r="Z7" s="24">
        <v>109.46</v>
      </c>
      <c r="AA7" s="24">
        <v>110.84</v>
      </c>
      <c r="AB7" s="24">
        <v>113.62</v>
      </c>
      <c r="AC7" s="24">
        <v>115.56</v>
      </c>
      <c r="AD7" s="24">
        <v>108.43</v>
      </c>
      <c r="AE7" s="24">
        <v>107.15</v>
      </c>
      <c r="AF7" s="24">
        <v>109.91</v>
      </c>
      <c r="AG7" s="24">
        <v>108.04</v>
      </c>
      <c r="AH7" s="24">
        <v>107.49</v>
      </c>
      <c r="AI7" s="24">
        <v>106.11</v>
      </c>
      <c r="AJ7" s="24">
        <v>0</v>
      </c>
      <c r="AK7" s="24">
        <v>0</v>
      </c>
      <c r="AL7" s="24">
        <v>0</v>
      </c>
      <c r="AM7" s="24">
        <v>0</v>
      </c>
      <c r="AN7" s="24">
        <v>0</v>
      </c>
      <c r="AO7" s="24">
        <v>12.89</v>
      </c>
      <c r="AP7" s="24">
        <v>15.68</v>
      </c>
      <c r="AQ7" s="24">
        <v>9.42</v>
      </c>
      <c r="AR7" s="24">
        <v>4.49</v>
      </c>
      <c r="AS7" s="24">
        <v>5.41</v>
      </c>
      <c r="AT7" s="24">
        <v>3.15</v>
      </c>
      <c r="AU7" s="24">
        <v>48.16</v>
      </c>
      <c r="AV7" s="24">
        <v>32.950000000000003</v>
      </c>
      <c r="AW7" s="24">
        <v>53.77</v>
      </c>
      <c r="AX7" s="24">
        <v>77.11</v>
      </c>
      <c r="AY7" s="24">
        <v>80</v>
      </c>
      <c r="AZ7" s="24">
        <v>54.32</v>
      </c>
      <c r="BA7" s="24">
        <v>46.82</v>
      </c>
      <c r="BB7" s="24">
        <v>47.61</v>
      </c>
      <c r="BC7" s="24">
        <v>68.53</v>
      </c>
      <c r="BD7" s="24">
        <v>69.180000000000007</v>
      </c>
      <c r="BE7" s="24">
        <v>73.44</v>
      </c>
      <c r="BF7" s="24">
        <v>1013.95</v>
      </c>
      <c r="BG7" s="24">
        <v>1052.55</v>
      </c>
      <c r="BH7" s="24">
        <v>1031.8699999999999</v>
      </c>
      <c r="BI7" s="24">
        <v>1041.0899999999999</v>
      </c>
      <c r="BJ7" s="24">
        <v>1079.69</v>
      </c>
      <c r="BK7" s="24">
        <v>1000.94</v>
      </c>
      <c r="BL7" s="24">
        <v>1028.05</v>
      </c>
      <c r="BM7" s="24">
        <v>1092.22</v>
      </c>
      <c r="BN7" s="24">
        <v>825.1</v>
      </c>
      <c r="BO7" s="24">
        <v>789.87</v>
      </c>
      <c r="BP7" s="24">
        <v>652.82000000000005</v>
      </c>
      <c r="BQ7" s="24">
        <v>99.81</v>
      </c>
      <c r="BR7" s="24">
        <v>99.76</v>
      </c>
      <c r="BS7" s="24">
        <v>99.87</v>
      </c>
      <c r="BT7" s="24">
        <v>99.88</v>
      </c>
      <c r="BU7" s="24">
        <v>99.83</v>
      </c>
      <c r="BV7" s="24">
        <v>93.77</v>
      </c>
      <c r="BW7" s="24">
        <v>94.73</v>
      </c>
      <c r="BX7" s="24">
        <v>97.53</v>
      </c>
      <c r="BY7" s="24">
        <v>97.07</v>
      </c>
      <c r="BZ7" s="24">
        <v>98.06</v>
      </c>
      <c r="CA7" s="24">
        <v>97.61</v>
      </c>
      <c r="CB7" s="24">
        <v>157.21</v>
      </c>
      <c r="CC7" s="24">
        <v>156.32</v>
      </c>
      <c r="CD7" s="24">
        <v>154.16</v>
      </c>
      <c r="CE7" s="24">
        <v>153.15</v>
      </c>
      <c r="CF7" s="24">
        <v>152.94999999999999</v>
      </c>
      <c r="CG7" s="24">
        <v>165.57</v>
      </c>
      <c r="CH7" s="24">
        <v>160.91</v>
      </c>
      <c r="CI7" s="24">
        <v>155.83000000000001</v>
      </c>
      <c r="CJ7" s="24">
        <v>157.81</v>
      </c>
      <c r="CK7" s="24">
        <v>157.37</v>
      </c>
      <c r="CL7" s="24">
        <v>138.29</v>
      </c>
      <c r="CM7" s="24" t="s">
        <v>102</v>
      </c>
      <c r="CN7" s="24" t="s">
        <v>102</v>
      </c>
      <c r="CO7" s="24" t="s">
        <v>102</v>
      </c>
      <c r="CP7" s="24" t="s">
        <v>102</v>
      </c>
      <c r="CQ7" s="24" t="s">
        <v>102</v>
      </c>
      <c r="CR7" s="24">
        <v>59.19</v>
      </c>
      <c r="CS7" s="24">
        <v>61.4</v>
      </c>
      <c r="CT7" s="24">
        <v>61.51</v>
      </c>
      <c r="CU7" s="24">
        <v>64.92</v>
      </c>
      <c r="CV7" s="24">
        <v>64.14</v>
      </c>
      <c r="CW7" s="24">
        <v>59.1</v>
      </c>
      <c r="CX7" s="24">
        <v>95.28</v>
      </c>
      <c r="CY7" s="24">
        <v>95.52</v>
      </c>
      <c r="CZ7" s="24">
        <v>95.74</v>
      </c>
      <c r="DA7" s="24">
        <v>96.01</v>
      </c>
      <c r="DB7" s="24">
        <v>96.16</v>
      </c>
      <c r="DC7" s="24">
        <v>86.66</v>
      </c>
      <c r="DD7" s="24">
        <v>86.28</v>
      </c>
      <c r="DE7" s="24">
        <v>85.82</v>
      </c>
      <c r="DF7" s="24">
        <v>92.88</v>
      </c>
      <c r="DG7" s="24">
        <v>92.9</v>
      </c>
      <c r="DH7" s="24">
        <v>95.82</v>
      </c>
      <c r="DI7" s="24">
        <v>35.65</v>
      </c>
      <c r="DJ7" s="24">
        <v>37.06</v>
      </c>
      <c r="DK7" s="24">
        <v>38.79</v>
      </c>
      <c r="DL7" s="24">
        <v>40.369999999999997</v>
      </c>
      <c r="DM7" s="24">
        <v>42.09</v>
      </c>
      <c r="DN7" s="24">
        <v>17.350000000000001</v>
      </c>
      <c r="DO7" s="24">
        <v>17.239999999999998</v>
      </c>
      <c r="DP7" s="24">
        <v>15.29</v>
      </c>
      <c r="DQ7" s="24">
        <v>25.66</v>
      </c>
      <c r="DR7" s="24">
        <v>27.46</v>
      </c>
      <c r="DS7" s="24">
        <v>39.74</v>
      </c>
      <c r="DT7" s="24">
        <v>0</v>
      </c>
      <c r="DU7" s="24">
        <v>0</v>
      </c>
      <c r="DV7" s="24">
        <v>0</v>
      </c>
      <c r="DW7" s="24">
        <v>0</v>
      </c>
      <c r="DX7" s="24">
        <v>0</v>
      </c>
      <c r="DY7" s="24">
        <v>0.01</v>
      </c>
      <c r="DZ7" s="24">
        <v>0.11</v>
      </c>
      <c r="EA7" s="24">
        <v>0.11</v>
      </c>
      <c r="EB7" s="24">
        <v>1.61</v>
      </c>
      <c r="EC7" s="24">
        <v>2.08</v>
      </c>
      <c r="ED7" s="24">
        <v>7.62</v>
      </c>
      <c r="EE7" s="24">
        <v>0.09</v>
      </c>
      <c r="EF7" s="24">
        <v>0.18</v>
      </c>
      <c r="EG7" s="24">
        <v>0.3</v>
      </c>
      <c r="EH7" s="24">
        <v>2.12</v>
      </c>
      <c r="EI7" s="24">
        <v>0.21</v>
      </c>
      <c r="EJ7" s="24">
        <v>0.09</v>
      </c>
      <c r="EK7" s="24">
        <v>0.12</v>
      </c>
      <c r="EL7" s="24">
        <v>0.15</v>
      </c>
      <c r="EM7" s="24">
        <v>0.17</v>
      </c>
      <c r="EN7" s="24">
        <v>0.13</v>
      </c>
      <c r="EO7" s="24">
        <v>0.23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112</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2024-01-19T07:31:17Z</cp:lastPrinted>
  <dcterms:created xsi:type="dcterms:W3CDTF">2023-12-12T00:48:20Z</dcterms:created>
  <dcterms:modified xsi:type="dcterms:W3CDTF">2024-02-05T23:05:21Z</dcterms:modified>
  <cp:category/>
</cp:coreProperties>
</file>