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6 公営企業\03 経営比較分析表\03_市町等→県\病院事業\"/>
    </mc:Choice>
  </mc:AlternateContent>
  <xr:revisionPtr revIDLastSave="0" documentId="13_ncr:1_{4471F8D1-C838-490C-BAEE-48A230D8EE43}" xr6:coauthVersionLast="47" xr6:coauthVersionMax="47" xr10:uidLastSave="{00000000-0000-0000-0000-000000000000}"/>
  <workbookProtection workbookAlgorithmName="SHA-512" workbookHashValue="/8E37HF1vuIZO2L+6skhRIrAZNjP7rSMPg3CpD5iCwVfv6CVa9agfBPLImblv39atYQ0ruQRHLk1pLmsgRqTXQ==" workbookSaltValue="0UwDapn23xSr1n41fxOUXQ==" workbookSpinCount="100000" lockStructure="1"/>
  <bookViews>
    <workbookView xWindow="-13740" yWindow="-16320" windowWidth="29040" windowHeight="1584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FH7" i="5"/>
  <c r="FG7" i="5"/>
  <c r="FF7" i="5"/>
  <c r="KV80" i="4" s="1"/>
  <c r="FE7" i="5"/>
  <c r="KG80" i="4" s="1"/>
  <c r="FD7" i="5"/>
  <c r="MO79" i="4" s="1"/>
  <c r="FC7" i="5"/>
  <c r="LZ79" i="4" s="1"/>
  <c r="FB7" i="5"/>
  <c r="FA7" i="5"/>
  <c r="KV79" i="4" s="1"/>
  <c r="EZ7" i="5"/>
  <c r="EX7" i="5"/>
  <c r="JB80" i="4" s="1"/>
  <c r="EW7" i="5"/>
  <c r="IM80" i="4" s="1"/>
  <c r="EV7" i="5"/>
  <c r="HX80" i="4" s="1"/>
  <c r="EU7" i="5"/>
  <c r="ET7" i="5"/>
  <c r="ES7" i="5"/>
  <c r="ER7" i="5"/>
  <c r="IM79" i="4" s="1"/>
  <c r="EQ7" i="5"/>
  <c r="HX79" i="4" s="1"/>
  <c r="EP7" i="5"/>
  <c r="HI79" i="4" s="1"/>
  <c r="EO7" i="5"/>
  <c r="EM7" i="5"/>
  <c r="EL7" i="5"/>
  <c r="EK7" i="5"/>
  <c r="EJ7" i="5"/>
  <c r="EI7" i="5"/>
  <c r="EH7" i="5"/>
  <c r="EG7" i="5"/>
  <c r="EZ79" i="4" s="1"/>
  <c r="EF7" i="5"/>
  <c r="EK79" i="4" s="1"/>
  <c r="EE7" i="5"/>
  <c r="DV79" i="4" s="1"/>
  <c r="ED7" i="5"/>
  <c r="DG79" i="4" s="1"/>
  <c r="EB7" i="5"/>
  <c r="BX80" i="4" s="1"/>
  <c r="EA7" i="5"/>
  <c r="DZ7" i="5"/>
  <c r="AT80" i="4" s="1"/>
  <c r="DY7" i="5"/>
  <c r="AE80" i="4" s="1"/>
  <c r="DX7" i="5"/>
  <c r="P80" i="4" s="1"/>
  <c r="DW7" i="5"/>
  <c r="BX79" i="4" s="1"/>
  <c r="DV7" i="5"/>
  <c r="DU7" i="5"/>
  <c r="DT7" i="5"/>
  <c r="DS7" i="5"/>
  <c r="P79" i="4" s="1"/>
  <c r="DQ7" i="5"/>
  <c r="MN56" i="4" s="1"/>
  <c r="DP7" i="5"/>
  <c r="LY56" i="4" s="1"/>
  <c r="DO7" i="5"/>
  <c r="LJ56" i="4" s="1"/>
  <c r="DN7" i="5"/>
  <c r="KU56" i="4" s="1"/>
  <c r="DM7" i="5"/>
  <c r="DL7" i="5"/>
  <c r="DK7" i="5"/>
  <c r="DJ7" i="5"/>
  <c r="LJ55" i="4" s="1"/>
  <c r="DI7" i="5"/>
  <c r="KU55" i="4" s="1"/>
  <c r="DH7" i="5"/>
  <c r="KF55" i="4" s="1"/>
  <c r="DF7" i="5"/>
  <c r="DE7" i="5"/>
  <c r="DD7" i="5"/>
  <c r="HV56" i="4" s="1"/>
  <c r="DC7" i="5"/>
  <c r="HG56" i="4" s="1"/>
  <c r="DB7" i="5"/>
  <c r="GR56" i="4" s="1"/>
  <c r="DA7" i="5"/>
  <c r="CZ7" i="5"/>
  <c r="CY7" i="5"/>
  <c r="CX7" i="5"/>
  <c r="CW7" i="5"/>
  <c r="CU7" i="5"/>
  <c r="CT7" i="5"/>
  <c r="CS7" i="5"/>
  <c r="CR7" i="5"/>
  <c r="DS56" i="4" s="1"/>
  <c r="CQ7" i="5"/>
  <c r="DD56" i="4" s="1"/>
  <c r="CP7" i="5"/>
  <c r="FL55" i="4" s="1"/>
  <c r="CO7" i="5"/>
  <c r="EW55" i="4" s="1"/>
  <c r="CN7" i="5"/>
  <c r="CM7" i="5"/>
  <c r="CL7" i="5"/>
  <c r="CJ7" i="5"/>
  <c r="BX56" i="4" s="1"/>
  <c r="CI7" i="5"/>
  <c r="BI56" i="4" s="1"/>
  <c r="CH7" i="5"/>
  <c r="CG7" i="5"/>
  <c r="CF7" i="5"/>
  <c r="P56" i="4" s="1"/>
  <c r="CE7" i="5"/>
  <c r="BX55" i="4" s="1"/>
  <c r="CD7" i="5"/>
  <c r="CC7" i="5"/>
  <c r="AT55" i="4" s="1"/>
  <c r="CB7" i="5"/>
  <c r="AE55" i="4" s="1"/>
  <c r="CA7" i="5"/>
  <c r="P55" i="4" s="1"/>
  <c r="BY7" i="5"/>
  <c r="BX7" i="5"/>
  <c r="BW7" i="5"/>
  <c r="BV7" i="5"/>
  <c r="KU34" i="4" s="1"/>
  <c r="BU7" i="5"/>
  <c r="BT7" i="5"/>
  <c r="BS7" i="5"/>
  <c r="BR7" i="5"/>
  <c r="BQ7" i="5"/>
  <c r="KU33" i="4" s="1"/>
  <c r="BP7" i="5"/>
  <c r="KF33" i="4" s="1"/>
  <c r="BN7" i="5"/>
  <c r="IZ34" i="4" s="1"/>
  <c r="BM7" i="5"/>
  <c r="BL7" i="5"/>
  <c r="HV34" i="4" s="1"/>
  <c r="BK7" i="5"/>
  <c r="BJ7" i="5"/>
  <c r="BI7" i="5"/>
  <c r="BH7" i="5"/>
  <c r="BG7" i="5"/>
  <c r="HV33" i="4" s="1"/>
  <c r="BF7" i="5"/>
  <c r="BE7" i="5"/>
  <c r="GR33" i="4" s="1"/>
  <c r="BC7" i="5"/>
  <c r="BB7" i="5"/>
  <c r="BA7" i="5"/>
  <c r="EH34" i="4" s="1"/>
  <c r="AZ7" i="5"/>
  <c r="AY7" i="5"/>
  <c r="AX7" i="5"/>
  <c r="AW7" i="5"/>
  <c r="EW33" i="4" s="1"/>
  <c r="AV7" i="5"/>
  <c r="AU7" i="5"/>
  <c r="AT7" i="5"/>
  <c r="AR7" i="5"/>
  <c r="BX34" i="4" s="1"/>
  <c r="AQ7" i="5"/>
  <c r="BI34" i="4" s="1"/>
  <c r="AP7" i="5"/>
  <c r="AT34" i="4" s="1"/>
  <c r="AO7" i="5"/>
  <c r="AE34" i="4" s="1"/>
  <c r="AN7" i="5"/>
  <c r="P34" i="4" s="1"/>
  <c r="AM7" i="5"/>
  <c r="BX33" i="4" s="1"/>
  <c r="AL7" i="5"/>
  <c r="AK7" i="5"/>
  <c r="AJ7" i="5"/>
  <c r="AI7" i="5"/>
  <c r="P33" i="4" s="1"/>
  <c r="AH7" i="5"/>
  <c r="AG7" i="5"/>
  <c r="AF7" i="5"/>
  <c r="AE7" i="5"/>
  <c r="AD7" i="5"/>
  <c r="AC7" i="5"/>
  <c r="AB7" i="5"/>
  <c r="AA7" i="5"/>
  <c r="Z7" i="5"/>
  <c r="Y7" i="5"/>
  <c r="X7" i="5"/>
  <c r="W7" i="5"/>
  <c r="V7" i="5"/>
  <c r="U7" i="5"/>
  <c r="T7" i="5"/>
  <c r="S7" i="5"/>
  <c r="R7" i="5"/>
  <c r="Q7" i="5"/>
  <c r="P7" i="5"/>
  <c r="O7" i="5"/>
  <c r="FZ8" i="4" s="1"/>
  <c r="N7" i="5"/>
  <c r="M7" i="5"/>
  <c r="L7" i="5"/>
  <c r="K7" i="5"/>
  <c r="G7" i="5"/>
  <c r="F7" i="5"/>
  <c r="E7" i="5"/>
  <c r="D7" i="5"/>
  <c r="C7" i="5"/>
  <c r="B7" i="5"/>
  <c r="FJ6" i="5"/>
  <c r="M90" i="4" s="1"/>
  <c r="FI6" i="5"/>
  <c r="FH6" i="5"/>
  <c r="FG6" i="5"/>
  <c r="FF6" i="5"/>
  <c r="FE6" i="5"/>
  <c r="FD6" i="5"/>
  <c r="FC6" i="5"/>
  <c r="FB6" i="5"/>
  <c r="FA6" i="5"/>
  <c r="EZ6" i="5"/>
  <c r="EY6" i="5"/>
  <c r="L90" i="4" s="1"/>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B90" i="4" s="1"/>
  <c r="AR6" i="5"/>
  <c r="AQ6" i="5"/>
  <c r="AP6" i="5"/>
  <c r="AO6" i="5"/>
  <c r="AN6" i="5"/>
  <c r="AM6" i="5"/>
  <c r="AL6" i="5"/>
  <c r="AK6" i="5"/>
  <c r="AJ6" i="5"/>
  <c r="AI6" i="5"/>
  <c r="AH6" i="5"/>
  <c r="LP12" i="4" s="1"/>
  <c r="AG6" i="5"/>
  <c r="JW12" i="4" s="1"/>
  <c r="AF6" i="5"/>
  <c r="AE6" i="5"/>
  <c r="LP10" i="4" s="1"/>
  <c r="AD6" i="5"/>
  <c r="JW10" i="4" s="1"/>
  <c r="AC6" i="5"/>
  <c r="ID10" i="4" s="1"/>
  <c r="AB6" i="5"/>
  <c r="LP8" i="4" s="1"/>
  <c r="AA6" i="5"/>
  <c r="JW8" i="4" s="1"/>
  <c r="Z6" i="5"/>
  <c r="Y6" i="5"/>
  <c r="FZ12" i="4" s="1"/>
  <c r="X6" i="5"/>
  <c r="EG12" i="4" s="1"/>
  <c r="W6" i="5"/>
  <c r="CN12" i="4" s="1"/>
  <c r="V6" i="5"/>
  <c r="U6" i="5"/>
  <c r="B12" i="4" s="1"/>
  <c r="T6" i="5"/>
  <c r="FZ10" i="4" s="1"/>
  <c r="S6" i="5"/>
  <c r="R6" i="5"/>
  <c r="Q6" i="5"/>
  <c r="AU10" i="4" s="1"/>
  <c r="P6" i="5"/>
  <c r="B10" i="4" s="1"/>
  <c r="O6" i="5"/>
  <c r="N6" i="5"/>
  <c r="M6" i="5"/>
  <c r="L6" i="5"/>
  <c r="K6" i="5"/>
  <c r="H6" i="5"/>
  <c r="G6" i="5"/>
  <c r="F6" i="5"/>
  <c r="E6" i="5"/>
  <c r="D6" i="5"/>
  <c r="C6" i="5"/>
  <c r="B6" i="5"/>
  <c r="F11" i="5" s="1"/>
  <c r="FL32" i="4"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I90" i="4"/>
  <c r="G90" i="4"/>
  <c r="D90" i="4"/>
  <c r="C90" i="4"/>
  <c r="MO80" i="4"/>
  <c r="LZ80" i="4"/>
  <c r="LK80" i="4"/>
  <c r="HI80" i="4"/>
  <c r="GT80" i="4"/>
  <c r="FO80" i="4"/>
  <c r="EZ80" i="4"/>
  <c r="EK80" i="4"/>
  <c r="DV80" i="4"/>
  <c r="DG80" i="4"/>
  <c r="BI80" i="4"/>
  <c r="LK79" i="4"/>
  <c r="KG79" i="4"/>
  <c r="JB79" i="4"/>
  <c r="GT79" i="4"/>
  <c r="FO79" i="4"/>
  <c r="BI79" i="4"/>
  <c r="AT79" i="4"/>
  <c r="AE79" i="4"/>
  <c r="KF56" i="4"/>
  <c r="IZ56" i="4"/>
  <c r="IK56" i="4"/>
  <c r="FL56" i="4"/>
  <c r="EW56" i="4"/>
  <c r="EH56" i="4"/>
  <c r="AT56" i="4"/>
  <c r="AE56" i="4"/>
  <c r="MN55" i="4"/>
  <c r="LY55" i="4"/>
  <c r="IZ55" i="4"/>
  <c r="IK55" i="4"/>
  <c r="HV55" i="4"/>
  <c r="HG55" i="4"/>
  <c r="GR55" i="4"/>
  <c r="EH55" i="4"/>
  <c r="DS55" i="4"/>
  <c r="DD55" i="4"/>
  <c r="BI55" i="4"/>
  <c r="MN34" i="4"/>
  <c r="LY34" i="4"/>
  <c r="LJ34" i="4"/>
  <c r="KF34" i="4"/>
  <c r="IK34" i="4"/>
  <c r="HG34" i="4"/>
  <c r="GR34" i="4"/>
  <c r="FL34" i="4"/>
  <c r="EW34" i="4"/>
  <c r="DS34" i="4"/>
  <c r="DD34" i="4"/>
  <c r="MN33" i="4"/>
  <c r="LY33" i="4"/>
  <c r="LJ33" i="4"/>
  <c r="IZ33" i="4"/>
  <c r="IK33" i="4"/>
  <c r="HG33" i="4"/>
  <c r="FL33" i="4"/>
  <c r="EH33" i="4"/>
  <c r="DS33" i="4"/>
  <c r="DD33" i="4"/>
  <c r="BI33" i="4"/>
  <c r="AT33" i="4"/>
  <c r="AE33" i="4"/>
  <c r="ID12" i="4"/>
  <c r="AU12" i="4"/>
  <c r="EG10" i="4"/>
  <c r="CN10" i="4"/>
  <c r="ID8" i="4"/>
  <c r="EG8" i="4"/>
  <c r="CN8" i="4"/>
  <c r="AU8" i="4"/>
  <c r="B8" i="4"/>
  <c r="B6" i="4"/>
  <c r="BX78" i="4" l="1"/>
  <c r="BX54" i="4"/>
  <c r="BX32" i="4"/>
  <c r="MO78" i="4"/>
  <c r="MN54" i="4"/>
  <c r="MN32" i="4"/>
  <c r="JB78" i="4"/>
  <c r="IZ54" i="4"/>
  <c r="IZ32" i="4"/>
  <c r="FO78" i="4"/>
  <c r="FL54" i="4"/>
  <c r="C11" i="5"/>
  <c r="D11" i="5"/>
  <c r="E11" i="5"/>
  <c r="B11" i="5"/>
  <c r="KV78" i="4" l="1"/>
  <c r="KU54" i="4"/>
  <c r="KU32" i="4"/>
  <c r="HI78" i="4"/>
  <c r="HG54" i="4"/>
  <c r="HG32" i="4"/>
  <c r="DV78" i="4"/>
  <c r="DS54" i="4"/>
  <c r="DS32" i="4"/>
  <c r="AE54" i="4"/>
  <c r="AE32" i="4"/>
  <c r="AE78" i="4"/>
  <c r="P78" i="4"/>
  <c r="P54" i="4"/>
  <c r="P32" i="4"/>
  <c r="KG78" i="4"/>
  <c r="KF54" i="4"/>
  <c r="KF32" i="4"/>
  <c r="GT78" i="4"/>
  <c r="GR54" i="4"/>
  <c r="GR32" i="4"/>
  <c r="DG78" i="4"/>
  <c r="DD54" i="4"/>
  <c r="DD32" i="4"/>
  <c r="EZ78" i="4"/>
  <c r="EW54" i="4"/>
  <c r="EW32" i="4"/>
  <c r="BI78" i="4"/>
  <c r="BI54" i="4"/>
  <c r="BI32" i="4"/>
  <c r="LZ78" i="4"/>
  <c r="LY54" i="4"/>
  <c r="LY32" i="4"/>
  <c r="IM78" i="4"/>
  <c r="IK54" i="4"/>
  <c r="IK32" i="4"/>
  <c r="HX78" i="4"/>
  <c r="HV54" i="4"/>
  <c r="HV32" i="4"/>
  <c r="EK78" i="4"/>
  <c r="EH54" i="4"/>
  <c r="EH32" i="4"/>
  <c r="AT78" i="4"/>
  <c r="AT54" i="4"/>
  <c r="AT32" i="4"/>
  <c r="LK78" i="4"/>
  <c r="LJ32" i="4"/>
  <c r="LJ54" i="4"/>
</calcChain>
</file>

<file path=xl/sharedStrings.xml><?xml version="1.0" encoding="utf-8"?>
<sst xmlns="http://schemas.openxmlformats.org/spreadsheetml/2006/main" count="344" uniqueCount="198">
  <si>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</si>
  <si>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</si>
  <si>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</si>
  <si>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</si>
  <si>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</si>
  <si>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</si>
  <si>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</si>
  <si>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</si>
  <si>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</si>
  <si>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</si>
  <si>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</si>
  <si>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</si>
  <si>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</si>
  <si>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</si>
  <si>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</si>
  <si>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</si>
  <si>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</si>
  <si>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</si>
  <si>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</si>
  <si>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</si>
  <si>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</si>
  <si>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</si>
  <si>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</si>
  <si>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</si>
  <si>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</si>
  <si>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</si>
  <si>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</si>
  <si>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</si>
  <si>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</si>
  <si>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</si>
  <si>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</si>
  <si>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</si>
  <si>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</si>
  <si>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</si>
  <si>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</si>
  <si>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</si>
  <si>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</si>
  <si>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</si>
  <si>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</si>
  <si>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</si>
  <si>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</si>
  <si>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</si>
  <si>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</si>
  <si>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</si>
  <si>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</si>
  <si>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</si>
  <si>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</si>
  <si>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</si>
  <si>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</si>
  <si>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</si>
  <si>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</si>
  <si>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</si>
  <si>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</si>
  <si>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</si>
  <si>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</si>
  <si>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</si>
  <si>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</si>
  <si>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</si>
  <si>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</si>
  <si>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</si>
  <si>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</si>
  <si>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</si>
  <si>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</si>
  <si>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</si>
  <si>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</si>
  <si>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</si>
  <si>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</si>
  <si>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</si>
  <si>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</si>
  <si>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</si>
  <si>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</si>
  <si>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</si>
  <si>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</si>
  <si>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</si>
  <si>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</si>
  <si>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</si>
  <si>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</si>
  <si>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</si>
  <si>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</si>
  <si>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</si>
  <si>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</si>
  <si>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</si>
  <si>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</si>
  <si>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</si>
  <si>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</si>
  <si>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</si>
  <si>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</si>
  <si>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</si>
  <si>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</si>
  <si>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</si>
  <si>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</si>
  <si>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</si>
  <si>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</si>
  <si>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</si>
  <si>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</si>
  <si>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</si>
  <si>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</si>
  <si>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</si>
  <si>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</si>
  <si>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</si>
  <si>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</si>
  <si>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</si>
  <si>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</si>
  <si>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</si>
  <si>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</si>
  <si>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</si>
  <si>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</si>
  <si>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</si>
  <si>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</si>
  <si>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</si>
  <si>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</si>
  <si>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</si>
  <si>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</si>
  <si>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</si>
  <si>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</si>
  <si>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</si>
  <si>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</si>
  <si>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</si>
  <si>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</si>
  <si>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</si>
  <si>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</si>
  <si>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</si>
  <si>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</si>
  <si>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</si>
  <si>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</si>
  <si>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</si>
  <si>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</si>
  <si>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</si>
  <si>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</si>
  <si>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</si>
  <si>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</si>
  <si>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</si>
  <si>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</si>
  <si>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</si>
  <si>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</si>
  <si>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</si>
  <si>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</si>
  <si>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</si>
  <si>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</si>
  <si>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</si>
  <si>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</si>
  <si>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</si>
  <si>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</si>
  <si>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</si>
  <si>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</si>
  <si>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</si>
  <si>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</si>
  <si>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</si>
  <si>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</si>
  <si>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</si>
  <si>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</si>
  <si>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</si>
  <si>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</si>
  <si>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</si>
  <si>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</si>
  <si>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</si>
  <si>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</si>
  <si>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</si>
  <si>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</si>
  <si>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</si>
  <si>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t>
    <phoneticPr fontId="5"/>
  </si>
  <si>
    <t>当該値(N-3)</t>
    <phoneticPr fontId="5"/>
  </si>
  <si>
    <t>当該値(N-1)</t>
    <phoneticPr fontId="5"/>
  </si>
  <si>
    <t>当該値(N-4)</t>
    <phoneticPr fontId="5"/>
  </si>
  <si>
    <t>当該値(N-1)</t>
    <phoneticPr fontId="5"/>
  </si>
  <si>
    <t>当該値(N)</t>
    <phoneticPr fontId="5"/>
  </si>
  <si>
    <t>当該値(N-3)</t>
    <phoneticPr fontId="5"/>
  </si>
  <si>
    <t>当該値(N-1)</t>
    <phoneticPr fontId="5"/>
  </si>
  <si>
    <t>当該値(N-2)</t>
    <phoneticPr fontId="5"/>
  </si>
  <si>
    <t>当該値(N)</t>
    <phoneticPr fontId="5"/>
  </si>
  <si>
    <t>当該値(N-4)</t>
    <phoneticPr fontId="5"/>
  </si>
  <si>
    <t>全国平均</t>
    <rPh sb="0" eb="2">
      <t>ゼンコク</t>
    </rPh>
    <rPh sb="2" eb="4">
      <t>ヘイキン</t>
    </rPh>
    <phoneticPr fontId="5"/>
  </si>
  <si>
    <t>当該値(N-3)</t>
    <phoneticPr fontId="5"/>
  </si>
  <si>
    <t>当該値(N)</t>
    <phoneticPr fontId="5"/>
  </si>
  <si>
    <t>グラフ参照用</t>
    <rPh sb="3" eb="6">
      <t>サンショウヨウ</t>
    </rPh>
    <phoneticPr fontId="5"/>
  </si>
  <si>
    <t>表参照用</t>
    <rPh sb="0" eb="1">
      <t>ヒョウ</t>
    </rPh>
    <rPh sb="1" eb="4">
      <t>サンショウヨウ</t>
    </rPh>
    <phoneticPr fontId="5"/>
  </si>
  <si>
    <t>滋賀県</t>
  </si>
  <si>
    <t>地方独立行政法人公立甲賀病院</t>
  </si>
  <si>
    <t>地方独立行政法人</t>
  </si>
  <si>
    <t>病院事業</t>
  </si>
  <si>
    <t>一般病院</t>
  </si>
  <si>
    <t>400床以上～500床未満</t>
  </si>
  <si>
    <t>非設置</t>
  </si>
  <si>
    <t>直営</t>
  </si>
  <si>
    <t>対象</t>
  </si>
  <si>
    <t>ド 透 I 未 訓 ガ</t>
  </si>
  <si>
    <t>救 臨 が 感 災 地 輪</t>
  </si>
  <si>
    <t>第２種該当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</si>
  <si>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</si>
  <si>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</si>
  <si>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</si>
  <si>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</si>
  <si>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</si>
  <si>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</si>
  <si>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不採算地区中核病院として甲賀保健医療圏域に立地する当院は、2次救急医療、災害拠点病院、地域医療支援病院、地域がん診療病院の役割を担っている。
　5事業に対する医療の確保では、救急医療では圏域内救急告示病院と連携・役割分担のもと、24時間365日対応の救急患者の受入れを行い、中心的役割を担っている。災害医療ではDMAT隊を有する災害拠点病院として院内災害訓練の実施、他県への研修参加、BCP体制の構築等に努めている。地域医療では、地域がん診療病院として、集学的治療の実施や定期的な市民向け公開講座を開催している。周産期医療では近隣の産科医療機関からのリスク症例の受け入れと滋賀医大附属病院との連携を深めている。小児医療では、湖南地域小児救急医療ブロック化により済生会病院に集約されたが、甲賀保健医療圏域内の一次、二次小児医療を担当している。</t>
    <rPh sb="1" eb="4">
      <t>フサイサン</t>
    </rPh>
    <rPh sb="4" eb="6">
      <t>チク</t>
    </rPh>
    <rPh sb="6" eb="10">
      <t>チュウカクビョウイン</t>
    </rPh>
    <rPh sb="13" eb="17">
      <t>コウガホケン</t>
    </rPh>
    <rPh sb="17" eb="20">
      <t>イリョウケン</t>
    </rPh>
    <rPh sb="20" eb="21">
      <t>イキ</t>
    </rPh>
    <rPh sb="22" eb="24">
      <t>リッチ</t>
    </rPh>
    <rPh sb="26" eb="28">
      <t>トウイン</t>
    </rPh>
    <rPh sb="31" eb="32">
      <t>ジ</t>
    </rPh>
    <rPh sb="32" eb="36">
      <t>キュウキュウイリョウ</t>
    </rPh>
    <rPh sb="37" eb="41">
      <t>サイガイキョテン</t>
    </rPh>
    <rPh sb="41" eb="43">
      <t>ビョウイン</t>
    </rPh>
    <rPh sb="44" eb="52">
      <t>チイキイリョウシエンビョウイン</t>
    </rPh>
    <rPh sb="53" eb="55">
      <t>チイキ</t>
    </rPh>
    <rPh sb="57" eb="59">
      <t>シンリョウ</t>
    </rPh>
    <rPh sb="59" eb="61">
      <t>ビョウイン</t>
    </rPh>
    <rPh sb="62" eb="64">
      <t>ヤクワリ</t>
    </rPh>
    <rPh sb="65" eb="66">
      <t>ニナ</t>
    </rPh>
    <rPh sb="74" eb="76">
      <t>ジギョウ</t>
    </rPh>
    <rPh sb="77" eb="78">
      <t>タイ</t>
    </rPh>
    <rPh sb="80" eb="82">
      <t>イリョウ</t>
    </rPh>
    <rPh sb="83" eb="85">
      <t>カクホ</t>
    </rPh>
    <rPh sb="88" eb="90">
      <t>キュウキュウ</t>
    </rPh>
    <rPh sb="90" eb="92">
      <t>イリョウ</t>
    </rPh>
    <rPh sb="94" eb="97">
      <t>ケンイキナイ</t>
    </rPh>
    <rPh sb="97" eb="101">
      <t>キュウキュウコクジ</t>
    </rPh>
    <rPh sb="101" eb="103">
      <t>ビョウイン</t>
    </rPh>
    <rPh sb="104" eb="106">
      <t>レンケイ</t>
    </rPh>
    <rPh sb="107" eb="109">
      <t>ヤクワリ</t>
    </rPh>
    <rPh sb="109" eb="111">
      <t>ブンタン</t>
    </rPh>
    <rPh sb="117" eb="119">
      <t>ジカン</t>
    </rPh>
    <rPh sb="122" eb="123">
      <t>ヒ</t>
    </rPh>
    <rPh sb="123" eb="125">
      <t>タイオウ</t>
    </rPh>
    <rPh sb="126" eb="130">
      <t>キュウキュウカンジャ</t>
    </rPh>
    <rPh sb="131" eb="132">
      <t>ウ</t>
    </rPh>
    <rPh sb="132" eb="133">
      <t>イ</t>
    </rPh>
    <rPh sb="135" eb="136">
      <t>オコナ</t>
    </rPh>
    <rPh sb="138" eb="141">
      <t>チュウシンテキ</t>
    </rPh>
    <rPh sb="141" eb="143">
      <t>ヤクワリ</t>
    </rPh>
    <rPh sb="144" eb="145">
      <t>ニナ</t>
    </rPh>
    <rPh sb="150" eb="154">
      <t>サイガイイリョウ</t>
    </rPh>
    <rPh sb="160" eb="161">
      <t>タイ</t>
    </rPh>
    <rPh sb="162" eb="163">
      <t>ユウ</t>
    </rPh>
    <rPh sb="165" eb="171">
      <t>サイガイキョテンビョウイン</t>
    </rPh>
    <rPh sb="174" eb="176">
      <t>インナイ</t>
    </rPh>
    <rPh sb="176" eb="180">
      <t>サイガイクンレン</t>
    </rPh>
    <rPh sb="181" eb="183">
      <t>ジッシ</t>
    </rPh>
    <rPh sb="184" eb="186">
      <t>タケン</t>
    </rPh>
    <rPh sb="188" eb="190">
      <t>ケンシュウ</t>
    </rPh>
    <rPh sb="190" eb="192">
      <t>サンカ</t>
    </rPh>
    <rPh sb="196" eb="198">
      <t>タイセイ</t>
    </rPh>
    <rPh sb="199" eb="201">
      <t>コウチク</t>
    </rPh>
    <rPh sb="201" eb="202">
      <t>トウ</t>
    </rPh>
    <rPh sb="203" eb="204">
      <t>ツト</t>
    </rPh>
    <rPh sb="209" eb="213">
      <t>チイキイリョウ</t>
    </rPh>
    <rPh sb="216" eb="218">
      <t>チイキ</t>
    </rPh>
    <rPh sb="220" eb="222">
      <t>シンリョウ</t>
    </rPh>
    <rPh sb="222" eb="224">
      <t>ビョウイン</t>
    </rPh>
    <rPh sb="228" eb="231">
      <t>シュウガクテキ</t>
    </rPh>
    <rPh sb="231" eb="233">
      <t>チリョウ</t>
    </rPh>
    <rPh sb="234" eb="236">
      <t>ジッシ</t>
    </rPh>
    <rPh sb="237" eb="240">
      <t>テイキテキ</t>
    </rPh>
    <rPh sb="241" eb="244">
      <t>シミンム</t>
    </rPh>
    <rPh sb="245" eb="247">
      <t>コウカイ</t>
    </rPh>
    <rPh sb="247" eb="249">
      <t>コウザ</t>
    </rPh>
    <rPh sb="250" eb="252">
      <t>カイサイ</t>
    </rPh>
    <rPh sb="257" eb="260">
      <t>シュウサンキ</t>
    </rPh>
    <rPh sb="260" eb="262">
      <t>イリョウ</t>
    </rPh>
    <rPh sb="264" eb="266">
      <t>キンリン</t>
    </rPh>
    <rPh sb="267" eb="269">
      <t>サンカ</t>
    </rPh>
    <rPh sb="269" eb="271">
      <t>イリョウ</t>
    </rPh>
    <rPh sb="271" eb="273">
      <t>キカン</t>
    </rPh>
    <rPh sb="279" eb="281">
      <t>ショウレイ</t>
    </rPh>
    <rPh sb="282" eb="283">
      <t>ウ</t>
    </rPh>
    <rPh sb="284" eb="285">
      <t>イ</t>
    </rPh>
    <rPh sb="287" eb="291">
      <t>シガイダイ</t>
    </rPh>
    <rPh sb="291" eb="293">
      <t>フゾク</t>
    </rPh>
    <rPh sb="293" eb="295">
      <t>ビョウイン</t>
    </rPh>
    <rPh sb="297" eb="299">
      <t>レンケイ</t>
    </rPh>
    <rPh sb="300" eb="301">
      <t>フカ</t>
    </rPh>
    <rPh sb="306" eb="308">
      <t>ショウニ</t>
    </rPh>
    <rPh sb="308" eb="310">
      <t>イリョウ</t>
    </rPh>
    <rPh sb="313" eb="315">
      <t>コナン</t>
    </rPh>
    <rPh sb="315" eb="317">
      <t>チイキ</t>
    </rPh>
    <rPh sb="317" eb="319">
      <t>ショウニ</t>
    </rPh>
    <rPh sb="319" eb="321">
      <t>キュウキュウ</t>
    </rPh>
    <rPh sb="321" eb="323">
      <t>イリョウ</t>
    </rPh>
    <rPh sb="327" eb="328">
      <t>カ</t>
    </rPh>
    <rPh sb="331" eb="334">
      <t>サイセイカイ</t>
    </rPh>
    <rPh sb="334" eb="336">
      <t>ビョウイン</t>
    </rPh>
    <rPh sb="337" eb="339">
      <t>シュウヤク</t>
    </rPh>
    <rPh sb="344" eb="348">
      <t>コウガホケン</t>
    </rPh>
    <rPh sb="348" eb="352">
      <t>イリョウケンイキ</t>
    </rPh>
    <rPh sb="352" eb="353">
      <t>ナイ</t>
    </rPh>
    <rPh sb="364" eb="366">
      <t>タントウ</t>
    </rPh>
    <phoneticPr fontId="5"/>
  </si>
  <si>
    <t>　今年度は独法化5年目、第2期中期計画の初年度として、以下の点に重点を置いて取り組んだ。①地域がん診療連携拠点病院としてR5年4月に再指定を受け、10月には手術支援ロボットhinotoriを導入し令和6年1月より泌尿器科、外科の手術に運用を開始した。②看護師確保では、コンサルとの協働下で、人材紹介、応援・派遣ナースの採用等により看護師数の回復に努め、休床していた病床の一部25床を10月に再開した。③24時間365日救急患者の積極的な受け入れを行い、救急搬送受入率は99％を達成した。④災害拠点病院としては、9月に近畿厚生局と滋賀県健康危機管理課による災害拠点病院指定要件実地調査を受審し、1月に能登半島地震支援活動でDMAT隊を石川県へ派遣した。⑤地域医療支援病院としてコンサルとの協働下で、診療所訪問を積極的に行い地域連携の推進に努めた。収益面では、手術件数増加等に伴う入院単価上昇と、コロナ5類移行後の下半期からの入院患者数の回復で医業収益は初めて100億円を超えることが出来た。</t>
    <rPh sb="1" eb="4">
      <t>コンネンド</t>
    </rPh>
    <rPh sb="5" eb="7">
      <t>ドクホウ</t>
    </rPh>
    <rPh sb="7" eb="8">
      <t>カ</t>
    </rPh>
    <rPh sb="9" eb="11">
      <t>ネンメ</t>
    </rPh>
    <rPh sb="12" eb="13">
      <t>ダイ</t>
    </rPh>
    <rPh sb="14" eb="15">
      <t>キ</t>
    </rPh>
    <rPh sb="15" eb="19">
      <t>チュウキケイカク</t>
    </rPh>
    <rPh sb="20" eb="22">
      <t>ショネン</t>
    </rPh>
    <rPh sb="22" eb="23">
      <t>ド</t>
    </rPh>
    <rPh sb="27" eb="29">
      <t>イカ</t>
    </rPh>
    <rPh sb="30" eb="31">
      <t>テン</t>
    </rPh>
    <rPh sb="32" eb="34">
      <t>ジュウテン</t>
    </rPh>
    <rPh sb="35" eb="36">
      <t>オ</t>
    </rPh>
    <rPh sb="38" eb="39">
      <t>ト</t>
    </rPh>
    <rPh sb="40" eb="41">
      <t>ク</t>
    </rPh>
    <rPh sb="45" eb="47">
      <t>チイキ</t>
    </rPh>
    <rPh sb="49" eb="51">
      <t>シンリョウ</t>
    </rPh>
    <rPh sb="51" eb="53">
      <t>レンケイ</t>
    </rPh>
    <rPh sb="53" eb="55">
      <t>キョテン</t>
    </rPh>
    <rPh sb="55" eb="57">
      <t>ビョウイン</t>
    </rPh>
    <rPh sb="62" eb="63">
      <t>ネン</t>
    </rPh>
    <rPh sb="64" eb="65">
      <t>ツキ</t>
    </rPh>
    <rPh sb="66" eb="69">
      <t>サイシテイ</t>
    </rPh>
    <rPh sb="70" eb="71">
      <t>ウ</t>
    </rPh>
    <rPh sb="75" eb="76">
      <t>ツキ</t>
    </rPh>
    <rPh sb="78" eb="80">
      <t>シュジュツ</t>
    </rPh>
    <rPh sb="80" eb="82">
      <t>シエン</t>
    </rPh>
    <rPh sb="95" eb="97">
      <t>ドウニュウ</t>
    </rPh>
    <rPh sb="98" eb="100">
      <t>レイワ</t>
    </rPh>
    <rPh sb="101" eb="102">
      <t>ネン</t>
    </rPh>
    <rPh sb="103" eb="104">
      <t>ツキ</t>
    </rPh>
    <rPh sb="106" eb="110">
      <t>ヒニョウキカ</t>
    </rPh>
    <rPh sb="111" eb="113">
      <t>ゲカ</t>
    </rPh>
    <rPh sb="114" eb="116">
      <t>シュジュツ</t>
    </rPh>
    <rPh sb="117" eb="119">
      <t>ウンヨウ</t>
    </rPh>
    <rPh sb="120" eb="122">
      <t>カイシ</t>
    </rPh>
    <rPh sb="126" eb="129">
      <t>カンゴシ</t>
    </rPh>
    <rPh sb="129" eb="131">
      <t>カクホ</t>
    </rPh>
    <rPh sb="140" eb="142">
      <t>キョウドウ</t>
    </rPh>
    <rPh sb="142" eb="143">
      <t>カ</t>
    </rPh>
    <rPh sb="145" eb="149">
      <t>ジンザイショウカイ</t>
    </rPh>
    <rPh sb="150" eb="152">
      <t>オウエン</t>
    </rPh>
    <rPh sb="153" eb="155">
      <t>ハケン</t>
    </rPh>
    <rPh sb="159" eb="161">
      <t>サイヨウ</t>
    </rPh>
    <rPh sb="161" eb="162">
      <t>トウ</t>
    </rPh>
    <rPh sb="165" eb="168">
      <t>カンゴシ</t>
    </rPh>
    <rPh sb="168" eb="169">
      <t>スウ</t>
    </rPh>
    <rPh sb="170" eb="172">
      <t>カイフク</t>
    </rPh>
    <rPh sb="173" eb="174">
      <t>ツト</t>
    </rPh>
    <rPh sb="176" eb="177">
      <t>キュウ</t>
    </rPh>
    <rPh sb="177" eb="178">
      <t>ユカ</t>
    </rPh>
    <rPh sb="182" eb="184">
      <t>ビョウショウ</t>
    </rPh>
    <rPh sb="185" eb="187">
      <t>イチブ</t>
    </rPh>
    <rPh sb="189" eb="190">
      <t>ユカ</t>
    </rPh>
    <rPh sb="193" eb="194">
      <t>ツキ</t>
    </rPh>
    <rPh sb="195" eb="197">
      <t>サイカイ</t>
    </rPh>
    <rPh sb="203" eb="205">
      <t>ジカン</t>
    </rPh>
    <rPh sb="208" eb="209">
      <t>ヒ</t>
    </rPh>
    <rPh sb="209" eb="213">
      <t>キュウキュウカンジャ</t>
    </rPh>
    <rPh sb="214" eb="217">
      <t>セッキョクテキ</t>
    </rPh>
    <rPh sb="218" eb="219">
      <t>ウ</t>
    </rPh>
    <rPh sb="220" eb="221">
      <t>イ</t>
    </rPh>
    <rPh sb="223" eb="224">
      <t>オコナ</t>
    </rPh>
    <rPh sb="226" eb="230">
      <t>キュウキュウハンソウ</t>
    </rPh>
    <rPh sb="230" eb="231">
      <t>ウ</t>
    </rPh>
    <rPh sb="231" eb="232">
      <t>ニュウ</t>
    </rPh>
    <rPh sb="232" eb="233">
      <t>リツ</t>
    </rPh>
    <rPh sb="238" eb="240">
      <t>タッセイ</t>
    </rPh>
    <rPh sb="256" eb="257">
      <t>ツキ</t>
    </rPh>
    <rPh sb="258" eb="263">
      <t>キンキコウセイキョク</t>
    </rPh>
    <rPh sb="266" eb="267">
      <t>ケン</t>
    </rPh>
    <rPh sb="267" eb="269">
      <t>ケンコウ</t>
    </rPh>
    <rPh sb="269" eb="271">
      <t>キキ</t>
    </rPh>
    <rPh sb="271" eb="274">
      <t>カンリカ</t>
    </rPh>
    <rPh sb="277" eb="279">
      <t>サイガイ</t>
    </rPh>
    <rPh sb="279" eb="281">
      <t>キョテン</t>
    </rPh>
    <rPh sb="281" eb="283">
      <t>ビョウイン</t>
    </rPh>
    <rPh sb="283" eb="285">
      <t>シテイ</t>
    </rPh>
    <rPh sb="285" eb="287">
      <t>ヨウケン</t>
    </rPh>
    <rPh sb="287" eb="289">
      <t>ジッチ</t>
    </rPh>
    <rPh sb="289" eb="291">
      <t>チョウサ</t>
    </rPh>
    <rPh sb="292" eb="294">
      <t>ジュシン</t>
    </rPh>
    <rPh sb="297" eb="298">
      <t>ツキ</t>
    </rPh>
    <rPh sb="299" eb="301">
      <t>ノト</t>
    </rPh>
    <rPh sb="301" eb="303">
      <t>ハントウ</t>
    </rPh>
    <rPh sb="303" eb="305">
      <t>ジシン</t>
    </rPh>
    <rPh sb="305" eb="309">
      <t>シエンカツドウ</t>
    </rPh>
    <rPh sb="314" eb="316">
      <t>ハケン</t>
    </rPh>
    <rPh sb="320" eb="322">
      <t>チイキ</t>
    </rPh>
    <rPh sb="322" eb="326">
      <t>イリョウシエン</t>
    </rPh>
    <rPh sb="326" eb="328">
      <t>ビョウイン</t>
    </rPh>
    <rPh sb="337" eb="339">
      <t>キョウドウ</t>
    </rPh>
    <rPh sb="339" eb="340">
      <t>シタ</t>
    </rPh>
    <rPh sb="342" eb="345">
      <t>シンリョウショ</t>
    </rPh>
    <rPh sb="345" eb="347">
      <t>ホウモン</t>
    </rPh>
    <rPh sb="366" eb="368">
      <t>シュウエキ</t>
    </rPh>
    <rPh sb="368" eb="369">
      <t>メン</t>
    </rPh>
    <rPh sb="372" eb="374">
      <t>シュジュツ</t>
    </rPh>
    <rPh sb="374" eb="376">
      <t>ケンスウ</t>
    </rPh>
    <rPh sb="376" eb="378">
      <t>ゾウカ</t>
    </rPh>
    <rPh sb="378" eb="379">
      <t>トウ</t>
    </rPh>
    <rPh sb="380" eb="381">
      <t>トモナ</t>
    </rPh>
    <rPh sb="382" eb="384">
      <t>ニュウイン</t>
    </rPh>
    <rPh sb="384" eb="386">
      <t>タンカ</t>
    </rPh>
    <rPh sb="386" eb="388">
      <t>ジョウショウ</t>
    </rPh>
    <rPh sb="394" eb="395">
      <t>ルイ</t>
    </rPh>
    <rPh sb="395" eb="397">
      <t>イコウ</t>
    </rPh>
    <rPh sb="397" eb="398">
      <t>ゴ</t>
    </rPh>
    <rPh sb="405" eb="410">
      <t>ニュウインカンジャスウ</t>
    </rPh>
    <rPh sb="411" eb="413">
      <t>カイフク</t>
    </rPh>
    <rPh sb="414" eb="418">
      <t>イギョウシュウエキ</t>
    </rPh>
    <rPh sb="419" eb="420">
      <t>ハジ</t>
    </rPh>
    <rPh sb="425" eb="427">
      <t>オクエン</t>
    </rPh>
    <rPh sb="434" eb="436">
      <t>デキ</t>
    </rPh>
    <phoneticPr fontId="5"/>
  </si>
  <si>
    <t>　有形固定資産償却率は、病院建物は移転新築後まだ11年しか経過しておらず、償却率が低く、両平均値を下回っている。
　器械備品減価償却率は、令和5年度は昨年度に引き続き増加し、両平均値を上回った。新病院移転新築時に整備した備品が10年以上経過しており、耐用年数が過ぎた備品について可能な限り使用し更新を遅らせている備品も多いため、器械備品の老朽化は進んでいる。1床当たり有形固定資産は、前年度より数値は上昇したが、両平均値よりは下回っている。
　令和5年度は、エアコン室内外機予防保全工事、看護学校高圧受電設備更新、手術支援ロボット整備、神経ナビゲーションシステム、広域環境リプレイス、電子内視鏡ファイリングシステム等の整備を行った。令和6年度は、看護学校外壁、外部防水、トイレ改修工事、地下水浄化設備、MRI装置（1.5T）、自動精算機、勤怠管理システム等の整備を行う予定である。</t>
    <rPh sb="1" eb="3">
      <t>ユウケイ</t>
    </rPh>
    <rPh sb="3" eb="5">
      <t>コテイ</t>
    </rPh>
    <rPh sb="5" eb="7">
      <t>シサン</t>
    </rPh>
    <rPh sb="7" eb="10">
      <t>ショウキャクリツ</t>
    </rPh>
    <rPh sb="12" eb="14">
      <t>ビョウイン</t>
    </rPh>
    <rPh sb="14" eb="16">
      <t>タテモノ</t>
    </rPh>
    <rPh sb="17" eb="21">
      <t>イテンシンチク</t>
    </rPh>
    <rPh sb="21" eb="22">
      <t>ゴ</t>
    </rPh>
    <rPh sb="26" eb="27">
      <t>ネン</t>
    </rPh>
    <rPh sb="29" eb="31">
      <t>ケイカ</t>
    </rPh>
    <rPh sb="37" eb="40">
      <t>ショウキャクリツ</t>
    </rPh>
    <rPh sb="41" eb="42">
      <t>ヒク</t>
    </rPh>
    <rPh sb="44" eb="48">
      <t>リョウヘイキンチ</t>
    </rPh>
    <rPh sb="49" eb="51">
      <t>シタマワ</t>
    </rPh>
    <rPh sb="58" eb="60">
      <t>キカイ</t>
    </rPh>
    <rPh sb="60" eb="62">
      <t>ビヒン</t>
    </rPh>
    <rPh sb="62" eb="67">
      <t>ゲンカショウキャクリツ</t>
    </rPh>
    <rPh sb="69" eb="71">
      <t>レイワ</t>
    </rPh>
    <rPh sb="72" eb="74">
      <t>ネンド</t>
    </rPh>
    <rPh sb="75" eb="78">
      <t>サクネンド</t>
    </rPh>
    <rPh sb="79" eb="80">
      <t>ヒ</t>
    </rPh>
    <rPh sb="81" eb="82">
      <t>ツヅ</t>
    </rPh>
    <rPh sb="83" eb="85">
      <t>ゾウカ</t>
    </rPh>
    <rPh sb="87" eb="88">
      <t>リョウ</t>
    </rPh>
    <rPh sb="88" eb="91">
      <t>ヘイキンチ</t>
    </rPh>
    <rPh sb="92" eb="94">
      <t>ウワマワ</t>
    </rPh>
    <rPh sb="97" eb="100">
      <t>シンビョウイン</t>
    </rPh>
    <rPh sb="100" eb="102">
      <t>イテン</t>
    </rPh>
    <rPh sb="102" eb="105">
      <t>シンチクジ</t>
    </rPh>
    <rPh sb="106" eb="108">
      <t>セイビ</t>
    </rPh>
    <rPh sb="110" eb="112">
      <t>ビヒン</t>
    </rPh>
    <rPh sb="115" eb="118">
      <t>ネンイジョウ</t>
    </rPh>
    <rPh sb="118" eb="120">
      <t>ケイカ</t>
    </rPh>
    <rPh sb="125" eb="129">
      <t>タイヨウネンスウ</t>
    </rPh>
    <rPh sb="130" eb="131">
      <t>ス</t>
    </rPh>
    <rPh sb="133" eb="135">
      <t>ビヒン</t>
    </rPh>
    <rPh sb="139" eb="141">
      <t>カノウ</t>
    </rPh>
    <rPh sb="142" eb="143">
      <t>カギ</t>
    </rPh>
    <rPh sb="144" eb="146">
      <t>シヨウ</t>
    </rPh>
    <rPh sb="147" eb="149">
      <t>コウシン</t>
    </rPh>
    <rPh sb="150" eb="151">
      <t>オク</t>
    </rPh>
    <rPh sb="156" eb="158">
      <t>ビヒン</t>
    </rPh>
    <rPh sb="159" eb="160">
      <t>オオ</t>
    </rPh>
    <rPh sb="164" eb="166">
      <t>キカイ</t>
    </rPh>
    <rPh sb="166" eb="168">
      <t>ビヒン</t>
    </rPh>
    <rPh sb="169" eb="172">
      <t>ロウキュウカ</t>
    </rPh>
    <rPh sb="173" eb="174">
      <t>スス</t>
    </rPh>
    <rPh sb="180" eb="181">
      <t>ユカ</t>
    </rPh>
    <rPh sb="181" eb="182">
      <t>ア</t>
    </rPh>
    <rPh sb="184" eb="186">
      <t>ユウケイ</t>
    </rPh>
    <rPh sb="186" eb="190">
      <t>コテイシサン</t>
    </rPh>
    <rPh sb="192" eb="195">
      <t>ゼンネンド</t>
    </rPh>
    <rPh sb="197" eb="199">
      <t>スウチ</t>
    </rPh>
    <rPh sb="200" eb="202">
      <t>ジョウショウ</t>
    </rPh>
    <rPh sb="206" eb="207">
      <t>リョウ</t>
    </rPh>
    <rPh sb="207" eb="210">
      <t>ヘイキンチ</t>
    </rPh>
    <rPh sb="213" eb="215">
      <t>シタマワ</t>
    </rPh>
    <rPh sb="222" eb="224">
      <t>レイワ</t>
    </rPh>
    <rPh sb="225" eb="227">
      <t>ネンド</t>
    </rPh>
    <phoneticPr fontId="5"/>
  </si>
  <si>
    <r>
      <t>　入院および外来患者数共に増加し、病床利用率も上昇し、全国平均値及び類似病院平均値(以下、「両平均値」という。）より上回っている。入院および外来患者1人1日当たり収益は、両平均値を下回った。材料費比率は前年度より増加しているが両平均値を下回っている。職員給与費比率は前年度より増加しており、類似病院平均値を上回っているが、全国平均値よりは下回っている。医業収支比率は休床病床の一部を10月に25床稼働を再開できたことや、患者数、手術件数の増加もあり入院収益が大きく伸び、両平均値を大きく上回った</t>
    </r>
    <r>
      <rPr>
        <sz val="11"/>
        <rFont val="ＭＳ ゴシック"/>
        <family val="3"/>
        <charset val="128"/>
      </rPr>
      <t>。経常収支比率は職員増、応援ナース増に伴う給与費の増加、手術件数増に伴う診療材料費の増加等の経費が増加し、コロナ補助金が9月で終了したこと等の影響もあり、年度後半は収益が伸びず、両平均値を下回った。</t>
    </r>
    <rPh sb="42" eb="44">
      <t>イカ</t>
    </rPh>
    <rPh sb="46" eb="47">
      <t>リョウ</t>
    </rPh>
    <rPh sb="47" eb="50">
      <t>ヘイキンチ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</si>
</sst>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1"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79.2</c:v>
                </c:pt>
                <c:pt idx="1">
                  <c:v>73.2</c:v>
                </c:pt>
                <c:pt idx="2">
                  <c:v>66.099999999999994</c:v>
                </c:pt>
                <c:pt idx="3">
                  <c:v>69.900000000000006</c:v>
                </c:pt>
                <c:pt idx="4">
                  <c:v>75.400000000000006</c:v>
                </c:pt>
              </c:numCache>
            </c:numRef>
          </c:val>
          <c:extLst>
            <c:ext xmlns:c16="http://schemas.microsoft.com/office/drawing/2014/chart" uri="{C3380CC4-5D6E-409C-BE32-E72D297353CC}">
              <c16:uniqueId val="{00000000-D68F-4C61-8F5A-DA2C73E259A7}"/>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77</c:v>
                </c:pt>
                <c:pt idx="1">
                  <c:v>68.400000000000006</c:v>
                </c:pt>
                <c:pt idx="2">
                  <c:v>68.2</c:v>
                </c:pt>
                <c:pt idx="3">
                  <c:v>68.400000000000006</c:v>
                </c:pt>
                <c:pt idx="4">
                  <c:v>70.900000000000006</c:v>
                </c:pt>
              </c:numCache>
            </c:numRef>
          </c:val>
          <c:smooth val="0"/>
          <c:extLst>
            <c:ext xmlns:c16="http://schemas.microsoft.com/office/drawing/2014/chart" uri="{C3380CC4-5D6E-409C-BE32-E72D297353CC}">
              <c16:uniqueId val="{00000001-D68F-4C61-8F5A-DA2C73E259A7}"/>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14593</c:v>
                </c:pt>
                <c:pt idx="1">
                  <c:v>15582</c:v>
                </c:pt>
                <c:pt idx="2">
                  <c:v>15999</c:v>
                </c:pt>
                <c:pt idx="3">
                  <c:v>16446</c:v>
                </c:pt>
                <c:pt idx="4">
                  <c:v>16754</c:v>
                </c:pt>
              </c:numCache>
            </c:numRef>
          </c:val>
          <c:extLst>
            <c:ext xmlns:c16="http://schemas.microsoft.com/office/drawing/2014/chart" uri="{C3380CC4-5D6E-409C-BE32-E72D297353CC}">
              <c16:uniqueId val="{00000000-D7E7-4E15-B73C-998E04019572}"/>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16979</c:v>
                </c:pt>
                <c:pt idx="1">
                  <c:v>18423</c:v>
                </c:pt>
                <c:pt idx="2">
                  <c:v>19190</c:v>
                </c:pt>
                <c:pt idx="3">
                  <c:v>19216</c:v>
                </c:pt>
                <c:pt idx="4">
                  <c:v>20167</c:v>
                </c:pt>
              </c:numCache>
            </c:numRef>
          </c:val>
          <c:smooth val="0"/>
          <c:extLst>
            <c:ext xmlns:c16="http://schemas.microsoft.com/office/drawing/2014/chart" uri="{C3380CC4-5D6E-409C-BE32-E72D297353CC}">
              <c16:uniqueId val="{00000001-D7E7-4E15-B73C-998E04019572}"/>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48716</c:v>
                </c:pt>
                <c:pt idx="1">
                  <c:v>51926</c:v>
                </c:pt>
                <c:pt idx="2">
                  <c:v>57603</c:v>
                </c:pt>
                <c:pt idx="3">
                  <c:v>60656</c:v>
                </c:pt>
                <c:pt idx="4">
                  <c:v>58835</c:v>
                </c:pt>
              </c:numCache>
            </c:numRef>
          </c:val>
          <c:extLst>
            <c:ext xmlns:c16="http://schemas.microsoft.com/office/drawing/2014/chart" uri="{C3380CC4-5D6E-409C-BE32-E72D297353CC}">
              <c16:uniqueId val="{00000000-F898-4740-9A58-1FA2471558EB}"/>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60271</c:v>
                </c:pt>
                <c:pt idx="1">
                  <c:v>63766</c:v>
                </c:pt>
                <c:pt idx="2">
                  <c:v>66386</c:v>
                </c:pt>
                <c:pt idx="3">
                  <c:v>69418</c:v>
                </c:pt>
                <c:pt idx="4">
                  <c:v>70803</c:v>
                </c:pt>
              </c:numCache>
            </c:numRef>
          </c:val>
          <c:smooth val="0"/>
          <c:extLst>
            <c:ext xmlns:c16="http://schemas.microsoft.com/office/drawing/2014/chart" uri="{C3380CC4-5D6E-409C-BE32-E72D297353CC}">
              <c16:uniqueId val="{00000001-F898-4740-9A58-1FA2471558EB}"/>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8.8000000000000007</c:v>
                </c:pt>
                <c:pt idx="1">
                  <c:v>12</c:v>
                </c:pt>
                <c:pt idx="2">
                  <c:v>0</c:v>
                </c:pt>
                <c:pt idx="3">
                  <c:v>0</c:v>
                </c:pt>
                <c:pt idx="4">
                  <c:v>0</c:v>
                </c:pt>
              </c:numCache>
            </c:numRef>
          </c:val>
          <c:extLst>
            <c:ext xmlns:c16="http://schemas.microsoft.com/office/drawing/2014/chart" uri="{C3380CC4-5D6E-409C-BE32-E72D297353CC}">
              <c16:uniqueId val="{00000000-2B02-4AEE-AD8C-EC3B307AC948}"/>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40.1</c:v>
                </c:pt>
                <c:pt idx="1">
                  <c:v>40.799999999999997</c:v>
                </c:pt>
                <c:pt idx="2">
                  <c:v>40.4</c:v>
                </c:pt>
                <c:pt idx="3">
                  <c:v>33.799999999999997</c:v>
                </c:pt>
                <c:pt idx="4">
                  <c:v>29.9</c:v>
                </c:pt>
              </c:numCache>
            </c:numRef>
          </c:val>
          <c:smooth val="0"/>
          <c:extLst>
            <c:ext xmlns:c16="http://schemas.microsoft.com/office/drawing/2014/chart" uri="{C3380CC4-5D6E-409C-BE32-E72D297353CC}">
              <c16:uniqueId val="{00000001-2B02-4AEE-AD8C-EC3B307AC948}"/>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88.8</c:v>
                </c:pt>
                <c:pt idx="1">
                  <c:v>86.3</c:v>
                </c:pt>
                <c:pt idx="2">
                  <c:v>88.7</c:v>
                </c:pt>
                <c:pt idx="3">
                  <c:v>92.8</c:v>
                </c:pt>
                <c:pt idx="4">
                  <c:v>92.3</c:v>
                </c:pt>
              </c:numCache>
            </c:numRef>
          </c:val>
          <c:extLst>
            <c:ext xmlns:c16="http://schemas.microsoft.com/office/drawing/2014/chart" uri="{C3380CC4-5D6E-409C-BE32-E72D297353CC}">
              <c16:uniqueId val="{00000000-5674-4455-90E8-CE0AB625FD73}"/>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89.9</c:v>
                </c:pt>
                <c:pt idx="1">
                  <c:v>84.9</c:v>
                </c:pt>
                <c:pt idx="2">
                  <c:v>86.9</c:v>
                </c:pt>
                <c:pt idx="3">
                  <c:v>86.4</c:v>
                </c:pt>
                <c:pt idx="4">
                  <c:v>86.7</c:v>
                </c:pt>
              </c:numCache>
            </c:numRef>
          </c:val>
          <c:smooth val="0"/>
          <c:extLst>
            <c:ext xmlns:c16="http://schemas.microsoft.com/office/drawing/2014/chart" uri="{C3380CC4-5D6E-409C-BE32-E72D297353CC}">
              <c16:uniqueId val="{00000001-5674-4455-90E8-CE0AB625FD73}"/>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90.1</c:v>
                </c:pt>
                <c:pt idx="1">
                  <c:v>87.3</c:v>
                </c:pt>
                <c:pt idx="2">
                  <c:v>89.6</c:v>
                </c:pt>
                <c:pt idx="3">
                  <c:v>93.8</c:v>
                </c:pt>
                <c:pt idx="4">
                  <c:v>93.7</c:v>
                </c:pt>
              </c:numCache>
            </c:numRef>
          </c:val>
          <c:extLst>
            <c:ext xmlns:c16="http://schemas.microsoft.com/office/drawing/2014/chart" uri="{C3380CC4-5D6E-409C-BE32-E72D297353CC}">
              <c16:uniqueId val="{00000000-81BE-43CA-BCA1-6E281379F77F}"/>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92.4</c:v>
                </c:pt>
                <c:pt idx="1">
                  <c:v>87.5</c:v>
                </c:pt>
                <c:pt idx="2">
                  <c:v>89.4</c:v>
                </c:pt>
                <c:pt idx="3">
                  <c:v>88.9</c:v>
                </c:pt>
                <c:pt idx="4">
                  <c:v>89.2</c:v>
                </c:pt>
              </c:numCache>
            </c:numRef>
          </c:val>
          <c:smooth val="0"/>
          <c:extLst>
            <c:ext xmlns:c16="http://schemas.microsoft.com/office/drawing/2014/chart" uri="{C3380CC4-5D6E-409C-BE32-E72D297353CC}">
              <c16:uniqueId val="{00000001-81BE-43CA-BCA1-6E281379F77F}"/>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91.2</c:v>
                </c:pt>
                <c:pt idx="1">
                  <c:v>96.6</c:v>
                </c:pt>
                <c:pt idx="2">
                  <c:v>103.7</c:v>
                </c:pt>
                <c:pt idx="3">
                  <c:v>106.4</c:v>
                </c:pt>
                <c:pt idx="4">
                  <c:v>95.6</c:v>
                </c:pt>
              </c:numCache>
            </c:numRef>
          </c:val>
          <c:extLst>
            <c:ext xmlns:c16="http://schemas.microsoft.com/office/drawing/2014/chart" uri="{C3380CC4-5D6E-409C-BE32-E72D297353CC}">
              <c16:uniqueId val="{00000000-DC49-4E42-9249-CA3694051EA6}"/>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99</c:v>
                </c:pt>
                <c:pt idx="1">
                  <c:v>103.9</c:v>
                </c:pt>
                <c:pt idx="2">
                  <c:v>106.6</c:v>
                </c:pt>
                <c:pt idx="3">
                  <c:v>103.5</c:v>
                </c:pt>
                <c:pt idx="4">
                  <c:v>96.8</c:v>
                </c:pt>
              </c:numCache>
            </c:numRef>
          </c:val>
          <c:smooth val="0"/>
          <c:extLst>
            <c:ext xmlns:c16="http://schemas.microsoft.com/office/drawing/2014/chart" uri="{C3380CC4-5D6E-409C-BE32-E72D297353CC}">
              <c16:uniqueId val="{00000001-DC49-4E42-9249-CA3694051EA6}"/>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11.7</c:v>
                </c:pt>
                <c:pt idx="1">
                  <c:v>25.8</c:v>
                </c:pt>
                <c:pt idx="2">
                  <c:v>28.3</c:v>
                </c:pt>
                <c:pt idx="3">
                  <c:v>35.5</c:v>
                </c:pt>
                <c:pt idx="4">
                  <c:v>41.4</c:v>
                </c:pt>
              </c:numCache>
            </c:numRef>
          </c:val>
          <c:extLst>
            <c:ext xmlns:c16="http://schemas.microsoft.com/office/drawing/2014/chart" uri="{C3380CC4-5D6E-409C-BE32-E72D297353CC}">
              <c16:uniqueId val="{00000000-D40A-4CC8-96AF-6794F7FBE0FA}"/>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56.4</c:v>
                </c:pt>
                <c:pt idx="1">
                  <c:v>56.8</c:v>
                </c:pt>
                <c:pt idx="2">
                  <c:v>58.5</c:v>
                </c:pt>
                <c:pt idx="3">
                  <c:v>57.4</c:v>
                </c:pt>
                <c:pt idx="4">
                  <c:v>57.3</c:v>
                </c:pt>
              </c:numCache>
            </c:numRef>
          </c:val>
          <c:smooth val="0"/>
          <c:extLst>
            <c:ext xmlns:c16="http://schemas.microsoft.com/office/drawing/2014/chart" uri="{C3380CC4-5D6E-409C-BE32-E72D297353CC}">
              <c16:uniqueId val="{00000001-D40A-4CC8-96AF-6794F7FBE0FA}"/>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35.4</c:v>
                </c:pt>
                <c:pt idx="1">
                  <c:v>95.7</c:v>
                </c:pt>
                <c:pt idx="2">
                  <c:v>62.2</c:v>
                </c:pt>
                <c:pt idx="3">
                  <c:v>72.599999999999994</c:v>
                </c:pt>
                <c:pt idx="4">
                  <c:v>74.5</c:v>
                </c:pt>
              </c:numCache>
            </c:numRef>
          </c:val>
          <c:extLst>
            <c:ext xmlns:c16="http://schemas.microsoft.com/office/drawing/2014/chart" uri="{C3380CC4-5D6E-409C-BE32-E72D297353CC}">
              <c16:uniqueId val="{00000000-E514-4D71-8811-ABAB858F4CAF}"/>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71.099999999999994</c:v>
                </c:pt>
                <c:pt idx="1">
                  <c:v>69.8</c:v>
                </c:pt>
                <c:pt idx="2">
                  <c:v>69.7</c:v>
                </c:pt>
                <c:pt idx="3">
                  <c:v>68.8</c:v>
                </c:pt>
                <c:pt idx="4">
                  <c:v>68.599999999999994</c:v>
                </c:pt>
              </c:numCache>
            </c:numRef>
          </c:val>
          <c:smooth val="0"/>
          <c:extLst>
            <c:ext xmlns:c16="http://schemas.microsoft.com/office/drawing/2014/chart" uri="{C3380CC4-5D6E-409C-BE32-E72D297353CC}">
              <c16:uniqueId val="{00000001-E514-4D71-8811-ABAB858F4CAF}"/>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21433738</c:v>
                </c:pt>
                <c:pt idx="1">
                  <c:v>19807482</c:v>
                </c:pt>
                <c:pt idx="2">
                  <c:v>25126024</c:v>
                </c:pt>
                <c:pt idx="3">
                  <c:v>25520162</c:v>
                </c:pt>
                <c:pt idx="4">
                  <c:v>26494881</c:v>
                </c:pt>
              </c:numCache>
            </c:numRef>
          </c:val>
          <c:extLst>
            <c:ext xmlns:c16="http://schemas.microsoft.com/office/drawing/2014/chart" uri="{C3380CC4-5D6E-409C-BE32-E72D297353CC}">
              <c16:uniqueId val="{00000000-D4D2-4F21-B0A8-DBB7BC3B98F0}"/>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48164556</c:v>
                </c:pt>
                <c:pt idx="1">
                  <c:v>49637382</c:v>
                </c:pt>
                <c:pt idx="2">
                  <c:v>50098024</c:v>
                </c:pt>
                <c:pt idx="3">
                  <c:v>50586262</c:v>
                </c:pt>
                <c:pt idx="4">
                  <c:v>51878916</c:v>
                </c:pt>
              </c:numCache>
            </c:numRef>
          </c:val>
          <c:smooth val="0"/>
          <c:extLst>
            <c:ext xmlns:c16="http://schemas.microsoft.com/office/drawing/2014/chart" uri="{C3380CC4-5D6E-409C-BE32-E72D297353CC}">
              <c16:uniqueId val="{00000001-D4D2-4F21-B0A8-DBB7BC3B98F0}"/>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20.5</c:v>
                </c:pt>
                <c:pt idx="1">
                  <c:v>19.3</c:v>
                </c:pt>
                <c:pt idx="2">
                  <c:v>19</c:v>
                </c:pt>
                <c:pt idx="3">
                  <c:v>19.5</c:v>
                </c:pt>
                <c:pt idx="4">
                  <c:v>22.6</c:v>
                </c:pt>
              </c:numCache>
            </c:numRef>
          </c:val>
          <c:extLst>
            <c:ext xmlns:c16="http://schemas.microsoft.com/office/drawing/2014/chart" uri="{C3380CC4-5D6E-409C-BE32-E72D297353CC}">
              <c16:uniqueId val="{00000000-9360-4A29-A490-7FAD9F222089}"/>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26.4</c:v>
                </c:pt>
                <c:pt idx="1">
                  <c:v>26.2</c:v>
                </c:pt>
                <c:pt idx="2">
                  <c:v>26.3</c:v>
                </c:pt>
                <c:pt idx="3">
                  <c:v>26.3</c:v>
                </c:pt>
                <c:pt idx="4">
                  <c:v>28</c:v>
                </c:pt>
              </c:numCache>
            </c:numRef>
          </c:val>
          <c:smooth val="0"/>
          <c:extLst>
            <c:ext xmlns:c16="http://schemas.microsoft.com/office/drawing/2014/chart" uri="{C3380CC4-5D6E-409C-BE32-E72D297353CC}">
              <c16:uniqueId val="{00000001-9360-4A29-A490-7FAD9F222089}"/>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58.4</c:v>
                </c:pt>
                <c:pt idx="1">
                  <c:v>56</c:v>
                </c:pt>
                <c:pt idx="2">
                  <c:v>51.9</c:v>
                </c:pt>
                <c:pt idx="3">
                  <c:v>50.2</c:v>
                </c:pt>
                <c:pt idx="4">
                  <c:v>55.7</c:v>
                </c:pt>
              </c:numCache>
            </c:numRef>
          </c:val>
          <c:extLst>
            <c:ext xmlns:c16="http://schemas.microsoft.com/office/drawing/2014/chart" uri="{C3380CC4-5D6E-409C-BE32-E72D297353CC}">
              <c16:uniqueId val="{00000000-0BC9-456C-8046-17E56B249FFD}"/>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53</c:v>
                </c:pt>
                <c:pt idx="1">
                  <c:v>56.7</c:v>
                </c:pt>
                <c:pt idx="2">
                  <c:v>54.2</c:v>
                </c:pt>
                <c:pt idx="3">
                  <c:v>53.9</c:v>
                </c:pt>
                <c:pt idx="4">
                  <c:v>54.1</c:v>
                </c:pt>
              </c:numCache>
            </c:numRef>
          </c:val>
          <c:smooth val="0"/>
          <c:extLst>
            <c:ext xmlns:c16="http://schemas.microsoft.com/office/drawing/2014/chart" uri="{C3380CC4-5D6E-409C-BE32-E72D297353CC}">
              <c16:uniqueId val="{00000001-0BC9-456C-8046-17E56B249FFD}"/>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election activeCell="B2" sqref="B2:NX4"/>
    </sheetView>
  </sheetViews>
  <sheetFormatPr defaultColWidth="2.6328125" defaultRowHeight="13" x14ac:dyDescent="0.2"/>
  <cols>
    <col min="1" max="1" width="2" customWidth="1"/>
    <col min="2" max="2" width="0.90625" customWidth="1"/>
    <col min="3" max="372" width="0.6328125" customWidth="1"/>
    <col min="373" max="373" width="2.1796875" customWidth="1"/>
    <col min="374" max="388" width="4.08984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x14ac:dyDescent="0.2">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x14ac:dyDescent="0.2">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43" t="str">
        <f>データ!H6</f>
        <v>滋賀県　地方独立行政法人公立甲賀病院</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x14ac:dyDescent="0.2">
      <c r="A8" s="2"/>
      <c r="B8" s="124" t="str">
        <f>データ!K6</f>
        <v>地方独立行政法人</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400床以上～500床未満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非設置</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409</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x14ac:dyDescent="0.2">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x14ac:dyDescent="0.2">
      <c r="A10" s="2"/>
      <c r="B10" s="124" t="str">
        <f>データ!P6</f>
        <v>直営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34</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対象</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ド 透 I 未 訓 ガ</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 臨 が 感 災 地 輪</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f>データ!AD6</f>
        <v>4</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413</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x14ac:dyDescent="0.2">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8"/>
      <c r="NJ11" s="3"/>
      <c r="NK11" s="3"/>
      <c r="NL11" s="3"/>
      <c r="NM11" s="3"/>
      <c r="NN11" s="3"/>
      <c r="NO11" s="3"/>
      <c r="NP11" s="3"/>
      <c r="NQ11" s="3"/>
      <c r="NR11" s="3"/>
      <c r="NS11" s="3"/>
      <c r="NT11" s="3"/>
      <c r="NU11" s="3"/>
      <c r="NV11" s="3"/>
      <c r="NW11" s="3"/>
      <c r="NX11" s="3"/>
    </row>
    <row r="12" spans="1:388" ht="18.75" customHeight="1" x14ac:dyDescent="0.2">
      <c r="A12" s="2"/>
      <c r="B12" s="108" t="str">
        <f>データ!U6</f>
        <v>-</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34343</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第２種該当</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７：１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406</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406</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8"/>
      <c r="NJ12" s="3"/>
      <c r="NK12" s="3"/>
      <c r="NL12" s="3"/>
      <c r="NM12" s="3"/>
      <c r="NN12" s="3"/>
      <c r="NO12" s="3"/>
      <c r="NP12" s="3"/>
      <c r="NQ12" s="3"/>
      <c r="NR12" s="3"/>
      <c r="NS12" s="3"/>
      <c r="NT12" s="3"/>
      <c r="NU12" s="3"/>
      <c r="NV12" s="3"/>
      <c r="NW12" s="3"/>
      <c r="NX12" s="3"/>
    </row>
    <row r="13" spans="1:388" ht="17.25" customHeight="1" x14ac:dyDescent="0.25">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8"/>
      <c r="NJ13" s="9"/>
      <c r="NK13" s="9"/>
      <c r="NL13" s="9"/>
      <c r="NM13" s="9"/>
      <c r="NN13" s="9"/>
      <c r="NO13" s="9"/>
      <c r="NP13" s="9"/>
      <c r="NQ13" s="9"/>
      <c r="NR13" s="9"/>
      <c r="NS13" s="9"/>
      <c r="NT13" s="9"/>
      <c r="NU13" s="9"/>
      <c r="NV13" s="9"/>
      <c r="NW13" s="9"/>
      <c r="NX13" s="9"/>
    </row>
    <row r="14" spans="1:388" ht="17.25" customHeight="1" x14ac:dyDescent="0.2">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8"/>
      <c r="NJ14" s="89" t="s">
        <v>34</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8"/>
      <c r="JM15" s="8"/>
      <c r="JN15" s="8"/>
      <c r="JO15" s="8"/>
      <c r="JP15" s="8"/>
      <c r="JQ15" s="8"/>
      <c r="JR15" s="8"/>
      <c r="JS15" s="8"/>
      <c r="JT15" s="8"/>
      <c r="JU15" s="8"/>
      <c r="JV15" s="8"/>
      <c r="JW15" s="8"/>
      <c r="JX15" s="8"/>
      <c r="JY15" s="8"/>
      <c r="JZ15" s="8"/>
      <c r="KA15" s="8"/>
      <c r="KB15" s="8"/>
      <c r="KC15" s="8"/>
      <c r="KD15" s="8"/>
      <c r="KE15" s="8"/>
      <c r="KF15" s="8"/>
      <c r="KG15" s="8"/>
      <c r="KH15" s="8"/>
      <c r="KI15" s="8"/>
      <c r="KJ15" s="8"/>
      <c r="KK15" s="8"/>
      <c r="KL15" s="8"/>
      <c r="KM15" s="8"/>
      <c r="KN15" s="8"/>
      <c r="KO15" s="8"/>
      <c r="KP15" s="8"/>
      <c r="KQ15" s="8"/>
      <c r="KR15" s="8"/>
      <c r="KS15" s="8"/>
      <c r="KT15" s="8"/>
      <c r="KU15" s="8"/>
      <c r="KV15" s="8"/>
      <c r="KW15" s="8"/>
      <c r="KX15" s="8"/>
      <c r="KY15" s="8"/>
      <c r="KZ15" s="8"/>
      <c r="LA15" s="8"/>
      <c r="LB15" s="8"/>
      <c r="LC15" s="8"/>
      <c r="LD15" s="8"/>
      <c r="LE15" s="8"/>
      <c r="LF15" s="8"/>
      <c r="LG15" s="8"/>
      <c r="LH15" s="8"/>
      <c r="LI15" s="8"/>
      <c r="LJ15" s="8"/>
      <c r="LK15" s="8"/>
      <c r="LL15" s="8"/>
      <c r="LM15" s="8"/>
      <c r="LN15" s="8"/>
      <c r="LO15" s="8"/>
      <c r="LP15" s="8"/>
      <c r="LQ15" s="8"/>
      <c r="LR15" s="8"/>
      <c r="LS15" s="8"/>
      <c r="LT15" s="8"/>
      <c r="LU15" s="8"/>
      <c r="LV15" s="8"/>
      <c r="LW15" s="8"/>
      <c r="LX15" s="8"/>
      <c r="LY15" s="8"/>
      <c r="LZ15" s="8"/>
      <c r="MA15" s="8"/>
      <c r="MB15" s="8"/>
      <c r="MC15" s="8"/>
      <c r="MD15" s="8"/>
      <c r="ME15" s="8"/>
      <c r="MF15" s="8"/>
      <c r="MG15" s="8"/>
      <c r="MH15" s="8"/>
      <c r="MI15" s="8"/>
      <c r="MJ15" s="8"/>
      <c r="MK15" s="8"/>
      <c r="ML15" s="8"/>
      <c r="MM15" s="8"/>
      <c r="MN15" s="8"/>
      <c r="MO15" s="8"/>
      <c r="MP15" s="8"/>
      <c r="MQ15" s="8"/>
      <c r="MR15" s="8"/>
      <c r="MS15" s="8"/>
      <c r="MT15" s="8"/>
      <c r="MU15" s="8"/>
      <c r="MV15" s="8"/>
      <c r="MW15" s="8"/>
      <c r="MX15" s="8"/>
      <c r="MY15" s="8"/>
      <c r="MZ15" s="8"/>
      <c r="NA15" s="8"/>
      <c r="NB15" s="8"/>
      <c r="NC15" s="8"/>
      <c r="ND15" s="8"/>
      <c r="NE15" s="8"/>
      <c r="NF15" s="8"/>
      <c r="NG15" s="8"/>
      <c r="NH15" s="8"/>
      <c r="NI15" s="8"/>
      <c r="NJ15" s="89"/>
      <c r="NK15" s="89"/>
      <c r="NL15" s="89"/>
      <c r="NM15" s="89"/>
      <c r="NN15" s="89"/>
      <c r="NO15" s="89"/>
      <c r="NP15" s="89"/>
      <c r="NQ15" s="89"/>
      <c r="NR15" s="89"/>
      <c r="NS15" s="89"/>
      <c r="NT15" s="89"/>
      <c r="NU15" s="89"/>
      <c r="NV15" s="89"/>
      <c r="NW15" s="89"/>
      <c r="NX15" s="89"/>
    </row>
    <row r="16" spans="1:388" ht="13.5" customHeight="1" x14ac:dyDescent="0.2">
      <c r="A16" s="10"/>
      <c r="B16" s="5"/>
      <c r="C16" s="6"/>
      <c r="D16" s="6"/>
      <c r="E16" s="6"/>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6"/>
      <c r="NF16" s="6"/>
      <c r="NG16" s="6"/>
      <c r="NH16" s="7"/>
      <c r="NI16" s="2"/>
      <c r="NJ16" s="112" t="s">
        <v>36</v>
      </c>
      <c r="NK16" s="113"/>
      <c r="NL16" s="113"/>
      <c r="NM16" s="113"/>
      <c r="NN16" s="114"/>
      <c r="NO16" s="115" t="s">
        <v>37</v>
      </c>
      <c r="NP16" s="116"/>
      <c r="NQ16" s="116"/>
      <c r="NR16" s="116"/>
      <c r="NS16" s="117"/>
      <c r="NT16" s="115" t="s">
        <v>38</v>
      </c>
      <c r="NU16" s="116"/>
      <c r="NV16" s="116"/>
      <c r="NW16" s="116"/>
      <c r="NX16" s="117"/>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79</v>
      </c>
      <c r="NP18" s="101"/>
      <c r="NQ18" s="101"/>
      <c r="NR18" s="104" t="s">
        <v>41</v>
      </c>
      <c r="NS18" s="105"/>
      <c r="NT18" s="100" t="s">
        <v>40</v>
      </c>
      <c r="NU18" s="101"/>
      <c r="NV18" s="101"/>
      <c r="NW18" s="104" t="s">
        <v>41</v>
      </c>
      <c r="NX18" s="10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194</v>
      </c>
      <c r="NK22" s="98"/>
      <c r="NL22" s="98"/>
      <c r="NM22" s="98"/>
      <c r="NN22" s="98"/>
      <c r="NO22" s="98"/>
      <c r="NP22" s="98"/>
      <c r="NQ22" s="98"/>
      <c r="NR22" s="98"/>
      <c r="NS22" s="98"/>
      <c r="NT22" s="98"/>
      <c r="NU22" s="98"/>
      <c r="NV22" s="98"/>
      <c r="NW22" s="98"/>
      <c r="NX22" s="99"/>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x14ac:dyDescent="0.2">
      <c r="A32" s="2"/>
      <c r="B32" s="14"/>
      <c r="D32" s="2"/>
      <c r="E32" s="2"/>
      <c r="F32" s="2"/>
      <c r="G32" s="17"/>
      <c r="H32" s="17"/>
      <c r="I32" s="17"/>
      <c r="J32" s="17"/>
      <c r="K32" s="17"/>
      <c r="L32" s="17"/>
      <c r="M32" s="17"/>
      <c r="N32" s="17"/>
      <c r="O32" s="17"/>
      <c r="P32" s="72" t="str">
        <f>データ!$B$11</f>
        <v>R01</v>
      </c>
      <c r="Q32" s="73"/>
      <c r="R32" s="73"/>
      <c r="S32" s="73"/>
      <c r="T32" s="73"/>
      <c r="U32" s="73"/>
      <c r="V32" s="73"/>
      <c r="W32" s="73"/>
      <c r="X32" s="73"/>
      <c r="Y32" s="73"/>
      <c r="Z32" s="73"/>
      <c r="AA32" s="73"/>
      <c r="AB32" s="73"/>
      <c r="AC32" s="73"/>
      <c r="AD32" s="74"/>
      <c r="AE32" s="72" t="str">
        <f>データ!$C$11</f>
        <v>R02</v>
      </c>
      <c r="AF32" s="73"/>
      <c r="AG32" s="73"/>
      <c r="AH32" s="73"/>
      <c r="AI32" s="73"/>
      <c r="AJ32" s="73"/>
      <c r="AK32" s="73"/>
      <c r="AL32" s="73"/>
      <c r="AM32" s="73"/>
      <c r="AN32" s="73"/>
      <c r="AO32" s="73"/>
      <c r="AP32" s="73"/>
      <c r="AQ32" s="73"/>
      <c r="AR32" s="73"/>
      <c r="AS32" s="74"/>
      <c r="AT32" s="72" t="str">
        <f>データ!$D$11</f>
        <v>R03</v>
      </c>
      <c r="AU32" s="73"/>
      <c r="AV32" s="73"/>
      <c r="AW32" s="73"/>
      <c r="AX32" s="73"/>
      <c r="AY32" s="73"/>
      <c r="AZ32" s="73"/>
      <c r="BA32" s="73"/>
      <c r="BB32" s="73"/>
      <c r="BC32" s="73"/>
      <c r="BD32" s="73"/>
      <c r="BE32" s="73"/>
      <c r="BF32" s="73"/>
      <c r="BG32" s="73"/>
      <c r="BH32" s="74"/>
      <c r="BI32" s="72" t="str">
        <f>データ!$E$11</f>
        <v>R04</v>
      </c>
      <c r="BJ32" s="73"/>
      <c r="BK32" s="73"/>
      <c r="BL32" s="73"/>
      <c r="BM32" s="73"/>
      <c r="BN32" s="73"/>
      <c r="BO32" s="73"/>
      <c r="BP32" s="73"/>
      <c r="BQ32" s="73"/>
      <c r="BR32" s="73"/>
      <c r="BS32" s="73"/>
      <c r="BT32" s="73"/>
      <c r="BU32" s="73"/>
      <c r="BV32" s="73"/>
      <c r="BW32" s="74"/>
      <c r="BX32" s="72" t="str">
        <f>データ!$F$11</f>
        <v>R05</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R01</v>
      </c>
      <c r="DE32" s="73"/>
      <c r="DF32" s="73"/>
      <c r="DG32" s="73"/>
      <c r="DH32" s="73"/>
      <c r="DI32" s="73"/>
      <c r="DJ32" s="73"/>
      <c r="DK32" s="73"/>
      <c r="DL32" s="73"/>
      <c r="DM32" s="73"/>
      <c r="DN32" s="73"/>
      <c r="DO32" s="73"/>
      <c r="DP32" s="73"/>
      <c r="DQ32" s="73"/>
      <c r="DR32" s="74"/>
      <c r="DS32" s="72" t="str">
        <f>データ!$C$11</f>
        <v>R02</v>
      </c>
      <c r="DT32" s="73"/>
      <c r="DU32" s="73"/>
      <c r="DV32" s="73"/>
      <c r="DW32" s="73"/>
      <c r="DX32" s="73"/>
      <c r="DY32" s="73"/>
      <c r="DZ32" s="73"/>
      <c r="EA32" s="73"/>
      <c r="EB32" s="73"/>
      <c r="EC32" s="73"/>
      <c r="ED32" s="73"/>
      <c r="EE32" s="73"/>
      <c r="EF32" s="73"/>
      <c r="EG32" s="74"/>
      <c r="EH32" s="72" t="str">
        <f>データ!$D$11</f>
        <v>R03</v>
      </c>
      <c r="EI32" s="73"/>
      <c r="EJ32" s="73"/>
      <c r="EK32" s="73"/>
      <c r="EL32" s="73"/>
      <c r="EM32" s="73"/>
      <c r="EN32" s="73"/>
      <c r="EO32" s="73"/>
      <c r="EP32" s="73"/>
      <c r="EQ32" s="73"/>
      <c r="ER32" s="73"/>
      <c r="ES32" s="73"/>
      <c r="ET32" s="73"/>
      <c r="EU32" s="73"/>
      <c r="EV32" s="74"/>
      <c r="EW32" s="72" t="str">
        <f>データ!$E$11</f>
        <v>R04</v>
      </c>
      <c r="EX32" s="73"/>
      <c r="EY32" s="73"/>
      <c r="EZ32" s="73"/>
      <c r="FA32" s="73"/>
      <c r="FB32" s="73"/>
      <c r="FC32" s="73"/>
      <c r="FD32" s="73"/>
      <c r="FE32" s="73"/>
      <c r="FF32" s="73"/>
      <c r="FG32" s="73"/>
      <c r="FH32" s="73"/>
      <c r="FI32" s="73"/>
      <c r="FJ32" s="73"/>
      <c r="FK32" s="74"/>
      <c r="FL32" s="72" t="str">
        <f>データ!$F$11</f>
        <v>R05</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R01</v>
      </c>
      <c r="GS32" s="73"/>
      <c r="GT32" s="73"/>
      <c r="GU32" s="73"/>
      <c r="GV32" s="73"/>
      <c r="GW32" s="73"/>
      <c r="GX32" s="73"/>
      <c r="GY32" s="73"/>
      <c r="GZ32" s="73"/>
      <c r="HA32" s="73"/>
      <c r="HB32" s="73"/>
      <c r="HC32" s="73"/>
      <c r="HD32" s="73"/>
      <c r="HE32" s="73"/>
      <c r="HF32" s="74"/>
      <c r="HG32" s="72" t="str">
        <f>データ!$C$11</f>
        <v>R02</v>
      </c>
      <c r="HH32" s="73"/>
      <c r="HI32" s="73"/>
      <c r="HJ32" s="73"/>
      <c r="HK32" s="73"/>
      <c r="HL32" s="73"/>
      <c r="HM32" s="73"/>
      <c r="HN32" s="73"/>
      <c r="HO32" s="73"/>
      <c r="HP32" s="73"/>
      <c r="HQ32" s="73"/>
      <c r="HR32" s="73"/>
      <c r="HS32" s="73"/>
      <c r="HT32" s="73"/>
      <c r="HU32" s="74"/>
      <c r="HV32" s="72" t="str">
        <f>データ!$D$11</f>
        <v>R03</v>
      </c>
      <c r="HW32" s="73"/>
      <c r="HX32" s="73"/>
      <c r="HY32" s="73"/>
      <c r="HZ32" s="73"/>
      <c r="IA32" s="73"/>
      <c r="IB32" s="73"/>
      <c r="IC32" s="73"/>
      <c r="ID32" s="73"/>
      <c r="IE32" s="73"/>
      <c r="IF32" s="73"/>
      <c r="IG32" s="73"/>
      <c r="IH32" s="73"/>
      <c r="II32" s="73"/>
      <c r="IJ32" s="74"/>
      <c r="IK32" s="72" t="str">
        <f>データ!$E$11</f>
        <v>R04</v>
      </c>
      <c r="IL32" s="73"/>
      <c r="IM32" s="73"/>
      <c r="IN32" s="73"/>
      <c r="IO32" s="73"/>
      <c r="IP32" s="73"/>
      <c r="IQ32" s="73"/>
      <c r="IR32" s="73"/>
      <c r="IS32" s="73"/>
      <c r="IT32" s="73"/>
      <c r="IU32" s="73"/>
      <c r="IV32" s="73"/>
      <c r="IW32" s="73"/>
      <c r="IX32" s="73"/>
      <c r="IY32" s="74"/>
      <c r="IZ32" s="72" t="str">
        <f>データ!$F$11</f>
        <v>R05</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R01</v>
      </c>
      <c r="KG32" s="73"/>
      <c r="KH32" s="73"/>
      <c r="KI32" s="73"/>
      <c r="KJ32" s="73"/>
      <c r="KK32" s="73"/>
      <c r="KL32" s="73"/>
      <c r="KM32" s="73"/>
      <c r="KN32" s="73"/>
      <c r="KO32" s="73"/>
      <c r="KP32" s="73"/>
      <c r="KQ32" s="73"/>
      <c r="KR32" s="73"/>
      <c r="KS32" s="73"/>
      <c r="KT32" s="74"/>
      <c r="KU32" s="72" t="str">
        <f>データ!$C$11</f>
        <v>R02</v>
      </c>
      <c r="KV32" s="73"/>
      <c r="KW32" s="73"/>
      <c r="KX32" s="73"/>
      <c r="KY32" s="73"/>
      <c r="KZ32" s="73"/>
      <c r="LA32" s="73"/>
      <c r="LB32" s="73"/>
      <c r="LC32" s="73"/>
      <c r="LD32" s="73"/>
      <c r="LE32" s="73"/>
      <c r="LF32" s="73"/>
      <c r="LG32" s="73"/>
      <c r="LH32" s="73"/>
      <c r="LI32" s="74"/>
      <c r="LJ32" s="72" t="str">
        <f>データ!$D$11</f>
        <v>R03</v>
      </c>
      <c r="LK32" s="73"/>
      <c r="LL32" s="73"/>
      <c r="LM32" s="73"/>
      <c r="LN32" s="73"/>
      <c r="LO32" s="73"/>
      <c r="LP32" s="73"/>
      <c r="LQ32" s="73"/>
      <c r="LR32" s="73"/>
      <c r="LS32" s="73"/>
      <c r="LT32" s="73"/>
      <c r="LU32" s="73"/>
      <c r="LV32" s="73"/>
      <c r="LW32" s="73"/>
      <c r="LX32" s="74"/>
      <c r="LY32" s="72" t="str">
        <f>データ!$E$11</f>
        <v>R04</v>
      </c>
      <c r="LZ32" s="73"/>
      <c r="MA32" s="73"/>
      <c r="MB32" s="73"/>
      <c r="MC32" s="73"/>
      <c r="MD32" s="73"/>
      <c r="ME32" s="73"/>
      <c r="MF32" s="73"/>
      <c r="MG32" s="73"/>
      <c r="MH32" s="73"/>
      <c r="MI32" s="73"/>
      <c r="MJ32" s="73"/>
      <c r="MK32" s="73"/>
      <c r="ML32" s="73"/>
      <c r="MM32" s="74"/>
      <c r="MN32" s="72" t="str">
        <f>データ!$F$11</f>
        <v>R05</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x14ac:dyDescent="0.2">
      <c r="A33" s="2"/>
      <c r="B33" s="14"/>
      <c r="D33" s="2"/>
      <c r="E33" s="2"/>
      <c r="F33" s="2"/>
      <c r="G33" s="65" t="s">
        <v>58</v>
      </c>
      <c r="H33" s="65"/>
      <c r="I33" s="65"/>
      <c r="J33" s="65"/>
      <c r="K33" s="65"/>
      <c r="L33" s="65"/>
      <c r="M33" s="65"/>
      <c r="N33" s="65"/>
      <c r="O33" s="65"/>
      <c r="P33" s="69">
        <f>データ!AI7</f>
        <v>91.2</v>
      </c>
      <c r="Q33" s="70"/>
      <c r="R33" s="70"/>
      <c r="S33" s="70"/>
      <c r="T33" s="70"/>
      <c r="U33" s="70"/>
      <c r="V33" s="70"/>
      <c r="W33" s="70"/>
      <c r="X33" s="70"/>
      <c r="Y33" s="70"/>
      <c r="Z33" s="70"/>
      <c r="AA33" s="70"/>
      <c r="AB33" s="70"/>
      <c r="AC33" s="70"/>
      <c r="AD33" s="71"/>
      <c r="AE33" s="69">
        <f>データ!AJ7</f>
        <v>96.6</v>
      </c>
      <c r="AF33" s="70"/>
      <c r="AG33" s="70"/>
      <c r="AH33" s="70"/>
      <c r="AI33" s="70"/>
      <c r="AJ33" s="70"/>
      <c r="AK33" s="70"/>
      <c r="AL33" s="70"/>
      <c r="AM33" s="70"/>
      <c r="AN33" s="70"/>
      <c r="AO33" s="70"/>
      <c r="AP33" s="70"/>
      <c r="AQ33" s="70"/>
      <c r="AR33" s="70"/>
      <c r="AS33" s="71"/>
      <c r="AT33" s="69">
        <f>データ!AK7</f>
        <v>103.7</v>
      </c>
      <c r="AU33" s="70"/>
      <c r="AV33" s="70"/>
      <c r="AW33" s="70"/>
      <c r="AX33" s="70"/>
      <c r="AY33" s="70"/>
      <c r="AZ33" s="70"/>
      <c r="BA33" s="70"/>
      <c r="BB33" s="70"/>
      <c r="BC33" s="70"/>
      <c r="BD33" s="70"/>
      <c r="BE33" s="70"/>
      <c r="BF33" s="70"/>
      <c r="BG33" s="70"/>
      <c r="BH33" s="71"/>
      <c r="BI33" s="69">
        <f>データ!AL7</f>
        <v>106.4</v>
      </c>
      <c r="BJ33" s="70"/>
      <c r="BK33" s="70"/>
      <c r="BL33" s="70"/>
      <c r="BM33" s="70"/>
      <c r="BN33" s="70"/>
      <c r="BO33" s="70"/>
      <c r="BP33" s="70"/>
      <c r="BQ33" s="70"/>
      <c r="BR33" s="70"/>
      <c r="BS33" s="70"/>
      <c r="BT33" s="70"/>
      <c r="BU33" s="70"/>
      <c r="BV33" s="70"/>
      <c r="BW33" s="71"/>
      <c r="BX33" s="69">
        <f>データ!AM7</f>
        <v>95.6</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90.1</v>
      </c>
      <c r="DE33" s="70"/>
      <c r="DF33" s="70"/>
      <c r="DG33" s="70"/>
      <c r="DH33" s="70"/>
      <c r="DI33" s="70"/>
      <c r="DJ33" s="70"/>
      <c r="DK33" s="70"/>
      <c r="DL33" s="70"/>
      <c r="DM33" s="70"/>
      <c r="DN33" s="70"/>
      <c r="DO33" s="70"/>
      <c r="DP33" s="70"/>
      <c r="DQ33" s="70"/>
      <c r="DR33" s="71"/>
      <c r="DS33" s="69">
        <f>データ!AU7</f>
        <v>87.3</v>
      </c>
      <c r="DT33" s="70"/>
      <c r="DU33" s="70"/>
      <c r="DV33" s="70"/>
      <c r="DW33" s="70"/>
      <c r="DX33" s="70"/>
      <c r="DY33" s="70"/>
      <c r="DZ33" s="70"/>
      <c r="EA33" s="70"/>
      <c r="EB33" s="70"/>
      <c r="EC33" s="70"/>
      <c r="ED33" s="70"/>
      <c r="EE33" s="70"/>
      <c r="EF33" s="70"/>
      <c r="EG33" s="71"/>
      <c r="EH33" s="69">
        <f>データ!AV7</f>
        <v>89.6</v>
      </c>
      <c r="EI33" s="70"/>
      <c r="EJ33" s="70"/>
      <c r="EK33" s="70"/>
      <c r="EL33" s="70"/>
      <c r="EM33" s="70"/>
      <c r="EN33" s="70"/>
      <c r="EO33" s="70"/>
      <c r="EP33" s="70"/>
      <c r="EQ33" s="70"/>
      <c r="ER33" s="70"/>
      <c r="ES33" s="70"/>
      <c r="ET33" s="70"/>
      <c r="EU33" s="70"/>
      <c r="EV33" s="71"/>
      <c r="EW33" s="69">
        <f>データ!AW7</f>
        <v>93.8</v>
      </c>
      <c r="EX33" s="70"/>
      <c r="EY33" s="70"/>
      <c r="EZ33" s="70"/>
      <c r="FA33" s="70"/>
      <c r="FB33" s="70"/>
      <c r="FC33" s="70"/>
      <c r="FD33" s="70"/>
      <c r="FE33" s="70"/>
      <c r="FF33" s="70"/>
      <c r="FG33" s="70"/>
      <c r="FH33" s="70"/>
      <c r="FI33" s="70"/>
      <c r="FJ33" s="70"/>
      <c r="FK33" s="71"/>
      <c r="FL33" s="69">
        <f>データ!AX7</f>
        <v>93.7</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88.8</v>
      </c>
      <c r="GS33" s="70"/>
      <c r="GT33" s="70"/>
      <c r="GU33" s="70"/>
      <c r="GV33" s="70"/>
      <c r="GW33" s="70"/>
      <c r="GX33" s="70"/>
      <c r="GY33" s="70"/>
      <c r="GZ33" s="70"/>
      <c r="HA33" s="70"/>
      <c r="HB33" s="70"/>
      <c r="HC33" s="70"/>
      <c r="HD33" s="70"/>
      <c r="HE33" s="70"/>
      <c r="HF33" s="71"/>
      <c r="HG33" s="69">
        <f>データ!BF7</f>
        <v>86.3</v>
      </c>
      <c r="HH33" s="70"/>
      <c r="HI33" s="70"/>
      <c r="HJ33" s="70"/>
      <c r="HK33" s="70"/>
      <c r="HL33" s="70"/>
      <c r="HM33" s="70"/>
      <c r="HN33" s="70"/>
      <c r="HO33" s="70"/>
      <c r="HP33" s="70"/>
      <c r="HQ33" s="70"/>
      <c r="HR33" s="70"/>
      <c r="HS33" s="70"/>
      <c r="HT33" s="70"/>
      <c r="HU33" s="71"/>
      <c r="HV33" s="69">
        <f>データ!BG7</f>
        <v>88.7</v>
      </c>
      <c r="HW33" s="70"/>
      <c r="HX33" s="70"/>
      <c r="HY33" s="70"/>
      <c r="HZ33" s="70"/>
      <c r="IA33" s="70"/>
      <c r="IB33" s="70"/>
      <c r="IC33" s="70"/>
      <c r="ID33" s="70"/>
      <c r="IE33" s="70"/>
      <c r="IF33" s="70"/>
      <c r="IG33" s="70"/>
      <c r="IH33" s="70"/>
      <c r="II33" s="70"/>
      <c r="IJ33" s="71"/>
      <c r="IK33" s="69">
        <f>データ!BH7</f>
        <v>92.8</v>
      </c>
      <c r="IL33" s="70"/>
      <c r="IM33" s="70"/>
      <c r="IN33" s="70"/>
      <c r="IO33" s="70"/>
      <c r="IP33" s="70"/>
      <c r="IQ33" s="70"/>
      <c r="IR33" s="70"/>
      <c r="IS33" s="70"/>
      <c r="IT33" s="70"/>
      <c r="IU33" s="70"/>
      <c r="IV33" s="70"/>
      <c r="IW33" s="70"/>
      <c r="IX33" s="70"/>
      <c r="IY33" s="71"/>
      <c r="IZ33" s="69">
        <f>データ!BI7</f>
        <v>92.3</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79.2</v>
      </c>
      <c r="KG33" s="70"/>
      <c r="KH33" s="70"/>
      <c r="KI33" s="70"/>
      <c r="KJ33" s="70"/>
      <c r="KK33" s="70"/>
      <c r="KL33" s="70"/>
      <c r="KM33" s="70"/>
      <c r="KN33" s="70"/>
      <c r="KO33" s="70"/>
      <c r="KP33" s="70"/>
      <c r="KQ33" s="70"/>
      <c r="KR33" s="70"/>
      <c r="KS33" s="70"/>
      <c r="KT33" s="71"/>
      <c r="KU33" s="69">
        <f>データ!BQ7</f>
        <v>73.2</v>
      </c>
      <c r="KV33" s="70"/>
      <c r="KW33" s="70"/>
      <c r="KX33" s="70"/>
      <c r="KY33" s="70"/>
      <c r="KZ33" s="70"/>
      <c r="LA33" s="70"/>
      <c r="LB33" s="70"/>
      <c r="LC33" s="70"/>
      <c r="LD33" s="70"/>
      <c r="LE33" s="70"/>
      <c r="LF33" s="70"/>
      <c r="LG33" s="70"/>
      <c r="LH33" s="70"/>
      <c r="LI33" s="71"/>
      <c r="LJ33" s="69">
        <f>データ!BR7</f>
        <v>66.099999999999994</v>
      </c>
      <c r="LK33" s="70"/>
      <c r="LL33" s="70"/>
      <c r="LM33" s="70"/>
      <c r="LN33" s="70"/>
      <c r="LO33" s="70"/>
      <c r="LP33" s="70"/>
      <c r="LQ33" s="70"/>
      <c r="LR33" s="70"/>
      <c r="LS33" s="70"/>
      <c r="LT33" s="70"/>
      <c r="LU33" s="70"/>
      <c r="LV33" s="70"/>
      <c r="LW33" s="70"/>
      <c r="LX33" s="71"/>
      <c r="LY33" s="69">
        <f>データ!BS7</f>
        <v>69.900000000000006</v>
      </c>
      <c r="LZ33" s="70"/>
      <c r="MA33" s="70"/>
      <c r="MB33" s="70"/>
      <c r="MC33" s="70"/>
      <c r="MD33" s="70"/>
      <c r="ME33" s="70"/>
      <c r="MF33" s="70"/>
      <c r="MG33" s="70"/>
      <c r="MH33" s="70"/>
      <c r="MI33" s="70"/>
      <c r="MJ33" s="70"/>
      <c r="MK33" s="70"/>
      <c r="ML33" s="70"/>
      <c r="MM33" s="71"/>
      <c r="MN33" s="69">
        <f>データ!BT7</f>
        <v>75.400000000000006</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x14ac:dyDescent="0.2">
      <c r="A34" s="2"/>
      <c r="B34" s="14"/>
      <c r="D34" s="2"/>
      <c r="E34" s="2"/>
      <c r="F34" s="2"/>
      <c r="G34" s="65" t="s">
        <v>60</v>
      </c>
      <c r="H34" s="65"/>
      <c r="I34" s="65"/>
      <c r="J34" s="65"/>
      <c r="K34" s="65"/>
      <c r="L34" s="65"/>
      <c r="M34" s="65"/>
      <c r="N34" s="65"/>
      <c r="O34" s="65"/>
      <c r="P34" s="69">
        <f>データ!AN7</f>
        <v>99</v>
      </c>
      <c r="Q34" s="70"/>
      <c r="R34" s="70"/>
      <c r="S34" s="70"/>
      <c r="T34" s="70"/>
      <c r="U34" s="70"/>
      <c r="V34" s="70"/>
      <c r="W34" s="70"/>
      <c r="X34" s="70"/>
      <c r="Y34" s="70"/>
      <c r="Z34" s="70"/>
      <c r="AA34" s="70"/>
      <c r="AB34" s="70"/>
      <c r="AC34" s="70"/>
      <c r="AD34" s="71"/>
      <c r="AE34" s="69">
        <f>データ!AO7</f>
        <v>103.9</v>
      </c>
      <c r="AF34" s="70"/>
      <c r="AG34" s="70"/>
      <c r="AH34" s="70"/>
      <c r="AI34" s="70"/>
      <c r="AJ34" s="70"/>
      <c r="AK34" s="70"/>
      <c r="AL34" s="70"/>
      <c r="AM34" s="70"/>
      <c r="AN34" s="70"/>
      <c r="AO34" s="70"/>
      <c r="AP34" s="70"/>
      <c r="AQ34" s="70"/>
      <c r="AR34" s="70"/>
      <c r="AS34" s="71"/>
      <c r="AT34" s="69">
        <f>データ!AP7</f>
        <v>106.6</v>
      </c>
      <c r="AU34" s="70"/>
      <c r="AV34" s="70"/>
      <c r="AW34" s="70"/>
      <c r="AX34" s="70"/>
      <c r="AY34" s="70"/>
      <c r="AZ34" s="70"/>
      <c r="BA34" s="70"/>
      <c r="BB34" s="70"/>
      <c r="BC34" s="70"/>
      <c r="BD34" s="70"/>
      <c r="BE34" s="70"/>
      <c r="BF34" s="70"/>
      <c r="BG34" s="70"/>
      <c r="BH34" s="71"/>
      <c r="BI34" s="69">
        <f>データ!AQ7</f>
        <v>103.5</v>
      </c>
      <c r="BJ34" s="70"/>
      <c r="BK34" s="70"/>
      <c r="BL34" s="70"/>
      <c r="BM34" s="70"/>
      <c r="BN34" s="70"/>
      <c r="BO34" s="70"/>
      <c r="BP34" s="70"/>
      <c r="BQ34" s="70"/>
      <c r="BR34" s="70"/>
      <c r="BS34" s="70"/>
      <c r="BT34" s="70"/>
      <c r="BU34" s="70"/>
      <c r="BV34" s="70"/>
      <c r="BW34" s="71"/>
      <c r="BX34" s="69">
        <f>データ!AR7</f>
        <v>96.8</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92.4</v>
      </c>
      <c r="DE34" s="70"/>
      <c r="DF34" s="70"/>
      <c r="DG34" s="70"/>
      <c r="DH34" s="70"/>
      <c r="DI34" s="70"/>
      <c r="DJ34" s="70"/>
      <c r="DK34" s="70"/>
      <c r="DL34" s="70"/>
      <c r="DM34" s="70"/>
      <c r="DN34" s="70"/>
      <c r="DO34" s="70"/>
      <c r="DP34" s="70"/>
      <c r="DQ34" s="70"/>
      <c r="DR34" s="71"/>
      <c r="DS34" s="69">
        <f>データ!AZ7</f>
        <v>87.5</v>
      </c>
      <c r="DT34" s="70"/>
      <c r="DU34" s="70"/>
      <c r="DV34" s="70"/>
      <c r="DW34" s="70"/>
      <c r="DX34" s="70"/>
      <c r="DY34" s="70"/>
      <c r="DZ34" s="70"/>
      <c r="EA34" s="70"/>
      <c r="EB34" s="70"/>
      <c r="EC34" s="70"/>
      <c r="ED34" s="70"/>
      <c r="EE34" s="70"/>
      <c r="EF34" s="70"/>
      <c r="EG34" s="71"/>
      <c r="EH34" s="69">
        <f>データ!BA7</f>
        <v>89.4</v>
      </c>
      <c r="EI34" s="70"/>
      <c r="EJ34" s="70"/>
      <c r="EK34" s="70"/>
      <c r="EL34" s="70"/>
      <c r="EM34" s="70"/>
      <c r="EN34" s="70"/>
      <c r="EO34" s="70"/>
      <c r="EP34" s="70"/>
      <c r="EQ34" s="70"/>
      <c r="ER34" s="70"/>
      <c r="ES34" s="70"/>
      <c r="ET34" s="70"/>
      <c r="EU34" s="70"/>
      <c r="EV34" s="71"/>
      <c r="EW34" s="69">
        <f>データ!BB7</f>
        <v>88.9</v>
      </c>
      <c r="EX34" s="70"/>
      <c r="EY34" s="70"/>
      <c r="EZ34" s="70"/>
      <c r="FA34" s="70"/>
      <c r="FB34" s="70"/>
      <c r="FC34" s="70"/>
      <c r="FD34" s="70"/>
      <c r="FE34" s="70"/>
      <c r="FF34" s="70"/>
      <c r="FG34" s="70"/>
      <c r="FH34" s="70"/>
      <c r="FI34" s="70"/>
      <c r="FJ34" s="70"/>
      <c r="FK34" s="71"/>
      <c r="FL34" s="69">
        <f>データ!BC7</f>
        <v>89.2</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89.9</v>
      </c>
      <c r="GS34" s="70"/>
      <c r="GT34" s="70"/>
      <c r="GU34" s="70"/>
      <c r="GV34" s="70"/>
      <c r="GW34" s="70"/>
      <c r="GX34" s="70"/>
      <c r="GY34" s="70"/>
      <c r="GZ34" s="70"/>
      <c r="HA34" s="70"/>
      <c r="HB34" s="70"/>
      <c r="HC34" s="70"/>
      <c r="HD34" s="70"/>
      <c r="HE34" s="70"/>
      <c r="HF34" s="71"/>
      <c r="HG34" s="69">
        <f>データ!BK7</f>
        <v>84.9</v>
      </c>
      <c r="HH34" s="70"/>
      <c r="HI34" s="70"/>
      <c r="HJ34" s="70"/>
      <c r="HK34" s="70"/>
      <c r="HL34" s="70"/>
      <c r="HM34" s="70"/>
      <c r="HN34" s="70"/>
      <c r="HO34" s="70"/>
      <c r="HP34" s="70"/>
      <c r="HQ34" s="70"/>
      <c r="HR34" s="70"/>
      <c r="HS34" s="70"/>
      <c r="HT34" s="70"/>
      <c r="HU34" s="71"/>
      <c r="HV34" s="69">
        <f>データ!BL7</f>
        <v>86.9</v>
      </c>
      <c r="HW34" s="70"/>
      <c r="HX34" s="70"/>
      <c r="HY34" s="70"/>
      <c r="HZ34" s="70"/>
      <c r="IA34" s="70"/>
      <c r="IB34" s="70"/>
      <c r="IC34" s="70"/>
      <c r="ID34" s="70"/>
      <c r="IE34" s="70"/>
      <c r="IF34" s="70"/>
      <c r="IG34" s="70"/>
      <c r="IH34" s="70"/>
      <c r="II34" s="70"/>
      <c r="IJ34" s="71"/>
      <c r="IK34" s="69">
        <f>データ!BM7</f>
        <v>86.4</v>
      </c>
      <c r="IL34" s="70"/>
      <c r="IM34" s="70"/>
      <c r="IN34" s="70"/>
      <c r="IO34" s="70"/>
      <c r="IP34" s="70"/>
      <c r="IQ34" s="70"/>
      <c r="IR34" s="70"/>
      <c r="IS34" s="70"/>
      <c r="IT34" s="70"/>
      <c r="IU34" s="70"/>
      <c r="IV34" s="70"/>
      <c r="IW34" s="70"/>
      <c r="IX34" s="70"/>
      <c r="IY34" s="71"/>
      <c r="IZ34" s="69">
        <f>データ!BN7</f>
        <v>86.7</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77</v>
      </c>
      <c r="KG34" s="70"/>
      <c r="KH34" s="70"/>
      <c r="KI34" s="70"/>
      <c r="KJ34" s="70"/>
      <c r="KK34" s="70"/>
      <c r="KL34" s="70"/>
      <c r="KM34" s="70"/>
      <c r="KN34" s="70"/>
      <c r="KO34" s="70"/>
      <c r="KP34" s="70"/>
      <c r="KQ34" s="70"/>
      <c r="KR34" s="70"/>
      <c r="KS34" s="70"/>
      <c r="KT34" s="71"/>
      <c r="KU34" s="69">
        <f>データ!BV7</f>
        <v>68.400000000000006</v>
      </c>
      <c r="KV34" s="70"/>
      <c r="KW34" s="70"/>
      <c r="KX34" s="70"/>
      <c r="KY34" s="70"/>
      <c r="KZ34" s="70"/>
      <c r="LA34" s="70"/>
      <c r="LB34" s="70"/>
      <c r="LC34" s="70"/>
      <c r="LD34" s="70"/>
      <c r="LE34" s="70"/>
      <c r="LF34" s="70"/>
      <c r="LG34" s="70"/>
      <c r="LH34" s="70"/>
      <c r="LI34" s="71"/>
      <c r="LJ34" s="69">
        <f>データ!BW7</f>
        <v>68.2</v>
      </c>
      <c r="LK34" s="70"/>
      <c r="LL34" s="70"/>
      <c r="LM34" s="70"/>
      <c r="LN34" s="70"/>
      <c r="LO34" s="70"/>
      <c r="LP34" s="70"/>
      <c r="LQ34" s="70"/>
      <c r="LR34" s="70"/>
      <c r="LS34" s="70"/>
      <c r="LT34" s="70"/>
      <c r="LU34" s="70"/>
      <c r="LV34" s="70"/>
      <c r="LW34" s="70"/>
      <c r="LX34" s="71"/>
      <c r="LY34" s="69">
        <f>データ!BX7</f>
        <v>68.400000000000006</v>
      </c>
      <c r="LZ34" s="70"/>
      <c r="MA34" s="70"/>
      <c r="MB34" s="70"/>
      <c r="MC34" s="70"/>
      <c r="MD34" s="70"/>
      <c r="ME34" s="70"/>
      <c r="MF34" s="70"/>
      <c r="MG34" s="70"/>
      <c r="MH34" s="70"/>
      <c r="MI34" s="70"/>
      <c r="MJ34" s="70"/>
      <c r="MK34" s="70"/>
      <c r="ML34" s="70"/>
      <c r="MM34" s="71"/>
      <c r="MN34" s="69">
        <f>データ!BY7</f>
        <v>70.900000000000006</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197</v>
      </c>
      <c r="NK39" s="92"/>
      <c r="NL39" s="92"/>
      <c r="NM39" s="92"/>
      <c r="NN39" s="92"/>
      <c r="NO39" s="92"/>
      <c r="NP39" s="92"/>
      <c r="NQ39" s="92"/>
      <c r="NR39" s="92"/>
      <c r="NS39" s="92"/>
      <c r="NT39" s="92"/>
      <c r="NU39" s="92"/>
      <c r="NV39" s="92"/>
      <c r="NW39" s="92"/>
      <c r="NX39" s="93"/>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
      <c r="A54" s="2"/>
      <c r="B54" s="14"/>
      <c r="C54" s="2"/>
      <c r="D54" s="2"/>
      <c r="E54" s="2"/>
      <c r="F54" s="2"/>
      <c r="G54" s="17"/>
      <c r="H54" s="17"/>
      <c r="I54" s="17"/>
      <c r="J54" s="17"/>
      <c r="K54" s="17"/>
      <c r="L54" s="17"/>
      <c r="M54" s="17"/>
      <c r="N54" s="17"/>
      <c r="O54" s="17"/>
      <c r="P54" s="72" t="str">
        <f>データ!$B$11</f>
        <v>R01</v>
      </c>
      <c r="Q54" s="73"/>
      <c r="R54" s="73"/>
      <c r="S54" s="73"/>
      <c r="T54" s="73"/>
      <c r="U54" s="73"/>
      <c r="V54" s="73"/>
      <c r="W54" s="73"/>
      <c r="X54" s="73"/>
      <c r="Y54" s="73"/>
      <c r="Z54" s="73"/>
      <c r="AA54" s="73"/>
      <c r="AB54" s="73"/>
      <c r="AC54" s="73"/>
      <c r="AD54" s="74"/>
      <c r="AE54" s="72" t="str">
        <f>データ!$C$11</f>
        <v>R02</v>
      </c>
      <c r="AF54" s="73"/>
      <c r="AG54" s="73"/>
      <c r="AH54" s="73"/>
      <c r="AI54" s="73"/>
      <c r="AJ54" s="73"/>
      <c r="AK54" s="73"/>
      <c r="AL54" s="73"/>
      <c r="AM54" s="73"/>
      <c r="AN54" s="73"/>
      <c r="AO54" s="73"/>
      <c r="AP54" s="73"/>
      <c r="AQ54" s="73"/>
      <c r="AR54" s="73"/>
      <c r="AS54" s="74"/>
      <c r="AT54" s="72" t="str">
        <f>データ!$D$11</f>
        <v>R03</v>
      </c>
      <c r="AU54" s="73"/>
      <c r="AV54" s="73"/>
      <c r="AW54" s="73"/>
      <c r="AX54" s="73"/>
      <c r="AY54" s="73"/>
      <c r="AZ54" s="73"/>
      <c r="BA54" s="73"/>
      <c r="BB54" s="73"/>
      <c r="BC54" s="73"/>
      <c r="BD54" s="73"/>
      <c r="BE54" s="73"/>
      <c r="BF54" s="73"/>
      <c r="BG54" s="73"/>
      <c r="BH54" s="74"/>
      <c r="BI54" s="72" t="str">
        <f>データ!$E$11</f>
        <v>R04</v>
      </c>
      <c r="BJ54" s="73"/>
      <c r="BK54" s="73"/>
      <c r="BL54" s="73"/>
      <c r="BM54" s="73"/>
      <c r="BN54" s="73"/>
      <c r="BO54" s="73"/>
      <c r="BP54" s="73"/>
      <c r="BQ54" s="73"/>
      <c r="BR54" s="73"/>
      <c r="BS54" s="73"/>
      <c r="BT54" s="73"/>
      <c r="BU54" s="73"/>
      <c r="BV54" s="73"/>
      <c r="BW54" s="74"/>
      <c r="BX54" s="72" t="str">
        <f>データ!$F$11</f>
        <v>R05</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R01</v>
      </c>
      <c r="DE54" s="73"/>
      <c r="DF54" s="73"/>
      <c r="DG54" s="73"/>
      <c r="DH54" s="73"/>
      <c r="DI54" s="73"/>
      <c r="DJ54" s="73"/>
      <c r="DK54" s="73"/>
      <c r="DL54" s="73"/>
      <c r="DM54" s="73"/>
      <c r="DN54" s="73"/>
      <c r="DO54" s="73"/>
      <c r="DP54" s="73"/>
      <c r="DQ54" s="73"/>
      <c r="DR54" s="74"/>
      <c r="DS54" s="72" t="str">
        <f>データ!$C$11</f>
        <v>R02</v>
      </c>
      <c r="DT54" s="73"/>
      <c r="DU54" s="73"/>
      <c r="DV54" s="73"/>
      <c r="DW54" s="73"/>
      <c r="DX54" s="73"/>
      <c r="DY54" s="73"/>
      <c r="DZ54" s="73"/>
      <c r="EA54" s="73"/>
      <c r="EB54" s="73"/>
      <c r="EC54" s="73"/>
      <c r="ED54" s="73"/>
      <c r="EE54" s="73"/>
      <c r="EF54" s="73"/>
      <c r="EG54" s="74"/>
      <c r="EH54" s="72" t="str">
        <f>データ!$D$11</f>
        <v>R03</v>
      </c>
      <c r="EI54" s="73"/>
      <c r="EJ54" s="73"/>
      <c r="EK54" s="73"/>
      <c r="EL54" s="73"/>
      <c r="EM54" s="73"/>
      <c r="EN54" s="73"/>
      <c r="EO54" s="73"/>
      <c r="EP54" s="73"/>
      <c r="EQ54" s="73"/>
      <c r="ER54" s="73"/>
      <c r="ES54" s="73"/>
      <c r="ET54" s="73"/>
      <c r="EU54" s="73"/>
      <c r="EV54" s="74"/>
      <c r="EW54" s="72" t="str">
        <f>データ!$E$11</f>
        <v>R04</v>
      </c>
      <c r="EX54" s="73"/>
      <c r="EY54" s="73"/>
      <c r="EZ54" s="73"/>
      <c r="FA54" s="73"/>
      <c r="FB54" s="73"/>
      <c r="FC54" s="73"/>
      <c r="FD54" s="73"/>
      <c r="FE54" s="73"/>
      <c r="FF54" s="73"/>
      <c r="FG54" s="73"/>
      <c r="FH54" s="73"/>
      <c r="FI54" s="73"/>
      <c r="FJ54" s="73"/>
      <c r="FK54" s="74"/>
      <c r="FL54" s="72" t="str">
        <f>データ!$F$11</f>
        <v>R05</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R01</v>
      </c>
      <c r="GS54" s="73"/>
      <c r="GT54" s="73"/>
      <c r="GU54" s="73"/>
      <c r="GV54" s="73"/>
      <c r="GW54" s="73"/>
      <c r="GX54" s="73"/>
      <c r="GY54" s="73"/>
      <c r="GZ54" s="73"/>
      <c r="HA54" s="73"/>
      <c r="HB54" s="73"/>
      <c r="HC54" s="73"/>
      <c r="HD54" s="73"/>
      <c r="HE54" s="73"/>
      <c r="HF54" s="74"/>
      <c r="HG54" s="72" t="str">
        <f>データ!$C$11</f>
        <v>R02</v>
      </c>
      <c r="HH54" s="73"/>
      <c r="HI54" s="73"/>
      <c r="HJ54" s="73"/>
      <c r="HK54" s="73"/>
      <c r="HL54" s="73"/>
      <c r="HM54" s="73"/>
      <c r="HN54" s="73"/>
      <c r="HO54" s="73"/>
      <c r="HP54" s="73"/>
      <c r="HQ54" s="73"/>
      <c r="HR54" s="73"/>
      <c r="HS54" s="73"/>
      <c r="HT54" s="73"/>
      <c r="HU54" s="74"/>
      <c r="HV54" s="72" t="str">
        <f>データ!$D$11</f>
        <v>R03</v>
      </c>
      <c r="HW54" s="73"/>
      <c r="HX54" s="73"/>
      <c r="HY54" s="73"/>
      <c r="HZ54" s="73"/>
      <c r="IA54" s="73"/>
      <c r="IB54" s="73"/>
      <c r="IC54" s="73"/>
      <c r="ID54" s="73"/>
      <c r="IE54" s="73"/>
      <c r="IF54" s="73"/>
      <c r="IG54" s="73"/>
      <c r="IH54" s="73"/>
      <c r="II54" s="73"/>
      <c r="IJ54" s="74"/>
      <c r="IK54" s="72" t="str">
        <f>データ!$E$11</f>
        <v>R04</v>
      </c>
      <c r="IL54" s="73"/>
      <c r="IM54" s="73"/>
      <c r="IN54" s="73"/>
      <c r="IO54" s="73"/>
      <c r="IP54" s="73"/>
      <c r="IQ54" s="73"/>
      <c r="IR54" s="73"/>
      <c r="IS54" s="73"/>
      <c r="IT54" s="73"/>
      <c r="IU54" s="73"/>
      <c r="IV54" s="73"/>
      <c r="IW54" s="73"/>
      <c r="IX54" s="73"/>
      <c r="IY54" s="74"/>
      <c r="IZ54" s="72" t="str">
        <f>データ!$F$11</f>
        <v>R05</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R01</v>
      </c>
      <c r="KG54" s="73"/>
      <c r="KH54" s="73"/>
      <c r="KI54" s="73"/>
      <c r="KJ54" s="73"/>
      <c r="KK54" s="73"/>
      <c r="KL54" s="73"/>
      <c r="KM54" s="73"/>
      <c r="KN54" s="73"/>
      <c r="KO54" s="73"/>
      <c r="KP54" s="73"/>
      <c r="KQ54" s="73"/>
      <c r="KR54" s="73"/>
      <c r="KS54" s="73"/>
      <c r="KT54" s="74"/>
      <c r="KU54" s="72" t="str">
        <f>データ!$C$11</f>
        <v>R02</v>
      </c>
      <c r="KV54" s="73"/>
      <c r="KW54" s="73"/>
      <c r="KX54" s="73"/>
      <c r="KY54" s="73"/>
      <c r="KZ54" s="73"/>
      <c r="LA54" s="73"/>
      <c r="LB54" s="73"/>
      <c r="LC54" s="73"/>
      <c r="LD54" s="73"/>
      <c r="LE54" s="73"/>
      <c r="LF54" s="73"/>
      <c r="LG54" s="73"/>
      <c r="LH54" s="73"/>
      <c r="LI54" s="74"/>
      <c r="LJ54" s="72" t="str">
        <f>データ!$D$11</f>
        <v>R03</v>
      </c>
      <c r="LK54" s="73"/>
      <c r="LL54" s="73"/>
      <c r="LM54" s="73"/>
      <c r="LN54" s="73"/>
      <c r="LO54" s="73"/>
      <c r="LP54" s="73"/>
      <c r="LQ54" s="73"/>
      <c r="LR54" s="73"/>
      <c r="LS54" s="73"/>
      <c r="LT54" s="73"/>
      <c r="LU54" s="73"/>
      <c r="LV54" s="73"/>
      <c r="LW54" s="73"/>
      <c r="LX54" s="74"/>
      <c r="LY54" s="72" t="str">
        <f>データ!$E$11</f>
        <v>R04</v>
      </c>
      <c r="LZ54" s="73"/>
      <c r="MA54" s="73"/>
      <c r="MB54" s="73"/>
      <c r="MC54" s="73"/>
      <c r="MD54" s="73"/>
      <c r="ME54" s="73"/>
      <c r="MF54" s="73"/>
      <c r="MG54" s="73"/>
      <c r="MH54" s="73"/>
      <c r="MI54" s="73"/>
      <c r="MJ54" s="73"/>
      <c r="MK54" s="73"/>
      <c r="ML54" s="73"/>
      <c r="MM54" s="74"/>
      <c r="MN54" s="72" t="str">
        <f>データ!$F$11</f>
        <v>R05</v>
      </c>
      <c r="MO54" s="73"/>
      <c r="MP54" s="73"/>
      <c r="MQ54" s="73"/>
      <c r="MR54" s="73"/>
      <c r="MS54" s="73"/>
      <c r="MT54" s="73"/>
      <c r="MU54" s="73"/>
      <c r="MV54" s="73"/>
      <c r="MW54" s="73"/>
      <c r="MX54" s="73"/>
      <c r="MY54" s="73"/>
      <c r="MZ54" s="73"/>
      <c r="NA54" s="73"/>
      <c r="NB54" s="74"/>
      <c r="NC54" s="2"/>
      <c r="ND54" s="2"/>
      <c r="NE54" s="2"/>
      <c r="NF54" s="2"/>
      <c r="NG54" s="2"/>
      <c r="NH54" s="15"/>
      <c r="NI54" s="2"/>
      <c r="NJ54" s="91" t="s">
        <v>196</v>
      </c>
      <c r="NK54" s="92"/>
      <c r="NL54" s="92"/>
      <c r="NM54" s="92"/>
      <c r="NN54" s="92"/>
      <c r="NO54" s="92"/>
      <c r="NP54" s="92"/>
      <c r="NQ54" s="92"/>
      <c r="NR54" s="92"/>
      <c r="NS54" s="92"/>
      <c r="NT54" s="92"/>
      <c r="NU54" s="92"/>
      <c r="NV54" s="92"/>
      <c r="NW54" s="92"/>
      <c r="NX54" s="93"/>
      <c r="OC54" s="16" t="s">
        <v>84</v>
      </c>
    </row>
    <row r="55" spans="1:393" ht="13.5" customHeight="1" x14ac:dyDescent="0.2">
      <c r="A55" s="2"/>
      <c r="B55" s="14"/>
      <c r="C55" s="2"/>
      <c r="D55" s="2"/>
      <c r="E55" s="2"/>
      <c r="F55" s="2"/>
      <c r="G55" s="65" t="s">
        <v>58</v>
      </c>
      <c r="H55" s="65"/>
      <c r="I55" s="65"/>
      <c r="J55" s="65"/>
      <c r="K55" s="65"/>
      <c r="L55" s="65"/>
      <c r="M55" s="65"/>
      <c r="N55" s="65"/>
      <c r="O55" s="65"/>
      <c r="P55" s="66">
        <f>データ!CA7</f>
        <v>48716</v>
      </c>
      <c r="Q55" s="67"/>
      <c r="R55" s="67"/>
      <c r="S55" s="67"/>
      <c r="T55" s="67"/>
      <c r="U55" s="67"/>
      <c r="V55" s="67"/>
      <c r="W55" s="67"/>
      <c r="X55" s="67"/>
      <c r="Y55" s="67"/>
      <c r="Z55" s="67"/>
      <c r="AA55" s="67"/>
      <c r="AB55" s="67"/>
      <c r="AC55" s="67"/>
      <c r="AD55" s="68"/>
      <c r="AE55" s="66">
        <f>データ!CB7</f>
        <v>51926</v>
      </c>
      <c r="AF55" s="67"/>
      <c r="AG55" s="67"/>
      <c r="AH55" s="67"/>
      <c r="AI55" s="67"/>
      <c r="AJ55" s="67"/>
      <c r="AK55" s="67"/>
      <c r="AL55" s="67"/>
      <c r="AM55" s="67"/>
      <c r="AN55" s="67"/>
      <c r="AO55" s="67"/>
      <c r="AP55" s="67"/>
      <c r="AQ55" s="67"/>
      <c r="AR55" s="67"/>
      <c r="AS55" s="68"/>
      <c r="AT55" s="66">
        <f>データ!CC7</f>
        <v>57603</v>
      </c>
      <c r="AU55" s="67"/>
      <c r="AV55" s="67"/>
      <c r="AW55" s="67"/>
      <c r="AX55" s="67"/>
      <c r="AY55" s="67"/>
      <c r="AZ55" s="67"/>
      <c r="BA55" s="67"/>
      <c r="BB55" s="67"/>
      <c r="BC55" s="67"/>
      <c r="BD55" s="67"/>
      <c r="BE55" s="67"/>
      <c r="BF55" s="67"/>
      <c r="BG55" s="67"/>
      <c r="BH55" s="68"/>
      <c r="BI55" s="66">
        <f>データ!CD7</f>
        <v>60656</v>
      </c>
      <c r="BJ55" s="67"/>
      <c r="BK55" s="67"/>
      <c r="BL55" s="67"/>
      <c r="BM55" s="67"/>
      <c r="BN55" s="67"/>
      <c r="BO55" s="67"/>
      <c r="BP55" s="67"/>
      <c r="BQ55" s="67"/>
      <c r="BR55" s="67"/>
      <c r="BS55" s="67"/>
      <c r="BT55" s="67"/>
      <c r="BU55" s="67"/>
      <c r="BV55" s="67"/>
      <c r="BW55" s="68"/>
      <c r="BX55" s="66">
        <f>データ!CE7</f>
        <v>58835</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14593</v>
      </c>
      <c r="DE55" s="67"/>
      <c r="DF55" s="67"/>
      <c r="DG55" s="67"/>
      <c r="DH55" s="67"/>
      <c r="DI55" s="67"/>
      <c r="DJ55" s="67"/>
      <c r="DK55" s="67"/>
      <c r="DL55" s="67"/>
      <c r="DM55" s="67"/>
      <c r="DN55" s="67"/>
      <c r="DO55" s="67"/>
      <c r="DP55" s="67"/>
      <c r="DQ55" s="67"/>
      <c r="DR55" s="68"/>
      <c r="DS55" s="66">
        <f>データ!CM7</f>
        <v>15582</v>
      </c>
      <c r="DT55" s="67"/>
      <c r="DU55" s="67"/>
      <c r="DV55" s="67"/>
      <c r="DW55" s="67"/>
      <c r="DX55" s="67"/>
      <c r="DY55" s="67"/>
      <c r="DZ55" s="67"/>
      <c r="EA55" s="67"/>
      <c r="EB55" s="67"/>
      <c r="EC55" s="67"/>
      <c r="ED55" s="67"/>
      <c r="EE55" s="67"/>
      <c r="EF55" s="67"/>
      <c r="EG55" s="68"/>
      <c r="EH55" s="66">
        <f>データ!CN7</f>
        <v>15999</v>
      </c>
      <c r="EI55" s="67"/>
      <c r="EJ55" s="67"/>
      <c r="EK55" s="67"/>
      <c r="EL55" s="67"/>
      <c r="EM55" s="67"/>
      <c r="EN55" s="67"/>
      <c r="EO55" s="67"/>
      <c r="EP55" s="67"/>
      <c r="EQ55" s="67"/>
      <c r="ER55" s="67"/>
      <c r="ES55" s="67"/>
      <c r="ET55" s="67"/>
      <c r="EU55" s="67"/>
      <c r="EV55" s="68"/>
      <c r="EW55" s="66">
        <f>データ!CO7</f>
        <v>16446</v>
      </c>
      <c r="EX55" s="67"/>
      <c r="EY55" s="67"/>
      <c r="EZ55" s="67"/>
      <c r="FA55" s="67"/>
      <c r="FB55" s="67"/>
      <c r="FC55" s="67"/>
      <c r="FD55" s="67"/>
      <c r="FE55" s="67"/>
      <c r="FF55" s="67"/>
      <c r="FG55" s="67"/>
      <c r="FH55" s="67"/>
      <c r="FI55" s="67"/>
      <c r="FJ55" s="67"/>
      <c r="FK55" s="68"/>
      <c r="FL55" s="66">
        <f>データ!CP7</f>
        <v>16754</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58.4</v>
      </c>
      <c r="GS55" s="70"/>
      <c r="GT55" s="70"/>
      <c r="GU55" s="70"/>
      <c r="GV55" s="70"/>
      <c r="GW55" s="70"/>
      <c r="GX55" s="70"/>
      <c r="GY55" s="70"/>
      <c r="GZ55" s="70"/>
      <c r="HA55" s="70"/>
      <c r="HB55" s="70"/>
      <c r="HC55" s="70"/>
      <c r="HD55" s="70"/>
      <c r="HE55" s="70"/>
      <c r="HF55" s="71"/>
      <c r="HG55" s="69">
        <f>データ!CX7</f>
        <v>56</v>
      </c>
      <c r="HH55" s="70"/>
      <c r="HI55" s="70"/>
      <c r="HJ55" s="70"/>
      <c r="HK55" s="70"/>
      <c r="HL55" s="70"/>
      <c r="HM55" s="70"/>
      <c r="HN55" s="70"/>
      <c r="HO55" s="70"/>
      <c r="HP55" s="70"/>
      <c r="HQ55" s="70"/>
      <c r="HR55" s="70"/>
      <c r="HS55" s="70"/>
      <c r="HT55" s="70"/>
      <c r="HU55" s="71"/>
      <c r="HV55" s="69">
        <f>データ!CY7</f>
        <v>51.9</v>
      </c>
      <c r="HW55" s="70"/>
      <c r="HX55" s="70"/>
      <c r="HY55" s="70"/>
      <c r="HZ55" s="70"/>
      <c r="IA55" s="70"/>
      <c r="IB55" s="70"/>
      <c r="IC55" s="70"/>
      <c r="ID55" s="70"/>
      <c r="IE55" s="70"/>
      <c r="IF55" s="70"/>
      <c r="IG55" s="70"/>
      <c r="IH55" s="70"/>
      <c r="II55" s="70"/>
      <c r="IJ55" s="71"/>
      <c r="IK55" s="69">
        <f>データ!CZ7</f>
        <v>50.2</v>
      </c>
      <c r="IL55" s="70"/>
      <c r="IM55" s="70"/>
      <c r="IN55" s="70"/>
      <c r="IO55" s="70"/>
      <c r="IP55" s="70"/>
      <c r="IQ55" s="70"/>
      <c r="IR55" s="70"/>
      <c r="IS55" s="70"/>
      <c r="IT55" s="70"/>
      <c r="IU55" s="70"/>
      <c r="IV55" s="70"/>
      <c r="IW55" s="70"/>
      <c r="IX55" s="70"/>
      <c r="IY55" s="71"/>
      <c r="IZ55" s="69">
        <f>データ!DA7</f>
        <v>55.7</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20.5</v>
      </c>
      <c r="KG55" s="70"/>
      <c r="KH55" s="70"/>
      <c r="KI55" s="70"/>
      <c r="KJ55" s="70"/>
      <c r="KK55" s="70"/>
      <c r="KL55" s="70"/>
      <c r="KM55" s="70"/>
      <c r="KN55" s="70"/>
      <c r="KO55" s="70"/>
      <c r="KP55" s="70"/>
      <c r="KQ55" s="70"/>
      <c r="KR55" s="70"/>
      <c r="KS55" s="70"/>
      <c r="KT55" s="71"/>
      <c r="KU55" s="69">
        <f>データ!DI7</f>
        <v>19.3</v>
      </c>
      <c r="KV55" s="70"/>
      <c r="KW55" s="70"/>
      <c r="KX55" s="70"/>
      <c r="KY55" s="70"/>
      <c r="KZ55" s="70"/>
      <c r="LA55" s="70"/>
      <c r="LB55" s="70"/>
      <c r="LC55" s="70"/>
      <c r="LD55" s="70"/>
      <c r="LE55" s="70"/>
      <c r="LF55" s="70"/>
      <c r="LG55" s="70"/>
      <c r="LH55" s="70"/>
      <c r="LI55" s="71"/>
      <c r="LJ55" s="69">
        <f>データ!DJ7</f>
        <v>19</v>
      </c>
      <c r="LK55" s="70"/>
      <c r="LL55" s="70"/>
      <c r="LM55" s="70"/>
      <c r="LN55" s="70"/>
      <c r="LO55" s="70"/>
      <c r="LP55" s="70"/>
      <c r="LQ55" s="70"/>
      <c r="LR55" s="70"/>
      <c r="LS55" s="70"/>
      <c r="LT55" s="70"/>
      <c r="LU55" s="70"/>
      <c r="LV55" s="70"/>
      <c r="LW55" s="70"/>
      <c r="LX55" s="71"/>
      <c r="LY55" s="69">
        <f>データ!DK7</f>
        <v>19.5</v>
      </c>
      <c r="LZ55" s="70"/>
      <c r="MA55" s="70"/>
      <c r="MB55" s="70"/>
      <c r="MC55" s="70"/>
      <c r="MD55" s="70"/>
      <c r="ME55" s="70"/>
      <c r="MF55" s="70"/>
      <c r="MG55" s="70"/>
      <c r="MH55" s="70"/>
      <c r="MI55" s="70"/>
      <c r="MJ55" s="70"/>
      <c r="MK55" s="70"/>
      <c r="ML55" s="70"/>
      <c r="MM55" s="71"/>
      <c r="MN55" s="69">
        <f>データ!DL7</f>
        <v>22.6</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2">
      <c r="A56" s="2"/>
      <c r="B56" s="14"/>
      <c r="C56" s="2"/>
      <c r="D56" s="2"/>
      <c r="E56" s="2"/>
      <c r="F56" s="2"/>
      <c r="G56" s="65" t="s">
        <v>60</v>
      </c>
      <c r="H56" s="65"/>
      <c r="I56" s="65"/>
      <c r="J56" s="65"/>
      <c r="K56" s="65"/>
      <c r="L56" s="65"/>
      <c r="M56" s="65"/>
      <c r="N56" s="65"/>
      <c r="O56" s="65"/>
      <c r="P56" s="66">
        <f>データ!CF7</f>
        <v>60271</v>
      </c>
      <c r="Q56" s="67"/>
      <c r="R56" s="67"/>
      <c r="S56" s="67"/>
      <c r="T56" s="67"/>
      <c r="U56" s="67"/>
      <c r="V56" s="67"/>
      <c r="W56" s="67"/>
      <c r="X56" s="67"/>
      <c r="Y56" s="67"/>
      <c r="Z56" s="67"/>
      <c r="AA56" s="67"/>
      <c r="AB56" s="67"/>
      <c r="AC56" s="67"/>
      <c r="AD56" s="68"/>
      <c r="AE56" s="66">
        <f>データ!CG7</f>
        <v>63766</v>
      </c>
      <c r="AF56" s="67"/>
      <c r="AG56" s="67"/>
      <c r="AH56" s="67"/>
      <c r="AI56" s="67"/>
      <c r="AJ56" s="67"/>
      <c r="AK56" s="67"/>
      <c r="AL56" s="67"/>
      <c r="AM56" s="67"/>
      <c r="AN56" s="67"/>
      <c r="AO56" s="67"/>
      <c r="AP56" s="67"/>
      <c r="AQ56" s="67"/>
      <c r="AR56" s="67"/>
      <c r="AS56" s="68"/>
      <c r="AT56" s="66">
        <f>データ!CH7</f>
        <v>66386</v>
      </c>
      <c r="AU56" s="67"/>
      <c r="AV56" s="67"/>
      <c r="AW56" s="67"/>
      <c r="AX56" s="67"/>
      <c r="AY56" s="67"/>
      <c r="AZ56" s="67"/>
      <c r="BA56" s="67"/>
      <c r="BB56" s="67"/>
      <c r="BC56" s="67"/>
      <c r="BD56" s="67"/>
      <c r="BE56" s="67"/>
      <c r="BF56" s="67"/>
      <c r="BG56" s="67"/>
      <c r="BH56" s="68"/>
      <c r="BI56" s="66">
        <f>データ!CI7</f>
        <v>69418</v>
      </c>
      <c r="BJ56" s="67"/>
      <c r="BK56" s="67"/>
      <c r="BL56" s="67"/>
      <c r="BM56" s="67"/>
      <c r="BN56" s="67"/>
      <c r="BO56" s="67"/>
      <c r="BP56" s="67"/>
      <c r="BQ56" s="67"/>
      <c r="BR56" s="67"/>
      <c r="BS56" s="67"/>
      <c r="BT56" s="67"/>
      <c r="BU56" s="67"/>
      <c r="BV56" s="67"/>
      <c r="BW56" s="68"/>
      <c r="BX56" s="66">
        <f>データ!CJ7</f>
        <v>70803</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16979</v>
      </c>
      <c r="DE56" s="67"/>
      <c r="DF56" s="67"/>
      <c r="DG56" s="67"/>
      <c r="DH56" s="67"/>
      <c r="DI56" s="67"/>
      <c r="DJ56" s="67"/>
      <c r="DK56" s="67"/>
      <c r="DL56" s="67"/>
      <c r="DM56" s="67"/>
      <c r="DN56" s="67"/>
      <c r="DO56" s="67"/>
      <c r="DP56" s="67"/>
      <c r="DQ56" s="67"/>
      <c r="DR56" s="68"/>
      <c r="DS56" s="66">
        <f>データ!CR7</f>
        <v>18423</v>
      </c>
      <c r="DT56" s="67"/>
      <c r="DU56" s="67"/>
      <c r="DV56" s="67"/>
      <c r="DW56" s="67"/>
      <c r="DX56" s="67"/>
      <c r="DY56" s="67"/>
      <c r="DZ56" s="67"/>
      <c r="EA56" s="67"/>
      <c r="EB56" s="67"/>
      <c r="EC56" s="67"/>
      <c r="ED56" s="67"/>
      <c r="EE56" s="67"/>
      <c r="EF56" s="67"/>
      <c r="EG56" s="68"/>
      <c r="EH56" s="66">
        <f>データ!CS7</f>
        <v>19190</v>
      </c>
      <c r="EI56" s="67"/>
      <c r="EJ56" s="67"/>
      <c r="EK56" s="67"/>
      <c r="EL56" s="67"/>
      <c r="EM56" s="67"/>
      <c r="EN56" s="67"/>
      <c r="EO56" s="67"/>
      <c r="EP56" s="67"/>
      <c r="EQ56" s="67"/>
      <c r="ER56" s="67"/>
      <c r="ES56" s="67"/>
      <c r="ET56" s="67"/>
      <c r="EU56" s="67"/>
      <c r="EV56" s="68"/>
      <c r="EW56" s="66">
        <f>データ!CT7</f>
        <v>19216</v>
      </c>
      <c r="EX56" s="67"/>
      <c r="EY56" s="67"/>
      <c r="EZ56" s="67"/>
      <c r="FA56" s="67"/>
      <c r="FB56" s="67"/>
      <c r="FC56" s="67"/>
      <c r="FD56" s="67"/>
      <c r="FE56" s="67"/>
      <c r="FF56" s="67"/>
      <c r="FG56" s="67"/>
      <c r="FH56" s="67"/>
      <c r="FI56" s="67"/>
      <c r="FJ56" s="67"/>
      <c r="FK56" s="68"/>
      <c r="FL56" s="66">
        <f>データ!CU7</f>
        <v>20167</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53</v>
      </c>
      <c r="GS56" s="70"/>
      <c r="GT56" s="70"/>
      <c r="GU56" s="70"/>
      <c r="GV56" s="70"/>
      <c r="GW56" s="70"/>
      <c r="GX56" s="70"/>
      <c r="GY56" s="70"/>
      <c r="GZ56" s="70"/>
      <c r="HA56" s="70"/>
      <c r="HB56" s="70"/>
      <c r="HC56" s="70"/>
      <c r="HD56" s="70"/>
      <c r="HE56" s="70"/>
      <c r="HF56" s="71"/>
      <c r="HG56" s="69">
        <f>データ!DC7</f>
        <v>56.7</v>
      </c>
      <c r="HH56" s="70"/>
      <c r="HI56" s="70"/>
      <c r="HJ56" s="70"/>
      <c r="HK56" s="70"/>
      <c r="HL56" s="70"/>
      <c r="HM56" s="70"/>
      <c r="HN56" s="70"/>
      <c r="HO56" s="70"/>
      <c r="HP56" s="70"/>
      <c r="HQ56" s="70"/>
      <c r="HR56" s="70"/>
      <c r="HS56" s="70"/>
      <c r="HT56" s="70"/>
      <c r="HU56" s="71"/>
      <c r="HV56" s="69">
        <f>データ!DD7</f>
        <v>54.2</v>
      </c>
      <c r="HW56" s="70"/>
      <c r="HX56" s="70"/>
      <c r="HY56" s="70"/>
      <c r="HZ56" s="70"/>
      <c r="IA56" s="70"/>
      <c r="IB56" s="70"/>
      <c r="IC56" s="70"/>
      <c r="ID56" s="70"/>
      <c r="IE56" s="70"/>
      <c r="IF56" s="70"/>
      <c r="IG56" s="70"/>
      <c r="IH56" s="70"/>
      <c r="II56" s="70"/>
      <c r="IJ56" s="71"/>
      <c r="IK56" s="69">
        <f>データ!DE7</f>
        <v>53.9</v>
      </c>
      <c r="IL56" s="70"/>
      <c r="IM56" s="70"/>
      <c r="IN56" s="70"/>
      <c r="IO56" s="70"/>
      <c r="IP56" s="70"/>
      <c r="IQ56" s="70"/>
      <c r="IR56" s="70"/>
      <c r="IS56" s="70"/>
      <c r="IT56" s="70"/>
      <c r="IU56" s="70"/>
      <c r="IV56" s="70"/>
      <c r="IW56" s="70"/>
      <c r="IX56" s="70"/>
      <c r="IY56" s="71"/>
      <c r="IZ56" s="69">
        <f>データ!DF7</f>
        <v>54.1</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26.4</v>
      </c>
      <c r="KG56" s="70"/>
      <c r="KH56" s="70"/>
      <c r="KI56" s="70"/>
      <c r="KJ56" s="70"/>
      <c r="KK56" s="70"/>
      <c r="KL56" s="70"/>
      <c r="KM56" s="70"/>
      <c r="KN56" s="70"/>
      <c r="KO56" s="70"/>
      <c r="KP56" s="70"/>
      <c r="KQ56" s="70"/>
      <c r="KR56" s="70"/>
      <c r="KS56" s="70"/>
      <c r="KT56" s="71"/>
      <c r="KU56" s="69">
        <f>データ!DN7</f>
        <v>26.2</v>
      </c>
      <c r="KV56" s="70"/>
      <c r="KW56" s="70"/>
      <c r="KX56" s="70"/>
      <c r="KY56" s="70"/>
      <c r="KZ56" s="70"/>
      <c r="LA56" s="70"/>
      <c r="LB56" s="70"/>
      <c r="LC56" s="70"/>
      <c r="LD56" s="70"/>
      <c r="LE56" s="70"/>
      <c r="LF56" s="70"/>
      <c r="LG56" s="70"/>
      <c r="LH56" s="70"/>
      <c r="LI56" s="71"/>
      <c r="LJ56" s="69">
        <f>データ!DO7</f>
        <v>26.3</v>
      </c>
      <c r="LK56" s="70"/>
      <c r="LL56" s="70"/>
      <c r="LM56" s="70"/>
      <c r="LN56" s="70"/>
      <c r="LO56" s="70"/>
      <c r="LP56" s="70"/>
      <c r="LQ56" s="70"/>
      <c r="LR56" s="70"/>
      <c r="LS56" s="70"/>
      <c r="LT56" s="70"/>
      <c r="LU56" s="70"/>
      <c r="LV56" s="70"/>
      <c r="LW56" s="70"/>
      <c r="LX56" s="71"/>
      <c r="LY56" s="69">
        <f>データ!DP7</f>
        <v>26.3</v>
      </c>
      <c r="LZ56" s="70"/>
      <c r="MA56" s="70"/>
      <c r="MB56" s="70"/>
      <c r="MC56" s="70"/>
      <c r="MD56" s="70"/>
      <c r="ME56" s="70"/>
      <c r="MF56" s="70"/>
      <c r="MG56" s="70"/>
      <c r="MH56" s="70"/>
      <c r="MI56" s="70"/>
      <c r="MJ56" s="70"/>
      <c r="MK56" s="70"/>
      <c r="ML56" s="70"/>
      <c r="MM56" s="71"/>
      <c r="MN56" s="69">
        <f>データ!DQ7</f>
        <v>28</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5"/>
      <c r="CT62" s="6"/>
      <c r="CU62" s="6"/>
      <c r="CV62" s="75" t="s">
        <v>87</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88</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195</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R01</v>
      </c>
      <c r="Q78" s="73"/>
      <c r="R78" s="73"/>
      <c r="S78" s="73"/>
      <c r="T78" s="73"/>
      <c r="U78" s="73"/>
      <c r="V78" s="73"/>
      <c r="W78" s="73"/>
      <c r="X78" s="73"/>
      <c r="Y78" s="73"/>
      <c r="Z78" s="73"/>
      <c r="AA78" s="73"/>
      <c r="AB78" s="73"/>
      <c r="AC78" s="73"/>
      <c r="AD78" s="74"/>
      <c r="AE78" s="72" t="str">
        <f>データ!$C$11</f>
        <v>R02</v>
      </c>
      <c r="AF78" s="73"/>
      <c r="AG78" s="73"/>
      <c r="AH78" s="73"/>
      <c r="AI78" s="73"/>
      <c r="AJ78" s="73"/>
      <c r="AK78" s="73"/>
      <c r="AL78" s="73"/>
      <c r="AM78" s="73"/>
      <c r="AN78" s="73"/>
      <c r="AO78" s="73"/>
      <c r="AP78" s="73"/>
      <c r="AQ78" s="73"/>
      <c r="AR78" s="73"/>
      <c r="AS78" s="74"/>
      <c r="AT78" s="72" t="str">
        <f>データ!$D$11</f>
        <v>R03</v>
      </c>
      <c r="AU78" s="73"/>
      <c r="AV78" s="73"/>
      <c r="AW78" s="73"/>
      <c r="AX78" s="73"/>
      <c r="AY78" s="73"/>
      <c r="AZ78" s="73"/>
      <c r="BA78" s="73"/>
      <c r="BB78" s="73"/>
      <c r="BC78" s="73"/>
      <c r="BD78" s="73"/>
      <c r="BE78" s="73"/>
      <c r="BF78" s="73"/>
      <c r="BG78" s="73"/>
      <c r="BH78" s="74"/>
      <c r="BI78" s="72" t="str">
        <f>データ!$E$11</f>
        <v>R04</v>
      </c>
      <c r="BJ78" s="73"/>
      <c r="BK78" s="73"/>
      <c r="BL78" s="73"/>
      <c r="BM78" s="73"/>
      <c r="BN78" s="73"/>
      <c r="BO78" s="73"/>
      <c r="BP78" s="73"/>
      <c r="BQ78" s="73"/>
      <c r="BR78" s="73"/>
      <c r="BS78" s="73"/>
      <c r="BT78" s="73"/>
      <c r="BU78" s="73"/>
      <c r="BV78" s="73"/>
      <c r="BW78" s="74"/>
      <c r="BX78" s="72" t="str">
        <f>データ!$F$11</f>
        <v>R05</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R01</v>
      </c>
      <c r="DH78" s="73"/>
      <c r="DI78" s="73"/>
      <c r="DJ78" s="73"/>
      <c r="DK78" s="73"/>
      <c r="DL78" s="73"/>
      <c r="DM78" s="73"/>
      <c r="DN78" s="73"/>
      <c r="DO78" s="73"/>
      <c r="DP78" s="73"/>
      <c r="DQ78" s="73"/>
      <c r="DR78" s="73"/>
      <c r="DS78" s="73"/>
      <c r="DT78" s="73"/>
      <c r="DU78" s="74"/>
      <c r="DV78" s="72" t="str">
        <f>データ!$C$11</f>
        <v>R02</v>
      </c>
      <c r="DW78" s="73"/>
      <c r="DX78" s="73"/>
      <c r="DY78" s="73"/>
      <c r="DZ78" s="73"/>
      <c r="EA78" s="73"/>
      <c r="EB78" s="73"/>
      <c r="EC78" s="73"/>
      <c r="ED78" s="73"/>
      <c r="EE78" s="73"/>
      <c r="EF78" s="73"/>
      <c r="EG78" s="73"/>
      <c r="EH78" s="73"/>
      <c r="EI78" s="73"/>
      <c r="EJ78" s="74"/>
      <c r="EK78" s="72" t="str">
        <f>データ!$D$11</f>
        <v>R03</v>
      </c>
      <c r="EL78" s="73"/>
      <c r="EM78" s="73"/>
      <c r="EN78" s="73"/>
      <c r="EO78" s="73"/>
      <c r="EP78" s="73"/>
      <c r="EQ78" s="73"/>
      <c r="ER78" s="73"/>
      <c r="ES78" s="73"/>
      <c r="ET78" s="73"/>
      <c r="EU78" s="73"/>
      <c r="EV78" s="73"/>
      <c r="EW78" s="73"/>
      <c r="EX78" s="73"/>
      <c r="EY78" s="74"/>
      <c r="EZ78" s="72" t="str">
        <f>データ!$E$11</f>
        <v>R04</v>
      </c>
      <c r="FA78" s="73"/>
      <c r="FB78" s="73"/>
      <c r="FC78" s="73"/>
      <c r="FD78" s="73"/>
      <c r="FE78" s="73"/>
      <c r="FF78" s="73"/>
      <c r="FG78" s="73"/>
      <c r="FH78" s="73"/>
      <c r="FI78" s="73"/>
      <c r="FJ78" s="73"/>
      <c r="FK78" s="73"/>
      <c r="FL78" s="73"/>
      <c r="FM78" s="73"/>
      <c r="FN78" s="74"/>
      <c r="FO78" s="72" t="str">
        <f>データ!$F$11</f>
        <v>R05</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R01</v>
      </c>
      <c r="GU78" s="73"/>
      <c r="GV78" s="73"/>
      <c r="GW78" s="73"/>
      <c r="GX78" s="73"/>
      <c r="GY78" s="73"/>
      <c r="GZ78" s="73"/>
      <c r="HA78" s="73"/>
      <c r="HB78" s="73"/>
      <c r="HC78" s="73"/>
      <c r="HD78" s="73"/>
      <c r="HE78" s="73"/>
      <c r="HF78" s="73"/>
      <c r="HG78" s="73"/>
      <c r="HH78" s="74"/>
      <c r="HI78" s="72" t="str">
        <f>データ!$C$11</f>
        <v>R02</v>
      </c>
      <c r="HJ78" s="73"/>
      <c r="HK78" s="73"/>
      <c r="HL78" s="73"/>
      <c r="HM78" s="73"/>
      <c r="HN78" s="73"/>
      <c r="HO78" s="73"/>
      <c r="HP78" s="73"/>
      <c r="HQ78" s="73"/>
      <c r="HR78" s="73"/>
      <c r="HS78" s="73"/>
      <c r="HT78" s="73"/>
      <c r="HU78" s="73"/>
      <c r="HV78" s="73"/>
      <c r="HW78" s="74"/>
      <c r="HX78" s="72" t="str">
        <f>データ!$D$11</f>
        <v>R03</v>
      </c>
      <c r="HY78" s="73"/>
      <c r="HZ78" s="73"/>
      <c r="IA78" s="73"/>
      <c r="IB78" s="73"/>
      <c r="IC78" s="73"/>
      <c r="ID78" s="73"/>
      <c r="IE78" s="73"/>
      <c r="IF78" s="73"/>
      <c r="IG78" s="73"/>
      <c r="IH78" s="73"/>
      <c r="II78" s="73"/>
      <c r="IJ78" s="73"/>
      <c r="IK78" s="73"/>
      <c r="IL78" s="74"/>
      <c r="IM78" s="72" t="str">
        <f>データ!$E$11</f>
        <v>R04</v>
      </c>
      <c r="IN78" s="73"/>
      <c r="IO78" s="73"/>
      <c r="IP78" s="73"/>
      <c r="IQ78" s="73"/>
      <c r="IR78" s="73"/>
      <c r="IS78" s="73"/>
      <c r="IT78" s="73"/>
      <c r="IU78" s="73"/>
      <c r="IV78" s="73"/>
      <c r="IW78" s="73"/>
      <c r="IX78" s="73"/>
      <c r="IY78" s="73"/>
      <c r="IZ78" s="73"/>
      <c r="JA78" s="74"/>
      <c r="JB78" s="72" t="str">
        <f>データ!$F$11</f>
        <v>R05</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R01</v>
      </c>
      <c r="KH78" s="73"/>
      <c r="KI78" s="73"/>
      <c r="KJ78" s="73"/>
      <c r="KK78" s="73"/>
      <c r="KL78" s="73"/>
      <c r="KM78" s="73"/>
      <c r="KN78" s="73"/>
      <c r="KO78" s="73"/>
      <c r="KP78" s="73"/>
      <c r="KQ78" s="73"/>
      <c r="KR78" s="73"/>
      <c r="KS78" s="73"/>
      <c r="KT78" s="73"/>
      <c r="KU78" s="74"/>
      <c r="KV78" s="72" t="str">
        <f>データ!$C$11</f>
        <v>R02</v>
      </c>
      <c r="KW78" s="73"/>
      <c r="KX78" s="73"/>
      <c r="KY78" s="73"/>
      <c r="KZ78" s="73"/>
      <c r="LA78" s="73"/>
      <c r="LB78" s="73"/>
      <c r="LC78" s="73"/>
      <c r="LD78" s="73"/>
      <c r="LE78" s="73"/>
      <c r="LF78" s="73"/>
      <c r="LG78" s="73"/>
      <c r="LH78" s="73"/>
      <c r="LI78" s="73"/>
      <c r="LJ78" s="74"/>
      <c r="LK78" s="72" t="str">
        <f>データ!$D$11</f>
        <v>R03</v>
      </c>
      <c r="LL78" s="73"/>
      <c r="LM78" s="73"/>
      <c r="LN78" s="73"/>
      <c r="LO78" s="73"/>
      <c r="LP78" s="73"/>
      <c r="LQ78" s="73"/>
      <c r="LR78" s="73"/>
      <c r="LS78" s="73"/>
      <c r="LT78" s="73"/>
      <c r="LU78" s="73"/>
      <c r="LV78" s="73"/>
      <c r="LW78" s="73"/>
      <c r="LX78" s="73"/>
      <c r="LY78" s="74"/>
      <c r="LZ78" s="72" t="str">
        <f>データ!$E$11</f>
        <v>R04</v>
      </c>
      <c r="MA78" s="73"/>
      <c r="MB78" s="73"/>
      <c r="MC78" s="73"/>
      <c r="MD78" s="73"/>
      <c r="ME78" s="73"/>
      <c r="MF78" s="73"/>
      <c r="MG78" s="73"/>
      <c r="MH78" s="73"/>
      <c r="MI78" s="73"/>
      <c r="MJ78" s="73"/>
      <c r="MK78" s="73"/>
      <c r="ML78" s="73"/>
      <c r="MM78" s="73"/>
      <c r="MN78" s="74"/>
      <c r="MO78" s="72" t="str">
        <f>データ!$F$11</f>
        <v>R05</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58</v>
      </c>
      <c r="H79" s="65"/>
      <c r="I79" s="65"/>
      <c r="J79" s="65"/>
      <c r="K79" s="65"/>
      <c r="L79" s="65"/>
      <c r="M79" s="65"/>
      <c r="N79" s="65"/>
      <c r="O79" s="65"/>
      <c r="P79" s="69">
        <f>データ!DS7</f>
        <v>8.8000000000000007</v>
      </c>
      <c r="Q79" s="70"/>
      <c r="R79" s="70"/>
      <c r="S79" s="70"/>
      <c r="T79" s="70"/>
      <c r="U79" s="70"/>
      <c r="V79" s="70"/>
      <c r="W79" s="70"/>
      <c r="X79" s="70"/>
      <c r="Y79" s="70"/>
      <c r="Z79" s="70"/>
      <c r="AA79" s="70"/>
      <c r="AB79" s="70"/>
      <c r="AC79" s="70"/>
      <c r="AD79" s="71"/>
      <c r="AE79" s="69">
        <f>データ!DT7</f>
        <v>12</v>
      </c>
      <c r="AF79" s="70"/>
      <c r="AG79" s="70"/>
      <c r="AH79" s="70"/>
      <c r="AI79" s="70"/>
      <c r="AJ79" s="70"/>
      <c r="AK79" s="70"/>
      <c r="AL79" s="70"/>
      <c r="AM79" s="70"/>
      <c r="AN79" s="70"/>
      <c r="AO79" s="70"/>
      <c r="AP79" s="70"/>
      <c r="AQ79" s="70"/>
      <c r="AR79" s="70"/>
      <c r="AS79" s="71"/>
      <c r="AT79" s="69">
        <f>データ!DU7</f>
        <v>0</v>
      </c>
      <c r="AU79" s="70"/>
      <c r="AV79" s="70"/>
      <c r="AW79" s="70"/>
      <c r="AX79" s="70"/>
      <c r="AY79" s="70"/>
      <c r="AZ79" s="70"/>
      <c r="BA79" s="70"/>
      <c r="BB79" s="70"/>
      <c r="BC79" s="70"/>
      <c r="BD79" s="70"/>
      <c r="BE79" s="70"/>
      <c r="BF79" s="70"/>
      <c r="BG79" s="70"/>
      <c r="BH79" s="71"/>
      <c r="BI79" s="69">
        <f>データ!DV7</f>
        <v>0</v>
      </c>
      <c r="BJ79" s="70"/>
      <c r="BK79" s="70"/>
      <c r="BL79" s="70"/>
      <c r="BM79" s="70"/>
      <c r="BN79" s="70"/>
      <c r="BO79" s="70"/>
      <c r="BP79" s="70"/>
      <c r="BQ79" s="70"/>
      <c r="BR79" s="70"/>
      <c r="BS79" s="70"/>
      <c r="BT79" s="70"/>
      <c r="BU79" s="70"/>
      <c r="BV79" s="70"/>
      <c r="BW79" s="71"/>
      <c r="BX79" s="69">
        <f>データ!DW7</f>
        <v>0</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11.7</v>
      </c>
      <c r="DH79" s="70"/>
      <c r="DI79" s="70"/>
      <c r="DJ79" s="70"/>
      <c r="DK79" s="70"/>
      <c r="DL79" s="70"/>
      <c r="DM79" s="70"/>
      <c r="DN79" s="70"/>
      <c r="DO79" s="70"/>
      <c r="DP79" s="70"/>
      <c r="DQ79" s="70"/>
      <c r="DR79" s="70"/>
      <c r="DS79" s="70"/>
      <c r="DT79" s="70"/>
      <c r="DU79" s="71"/>
      <c r="DV79" s="69">
        <f>データ!EE7</f>
        <v>25.8</v>
      </c>
      <c r="DW79" s="70"/>
      <c r="DX79" s="70"/>
      <c r="DY79" s="70"/>
      <c r="DZ79" s="70"/>
      <c r="EA79" s="70"/>
      <c r="EB79" s="70"/>
      <c r="EC79" s="70"/>
      <c r="ED79" s="70"/>
      <c r="EE79" s="70"/>
      <c r="EF79" s="70"/>
      <c r="EG79" s="70"/>
      <c r="EH79" s="70"/>
      <c r="EI79" s="70"/>
      <c r="EJ79" s="71"/>
      <c r="EK79" s="69">
        <f>データ!EF7</f>
        <v>28.3</v>
      </c>
      <c r="EL79" s="70"/>
      <c r="EM79" s="70"/>
      <c r="EN79" s="70"/>
      <c r="EO79" s="70"/>
      <c r="EP79" s="70"/>
      <c r="EQ79" s="70"/>
      <c r="ER79" s="70"/>
      <c r="ES79" s="70"/>
      <c r="ET79" s="70"/>
      <c r="EU79" s="70"/>
      <c r="EV79" s="70"/>
      <c r="EW79" s="70"/>
      <c r="EX79" s="70"/>
      <c r="EY79" s="71"/>
      <c r="EZ79" s="69">
        <f>データ!EG7</f>
        <v>35.5</v>
      </c>
      <c r="FA79" s="70"/>
      <c r="FB79" s="70"/>
      <c r="FC79" s="70"/>
      <c r="FD79" s="70"/>
      <c r="FE79" s="70"/>
      <c r="FF79" s="70"/>
      <c r="FG79" s="70"/>
      <c r="FH79" s="70"/>
      <c r="FI79" s="70"/>
      <c r="FJ79" s="70"/>
      <c r="FK79" s="70"/>
      <c r="FL79" s="70"/>
      <c r="FM79" s="70"/>
      <c r="FN79" s="71"/>
      <c r="FO79" s="69">
        <f>データ!EH7</f>
        <v>41.4</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35.4</v>
      </c>
      <c r="GU79" s="70"/>
      <c r="GV79" s="70"/>
      <c r="GW79" s="70"/>
      <c r="GX79" s="70"/>
      <c r="GY79" s="70"/>
      <c r="GZ79" s="70"/>
      <c r="HA79" s="70"/>
      <c r="HB79" s="70"/>
      <c r="HC79" s="70"/>
      <c r="HD79" s="70"/>
      <c r="HE79" s="70"/>
      <c r="HF79" s="70"/>
      <c r="HG79" s="70"/>
      <c r="HH79" s="71"/>
      <c r="HI79" s="69">
        <f>データ!EP7</f>
        <v>95.7</v>
      </c>
      <c r="HJ79" s="70"/>
      <c r="HK79" s="70"/>
      <c r="HL79" s="70"/>
      <c r="HM79" s="70"/>
      <c r="HN79" s="70"/>
      <c r="HO79" s="70"/>
      <c r="HP79" s="70"/>
      <c r="HQ79" s="70"/>
      <c r="HR79" s="70"/>
      <c r="HS79" s="70"/>
      <c r="HT79" s="70"/>
      <c r="HU79" s="70"/>
      <c r="HV79" s="70"/>
      <c r="HW79" s="71"/>
      <c r="HX79" s="69">
        <f>データ!EQ7</f>
        <v>62.2</v>
      </c>
      <c r="HY79" s="70"/>
      <c r="HZ79" s="70"/>
      <c r="IA79" s="70"/>
      <c r="IB79" s="70"/>
      <c r="IC79" s="70"/>
      <c r="ID79" s="70"/>
      <c r="IE79" s="70"/>
      <c r="IF79" s="70"/>
      <c r="IG79" s="70"/>
      <c r="IH79" s="70"/>
      <c r="II79" s="70"/>
      <c r="IJ79" s="70"/>
      <c r="IK79" s="70"/>
      <c r="IL79" s="71"/>
      <c r="IM79" s="69">
        <f>データ!ER7</f>
        <v>72.599999999999994</v>
      </c>
      <c r="IN79" s="70"/>
      <c r="IO79" s="70"/>
      <c r="IP79" s="70"/>
      <c r="IQ79" s="70"/>
      <c r="IR79" s="70"/>
      <c r="IS79" s="70"/>
      <c r="IT79" s="70"/>
      <c r="IU79" s="70"/>
      <c r="IV79" s="70"/>
      <c r="IW79" s="70"/>
      <c r="IX79" s="70"/>
      <c r="IY79" s="70"/>
      <c r="IZ79" s="70"/>
      <c r="JA79" s="71"/>
      <c r="JB79" s="69">
        <f>データ!ES7</f>
        <v>74.5</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21433738</v>
      </c>
      <c r="KH79" s="67"/>
      <c r="KI79" s="67"/>
      <c r="KJ79" s="67"/>
      <c r="KK79" s="67"/>
      <c r="KL79" s="67"/>
      <c r="KM79" s="67"/>
      <c r="KN79" s="67"/>
      <c r="KO79" s="67"/>
      <c r="KP79" s="67"/>
      <c r="KQ79" s="67"/>
      <c r="KR79" s="67"/>
      <c r="KS79" s="67"/>
      <c r="KT79" s="67"/>
      <c r="KU79" s="68"/>
      <c r="KV79" s="66">
        <f>データ!FA7</f>
        <v>19807482</v>
      </c>
      <c r="KW79" s="67"/>
      <c r="KX79" s="67"/>
      <c r="KY79" s="67"/>
      <c r="KZ79" s="67"/>
      <c r="LA79" s="67"/>
      <c r="LB79" s="67"/>
      <c r="LC79" s="67"/>
      <c r="LD79" s="67"/>
      <c r="LE79" s="67"/>
      <c r="LF79" s="67"/>
      <c r="LG79" s="67"/>
      <c r="LH79" s="67"/>
      <c r="LI79" s="67"/>
      <c r="LJ79" s="68"/>
      <c r="LK79" s="66">
        <f>データ!FB7</f>
        <v>25126024</v>
      </c>
      <c r="LL79" s="67"/>
      <c r="LM79" s="67"/>
      <c r="LN79" s="67"/>
      <c r="LO79" s="67"/>
      <c r="LP79" s="67"/>
      <c r="LQ79" s="67"/>
      <c r="LR79" s="67"/>
      <c r="LS79" s="67"/>
      <c r="LT79" s="67"/>
      <c r="LU79" s="67"/>
      <c r="LV79" s="67"/>
      <c r="LW79" s="67"/>
      <c r="LX79" s="67"/>
      <c r="LY79" s="68"/>
      <c r="LZ79" s="66">
        <f>データ!FC7</f>
        <v>25520162</v>
      </c>
      <c r="MA79" s="67"/>
      <c r="MB79" s="67"/>
      <c r="MC79" s="67"/>
      <c r="MD79" s="67"/>
      <c r="ME79" s="67"/>
      <c r="MF79" s="67"/>
      <c r="MG79" s="67"/>
      <c r="MH79" s="67"/>
      <c r="MI79" s="67"/>
      <c r="MJ79" s="67"/>
      <c r="MK79" s="67"/>
      <c r="ML79" s="67"/>
      <c r="MM79" s="67"/>
      <c r="MN79" s="68"/>
      <c r="MO79" s="66">
        <f>データ!FD7</f>
        <v>26494881</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60</v>
      </c>
      <c r="H80" s="65"/>
      <c r="I80" s="65"/>
      <c r="J80" s="65"/>
      <c r="K80" s="65"/>
      <c r="L80" s="65"/>
      <c r="M80" s="65"/>
      <c r="N80" s="65"/>
      <c r="O80" s="65"/>
      <c r="P80" s="69">
        <f>データ!DX7</f>
        <v>40.1</v>
      </c>
      <c r="Q80" s="70"/>
      <c r="R80" s="70"/>
      <c r="S80" s="70"/>
      <c r="T80" s="70"/>
      <c r="U80" s="70"/>
      <c r="V80" s="70"/>
      <c r="W80" s="70"/>
      <c r="X80" s="70"/>
      <c r="Y80" s="70"/>
      <c r="Z80" s="70"/>
      <c r="AA80" s="70"/>
      <c r="AB80" s="70"/>
      <c r="AC80" s="70"/>
      <c r="AD80" s="71"/>
      <c r="AE80" s="69">
        <f>データ!DY7</f>
        <v>40.799999999999997</v>
      </c>
      <c r="AF80" s="70"/>
      <c r="AG80" s="70"/>
      <c r="AH80" s="70"/>
      <c r="AI80" s="70"/>
      <c r="AJ80" s="70"/>
      <c r="AK80" s="70"/>
      <c r="AL80" s="70"/>
      <c r="AM80" s="70"/>
      <c r="AN80" s="70"/>
      <c r="AO80" s="70"/>
      <c r="AP80" s="70"/>
      <c r="AQ80" s="70"/>
      <c r="AR80" s="70"/>
      <c r="AS80" s="71"/>
      <c r="AT80" s="69">
        <f>データ!DZ7</f>
        <v>40.4</v>
      </c>
      <c r="AU80" s="70"/>
      <c r="AV80" s="70"/>
      <c r="AW80" s="70"/>
      <c r="AX80" s="70"/>
      <c r="AY80" s="70"/>
      <c r="AZ80" s="70"/>
      <c r="BA80" s="70"/>
      <c r="BB80" s="70"/>
      <c r="BC80" s="70"/>
      <c r="BD80" s="70"/>
      <c r="BE80" s="70"/>
      <c r="BF80" s="70"/>
      <c r="BG80" s="70"/>
      <c r="BH80" s="71"/>
      <c r="BI80" s="69">
        <f>データ!EA7</f>
        <v>33.799999999999997</v>
      </c>
      <c r="BJ80" s="70"/>
      <c r="BK80" s="70"/>
      <c r="BL80" s="70"/>
      <c r="BM80" s="70"/>
      <c r="BN80" s="70"/>
      <c r="BO80" s="70"/>
      <c r="BP80" s="70"/>
      <c r="BQ80" s="70"/>
      <c r="BR80" s="70"/>
      <c r="BS80" s="70"/>
      <c r="BT80" s="70"/>
      <c r="BU80" s="70"/>
      <c r="BV80" s="70"/>
      <c r="BW80" s="71"/>
      <c r="BX80" s="69">
        <f>データ!EB7</f>
        <v>29.9</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56.4</v>
      </c>
      <c r="DH80" s="70"/>
      <c r="DI80" s="70"/>
      <c r="DJ80" s="70"/>
      <c r="DK80" s="70"/>
      <c r="DL80" s="70"/>
      <c r="DM80" s="70"/>
      <c r="DN80" s="70"/>
      <c r="DO80" s="70"/>
      <c r="DP80" s="70"/>
      <c r="DQ80" s="70"/>
      <c r="DR80" s="70"/>
      <c r="DS80" s="70"/>
      <c r="DT80" s="70"/>
      <c r="DU80" s="71"/>
      <c r="DV80" s="69">
        <f>データ!EJ7</f>
        <v>56.8</v>
      </c>
      <c r="DW80" s="70"/>
      <c r="DX80" s="70"/>
      <c r="DY80" s="70"/>
      <c r="DZ80" s="70"/>
      <c r="EA80" s="70"/>
      <c r="EB80" s="70"/>
      <c r="EC80" s="70"/>
      <c r="ED80" s="70"/>
      <c r="EE80" s="70"/>
      <c r="EF80" s="70"/>
      <c r="EG80" s="70"/>
      <c r="EH80" s="70"/>
      <c r="EI80" s="70"/>
      <c r="EJ80" s="71"/>
      <c r="EK80" s="69">
        <f>データ!EK7</f>
        <v>58.5</v>
      </c>
      <c r="EL80" s="70"/>
      <c r="EM80" s="70"/>
      <c r="EN80" s="70"/>
      <c r="EO80" s="70"/>
      <c r="EP80" s="70"/>
      <c r="EQ80" s="70"/>
      <c r="ER80" s="70"/>
      <c r="ES80" s="70"/>
      <c r="ET80" s="70"/>
      <c r="EU80" s="70"/>
      <c r="EV80" s="70"/>
      <c r="EW80" s="70"/>
      <c r="EX80" s="70"/>
      <c r="EY80" s="71"/>
      <c r="EZ80" s="69">
        <f>データ!EL7</f>
        <v>57.4</v>
      </c>
      <c r="FA80" s="70"/>
      <c r="FB80" s="70"/>
      <c r="FC80" s="70"/>
      <c r="FD80" s="70"/>
      <c r="FE80" s="70"/>
      <c r="FF80" s="70"/>
      <c r="FG80" s="70"/>
      <c r="FH80" s="70"/>
      <c r="FI80" s="70"/>
      <c r="FJ80" s="70"/>
      <c r="FK80" s="70"/>
      <c r="FL80" s="70"/>
      <c r="FM80" s="70"/>
      <c r="FN80" s="71"/>
      <c r="FO80" s="69">
        <f>データ!EM7</f>
        <v>57.3</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71.099999999999994</v>
      </c>
      <c r="GU80" s="70"/>
      <c r="GV80" s="70"/>
      <c r="GW80" s="70"/>
      <c r="GX80" s="70"/>
      <c r="GY80" s="70"/>
      <c r="GZ80" s="70"/>
      <c r="HA80" s="70"/>
      <c r="HB80" s="70"/>
      <c r="HC80" s="70"/>
      <c r="HD80" s="70"/>
      <c r="HE80" s="70"/>
      <c r="HF80" s="70"/>
      <c r="HG80" s="70"/>
      <c r="HH80" s="71"/>
      <c r="HI80" s="69">
        <f>データ!EU7</f>
        <v>69.8</v>
      </c>
      <c r="HJ80" s="70"/>
      <c r="HK80" s="70"/>
      <c r="HL80" s="70"/>
      <c r="HM80" s="70"/>
      <c r="HN80" s="70"/>
      <c r="HO80" s="70"/>
      <c r="HP80" s="70"/>
      <c r="HQ80" s="70"/>
      <c r="HR80" s="70"/>
      <c r="HS80" s="70"/>
      <c r="HT80" s="70"/>
      <c r="HU80" s="70"/>
      <c r="HV80" s="70"/>
      <c r="HW80" s="71"/>
      <c r="HX80" s="69">
        <f>データ!EV7</f>
        <v>69.7</v>
      </c>
      <c r="HY80" s="70"/>
      <c r="HZ80" s="70"/>
      <c r="IA80" s="70"/>
      <c r="IB80" s="70"/>
      <c r="IC80" s="70"/>
      <c r="ID80" s="70"/>
      <c r="IE80" s="70"/>
      <c r="IF80" s="70"/>
      <c r="IG80" s="70"/>
      <c r="IH80" s="70"/>
      <c r="II80" s="70"/>
      <c r="IJ80" s="70"/>
      <c r="IK80" s="70"/>
      <c r="IL80" s="71"/>
      <c r="IM80" s="69">
        <f>データ!EW7</f>
        <v>68.8</v>
      </c>
      <c r="IN80" s="70"/>
      <c r="IO80" s="70"/>
      <c r="IP80" s="70"/>
      <c r="IQ80" s="70"/>
      <c r="IR80" s="70"/>
      <c r="IS80" s="70"/>
      <c r="IT80" s="70"/>
      <c r="IU80" s="70"/>
      <c r="IV80" s="70"/>
      <c r="IW80" s="70"/>
      <c r="IX80" s="70"/>
      <c r="IY80" s="70"/>
      <c r="IZ80" s="70"/>
      <c r="JA80" s="71"/>
      <c r="JB80" s="69">
        <f>データ!EX7</f>
        <v>68.599999999999994</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48164556</v>
      </c>
      <c r="KH80" s="67"/>
      <c r="KI80" s="67"/>
      <c r="KJ80" s="67"/>
      <c r="KK80" s="67"/>
      <c r="KL80" s="67"/>
      <c r="KM80" s="67"/>
      <c r="KN80" s="67"/>
      <c r="KO80" s="67"/>
      <c r="KP80" s="67"/>
      <c r="KQ80" s="67"/>
      <c r="KR80" s="67"/>
      <c r="KS80" s="67"/>
      <c r="KT80" s="67"/>
      <c r="KU80" s="68"/>
      <c r="KV80" s="66">
        <f>データ!FF7</f>
        <v>49637382</v>
      </c>
      <c r="KW80" s="67"/>
      <c r="KX80" s="67"/>
      <c r="KY80" s="67"/>
      <c r="KZ80" s="67"/>
      <c r="LA80" s="67"/>
      <c r="LB80" s="67"/>
      <c r="LC80" s="67"/>
      <c r="LD80" s="67"/>
      <c r="LE80" s="67"/>
      <c r="LF80" s="67"/>
      <c r="LG80" s="67"/>
      <c r="LH80" s="67"/>
      <c r="LI80" s="67"/>
      <c r="LJ80" s="68"/>
      <c r="LK80" s="66">
        <f>データ!FG7</f>
        <v>50098024</v>
      </c>
      <c r="LL80" s="67"/>
      <c r="LM80" s="67"/>
      <c r="LN80" s="67"/>
      <c r="LO80" s="67"/>
      <c r="LP80" s="67"/>
      <c r="LQ80" s="67"/>
      <c r="LR80" s="67"/>
      <c r="LS80" s="67"/>
      <c r="LT80" s="67"/>
      <c r="LU80" s="67"/>
      <c r="LV80" s="67"/>
      <c r="LW80" s="67"/>
      <c r="LX80" s="67"/>
      <c r="LY80" s="68"/>
      <c r="LZ80" s="66">
        <f>データ!FH7</f>
        <v>50586262</v>
      </c>
      <c r="MA80" s="67"/>
      <c r="MB80" s="67"/>
      <c r="MC80" s="67"/>
      <c r="MD80" s="67"/>
      <c r="ME80" s="67"/>
      <c r="MF80" s="67"/>
      <c r="MG80" s="67"/>
      <c r="MH80" s="67"/>
      <c r="MI80" s="67"/>
      <c r="MJ80" s="67"/>
      <c r="MK80" s="67"/>
      <c r="ML80" s="67"/>
      <c r="MM80" s="67"/>
      <c r="MN80" s="68"/>
      <c r="MO80" s="66">
        <f>データ!FI7</f>
        <v>51878916</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89</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90</v>
      </c>
      <c r="C89" s="31" t="s">
        <v>91</v>
      </c>
      <c r="D89" s="31" t="s">
        <v>92</v>
      </c>
      <c r="E89" s="31" t="s">
        <v>93</v>
      </c>
      <c r="F89" s="31" t="s">
        <v>94</v>
      </c>
      <c r="G89" s="31" t="s">
        <v>95</v>
      </c>
      <c r="H89" s="31" t="s">
        <v>96</v>
      </c>
      <c r="I89" s="31" t="s">
        <v>97</v>
      </c>
      <c r="J89" s="31" t="s">
        <v>90</v>
      </c>
      <c r="K89" s="31" t="s">
        <v>91</v>
      </c>
      <c r="L89" s="31" t="s">
        <v>92</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jIuY38PtzAuocezbK+1F4ipn7sgkF1oz9pJBATiD5ydljW8v8/vRY/aCZyLBsXDvkEbinW4ctb7aEvh8fDdLPw==" saltValue="i0hde5GI1mg5kVjrEk0rFw=="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 x14ac:dyDescent="0.2"/>
  <cols>
    <col min="1" max="1" width="14.6328125" customWidth="1"/>
    <col min="2" max="7" width="11.90625" customWidth="1"/>
    <col min="8" max="10" width="15.90625" bestFit="1" customWidth="1"/>
    <col min="11" max="165" width="11.90625" customWidth="1"/>
    <col min="166" max="166" width="10.90625" customWidth="1"/>
  </cols>
  <sheetData>
    <row r="1" spans="1:166" x14ac:dyDescent="0.2">
      <c r="A1" t="s">
        <v>98</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99</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5" customHeight="1" x14ac:dyDescent="0.2">
      <c r="A3" s="35" t="s">
        <v>100</v>
      </c>
      <c r="B3" s="36" t="s">
        <v>101</v>
      </c>
      <c r="C3" s="36" t="s">
        <v>102</v>
      </c>
      <c r="D3" s="36" t="s">
        <v>103</v>
      </c>
      <c r="E3" s="36" t="s">
        <v>104</v>
      </c>
      <c r="F3" s="36" t="s">
        <v>105</v>
      </c>
      <c r="G3" s="36" t="s">
        <v>106</v>
      </c>
      <c r="H3" s="37" t="s">
        <v>107</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108</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109</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110</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111</v>
      </c>
      <c r="AJ4" s="153"/>
      <c r="AK4" s="153"/>
      <c r="AL4" s="153"/>
      <c r="AM4" s="153"/>
      <c r="AN4" s="153"/>
      <c r="AO4" s="153"/>
      <c r="AP4" s="153"/>
      <c r="AQ4" s="153"/>
      <c r="AR4" s="153"/>
      <c r="AS4" s="154"/>
      <c r="AT4" s="151" t="s">
        <v>112</v>
      </c>
      <c r="AU4" s="150"/>
      <c r="AV4" s="150"/>
      <c r="AW4" s="150"/>
      <c r="AX4" s="150"/>
      <c r="AY4" s="150"/>
      <c r="AZ4" s="150"/>
      <c r="BA4" s="150"/>
      <c r="BB4" s="150"/>
      <c r="BC4" s="150"/>
      <c r="BD4" s="150"/>
      <c r="BE4" s="151" t="s">
        <v>113</v>
      </c>
      <c r="BF4" s="150"/>
      <c r="BG4" s="150"/>
      <c r="BH4" s="150"/>
      <c r="BI4" s="150"/>
      <c r="BJ4" s="150"/>
      <c r="BK4" s="150"/>
      <c r="BL4" s="150"/>
      <c r="BM4" s="150"/>
      <c r="BN4" s="150"/>
      <c r="BO4" s="150"/>
      <c r="BP4" s="152" t="s">
        <v>114</v>
      </c>
      <c r="BQ4" s="153"/>
      <c r="BR4" s="153"/>
      <c r="BS4" s="153"/>
      <c r="BT4" s="153"/>
      <c r="BU4" s="153"/>
      <c r="BV4" s="153"/>
      <c r="BW4" s="153"/>
      <c r="BX4" s="153"/>
      <c r="BY4" s="153"/>
      <c r="BZ4" s="154"/>
      <c r="CA4" s="150" t="s">
        <v>115</v>
      </c>
      <c r="CB4" s="150"/>
      <c r="CC4" s="150"/>
      <c r="CD4" s="150"/>
      <c r="CE4" s="150"/>
      <c r="CF4" s="150"/>
      <c r="CG4" s="150"/>
      <c r="CH4" s="150"/>
      <c r="CI4" s="150"/>
      <c r="CJ4" s="150"/>
      <c r="CK4" s="150"/>
      <c r="CL4" s="151" t="s">
        <v>116</v>
      </c>
      <c r="CM4" s="150"/>
      <c r="CN4" s="150"/>
      <c r="CO4" s="150"/>
      <c r="CP4" s="150"/>
      <c r="CQ4" s="150"/>
      <c r="CR4" s="150"/>
      <c r="CS4" s="150"/>
      <c r="CT4" s="150"/>
      <c r="CU4" s="150"/>
      <c r="CV4" s="150"/>
      <c r="CW4" s="150" t="s">
        <v>117</v>
      </c>
      <c r="CX4" s="150"/>
      <c r="CY4" s="150"/>
      <c r="CZ4" s="150"/>
      <c r="DA4" s="150"/>
      <c r="DB4" s="150"/>
      <c r="DC4" s="150"/>
      <c r="DD4" s="150"/>
      <c r="DE4" s="150"/>
      <c r="DF4" s="150"/>
      <c r="DG4" s="150"/>
      <c r="DH4" s="150" t="s">
        <v>118</v>
      </c>
      <c r="DI4" s="150"/>
      <c r="DJ4" s="150"/>
      <c r="DK4" s="150"/>
      <c r="DL4" s="150"/>
      <c r="DM4" s="150"/>
      <c r="DN4" s="150"/>
      <c r="DO4" s="150"/>
      <c r="DP4" s="150"/>
      <c r="DQ4" s="150"/>
      <c r="DR4" s="150"/>
      <c r="DS4" s="151" t="s">
        <v>119</v>
      </c>
      <c r="DT4" s="150"/>
      <c r="DU4" s="150"/>
      <c r="DV4" s="150"/>
      <c r="DW4" s="150"/>
      <c r="DX4" s="150"/>
      <c r="DY4" s="150"/>
      <c r="DZ4" s="150"/>
      <c r="EA4" s="150"/>
      <c r="EB4" s="150"/>
      <c r="EC4" s="150"/>
      <c r="ED4" s="152" t="s">
        <v>120</v>
      </c>
      <c r="EE4" s="153"/>
      <c r="EF4" s="153"/>
      <c r="EG4" s="153"/>
      <c r="EH4" s="153"/>
      <c r="EI4" s="153"/>
      <c r="EJ4" s="153"/>
      <c r="EK4" s="153"/>
      <c r="EL4" s="153"/>
      <c r="EM4" s="153"/>
      <c r="EN4" s="154"/>
      <c r="EO4" s="150" t="s">
        <v>121</v>
      </c>
      <c r="EP4" s="150"/>
      <c r="EQ4" s="150"/>
      <c r="ER4" s="150"/>
      <c r="ES4" s="150"/>
      <c r="ET4" s="150"/>
      <c r="EU4" s="150"/>
      <c r="EV4" s="150"/>
      <c r="EW4" s="150"/>
      <c r="EX4" s="150"/>
      <c r="EY4" s="150"/>
      <c r="EZ4" s="150" t="s">
        <v>122</v>
      </c>
      <c r="FA4" s="150"/>
      <c r="FB4" s="150"/>
      <c r="FC4" s="150"/>
      <c r="FD4" s="150"/>
      <c r="FE4" s="150"/>
      <c r="FF4" s="150"/>
      <c r="FG4" s="150"/>
      <c r="FH4" s="150"/>
      <c r="FI4" s="150"/>
      <c r="FJ4" s="150"/>
    </row>
    <row r="5" spans="1:166" x14ac:dyDescent="0.2">
      <c r="A5" s="35" t="s">
        <v>123</v>
      </c>
      <c r="B5" s="48"/>
      <c r="C5" s="48"/>
      <c r="D5" s="48"/>
      <c r="E5" s="48"/>
      <c r="F5" s="48"/>
      <c r="G5" s="48"/>
      <c r="H5" s="49" t="s">
        <v>124</v>
      </c>
      <c r="I5" s="49" t="s">
        <v>125</v>
      </c>
      <c r="J5" s="49" t="s">
        <v>126</v>
      </c>
      <c r="K5" s="49" t="s">
        <v>1</v>
      </c>
      <c r="L5" s="49" t="s">
        <v>2</v>
      </c>
      <c r="M5" s="49" t="s">
        <v>3</v>
      </c>
      <c r="N5" s="49" t="s">
        <v>127</v>
      </c>
      <c r="O5" s="49" t="s">
        <v>5</v>
      </c>
      <c r="P5" s="49" t="s">
        <v>128</v>
      </c>
      <c r="Q5" s="49" t="s">
        <v>129</v>
      </c>
      <c r="R5" s="49" t="s">
        <v>130</v>
      </c>
      <c r="S5" s="49" t="s">
        <v>131</v>
      </c>
      <c r="T5" s="49" t="s">
        <v>132</v>
      </c>
      <c r="U5" s="49" t="s">
        <v>133</v>
      </c>
      <c r="V5" s="49" t="s">
        <v>134</v>
      </c>
      <c r="W5" s="49" t="s">
        <v>135</v>
      </c>
      <c r="X5" s="49" t="s">
        <v>136</v>
      </c>
      <c r="Y5" s="49" t="s">
        <v>137</v>
      </c>
      <c r="Z5" s="49" t="s">
        <v>138</v>
      </c>
      <c r="AA5" s="49" t="s">
        <v>139</v>
      </c>
      <c r="AB5" s="49" t="s">
        <v>140</v>
      </c>
      <c r="AC5" s="49" t="s">
        <v>141</v>
      </c>
      <c r="AD5" s="49" t="s">
        <v>142</v>
      </c>
      <c r="AE5" s="49" t="s">
        <v>143</v>
      </c>
      <c r="AF5" s="49" t="s">
        <v>144</v>
      </c>
      <c r="AG5" s="49" t="s">
        <v>145</v>
      </c>
      <c r="AH5" s="49" t="s">
        <v>146</v>
      </c>
      <c r="AI5" s="49" t="s">
        <v>147</v>
      </c>
      <c r="AJ5" s="49" t="s">
        <v>148</v>
      </c>
      <c r="AK5" s="49" t="s">
        <v>149</v>
      </c>
      <c r="AL5" s="49" t="s">
        <v>150</v>
      </c>
      <c r="AM5" s="49" t="s">
        <v>151</v>
      </c>
      <c r="AN5" s="49" t="s">
        <v>152</v>
      </c>
      <c r="AO5" s="49" t="s">
        <v>153</v>
      </c>
      <c r="AP5" s="49" t="s">
        <v>154</v>
      </c>
      <c r="AQ5" s="49" t="s">
        <v>155</v>
      </c>
      <c r="AR5" s="49" t="s">
        <v>156</v>
      </c>
      <c r="AS5" s="49" t="s">
        <v>157</v>
      </c>
      <c r="AT5" s="49" t="s">
        <v>158</v>
      </c>
      <c r="AU5" s="49" t="s">
        <v>148</v>
      </c>
      <c r="AV5" s="49" t="s">
        <v>159</v>
      </c>
      <c r="AW5" s="49" t="s">
        <v>150</v>
      </c>
      <c r="AX5" s="49" t="s">
        <v>160</v>
      </c>
      <c r="AY5" s="49" t="s">
        <v>152</v>
      </c>
      <c r="AZ5" s="49" t="s">
        <v>153</v>
      </c>
      <c r="BA5" s="49" t="s">
        <v>154</v>
      </c>
      <c r="BB5" s="49" t="s">
        <v>155</v>
      </c>
      <c r="BC5" s="49" t="s">
        <v>156</v>
      </c>
      <c r="BD5" s="49" t="s">
        <v>157</v>
      </c>
      <c r="BE5" s="49" t="s">
        <v>158</v>
      </c>
      <c r="BF5" s="49" t="s">
        <v>161</v>
      </c>
      <c r="BG5" s="49" t="s">
        <v>159</v>
      </c>
      <c r="BH5" s="49" t="s">
        <v>162</v>
      </c>
      <c r="BI5" s="49" t="s">
        <v>151</v>
      </c>
      <c r="BJ5" s="49" t="s">
        <v>152</v>
      </c>
      <c r="BK5" s="49" t="s">
        <v>153</v>
      </c>
      <c r="BL5" s="49" t="s">
        <v>154</v>
      </c>
      <c r="BM5" s="49" t="s">
        <v>155</v>
      </c>
      <c r="BN5" s="49" t="s">
        <v>156</v>
      </c>
      <c r="BO5" s="49" t="s">
        <v>157</v>
      </c>
      <c r="BP5" s="49" t="s">
        <v>163</v>
      </c>
      <c r="BQ5" s="49" t="s">
        <v>161</v>
      </c>
      <c r="BR5" s="49" t="s">
        <v>159</v>
      </c>
      <c r="BS5" s="49" t="s">
        <v>164</v>
      </c>
      <c r="BT5" s="49" t="s">
        <v>165</v>
      </c>
      <c r="BU5" s="49" t="s">
        <v>152</v>
      </c>
      <c r="BV5" s="49" t="s">
        <v>153</v>
      </c>
      <c r="BW5" s="49" t="s">
        <v>154</v>
      </c>
      <c r="BX5" s="49" t="s">
        <v>155</v>
      </c>
      <c r="BY5" s="49" t="s">
        <v>156</v>
      </c>
      <c r="BZ5" s="49" t="s">
        <v>157</v>
      </c>
      <c r="CA5" s="49" t="s">
        <v>158</v>
      </c>
      <c r="CB5" s="49" t="s">
        <v>166</v>
      </c>
      <c r="CC5" s="49" t="s">
        <v>159</v>
      </c>
      <c r="CD5" s="49" t="s">
        <v>150</v>
      </c>
      <c r="CE5" s="49" t="s">
        <v>151</v>
      </c>
      <c r="CF5" s="49" t="s">
        <v>152</v>
      </c>
      <c r="CG5" s="49" t="s">
        <v>153</v>
      </c>
      <c r="CH5" s="49" t="s">
        <v>154</v>
      </c>
      <c r="CI5" s="49" t="s">
        <v>155</v>
      </c>
      <c r="CJ5" s="49" t="s">
        <v>156</v>
      </c>
      <c r="CK5" s="49" t="s">
        <v>157</v>
      </c>
      <c r="CL5" s="49" t="s">
        <v>158</v>
      </c>
      <c r="CM5" s="49" t="s">
        <v>166</v>
      </c>
      <c r="CN5" s="49" t="s">
        <v>159</v>
      </c>
      <c r="CO5" s="49" t="s">
        <v>167</v>
      </c>
      <c r="CP5" s="49" t="s">
        <v>151</v>
      </c>
      <c r="CQ5" s="49" t="s">
        <v>152</v>
      </c>
      <c r="CR5" s="49" t="s">
        <v>153</v>
      </c>
      <c r="CS5" s="49" t="s">
        <v>154</v>
      </c>
      <c r="CT5" s="49" t="s">
        <v>155</v>
      </c>
      <c r="CU5" s="49" t="s">
        <v>156</v>
      </c>
      <c r="CV5" s="49" t="s">
        <v>157</v>
      </c>
      <c r="CW5" s="49" t="s">
        <v>158</v>
      </c>
      <c r="CX5" s="49" t="s">
        <v>166</v>
      </c>
      <c r="CY5" s="49" t="s">
        <v>159</v>
      </c>
      <c r="CZ5" s="49" t="s">
        <v>150</v>
      </c>
      <c r="DA5" s="49" t="s">
        <v>160</v>
      </c>
      <c r="DB5" s="49" t="s">
        <v>152</v>
      </c>
      <c r="DC5" s="49" t="s">
        <v>153</v>
      </c>
      <c r="DD5" s="49" t="s">
        <v>154</v>
      </c>
      <c r="DE5" s="49" t="s">
        <v>155</v>
      </c>
      <c r="DF5" s="49" t="s">
        <v>156</v>
      </c>
      <c r="DG5" s="49" t="s">
        <v>157</v>
      </c>
      <c r="DH5" s="49" t="s">
        <v>158</v>
      </c>
      <c r="DI5" s="49" t="s">
        <v>166</v>
      </c>
      <c r="DJ5" s="49" t="s">
        <v>168</v>
      </c>
      <c r="DK5" s="49" t="s">
        <v>150</v>
      </c>
      <c r="DL5" s="49" t="s">
        <v>169</v>
      </c>
      <c r="DM5" s="49" t="s">
        <v>152</v>
      </c>
      <c r="DN5" s="49" t="s">
        <v>153</v>
      </c>
      <c r="DO5" s="49" t="s">
        <v>154</v>
      </c>
      <c r="DP5" s="49" t="s">
        <v>155</v>
      </c>
      <c r="DQ5" s="49" t="s">
        <v>156</v>
      </c>
      <c r="DR5" s="49" t="s">
        <v>157</v>
      </c>
      <c r="DS5" s="49" t="s">
        <v>158</v>
      </c>
      <c r="DT5" s="49" t="s">
        <v>161</v>
      </c>
      <c r="DU5" s="49" t="s">
        <v>168</v>
      </c>
      <c r="DV5" s="49" t="s">
        <v>162</v>
      </c>
      <c r="DW5" s="49" t="s">
        <v>151</v>
      </c>
      <c r="DX5" s="49" t="s">
        <v>152</v>
      </c>
      <c r="DY5" s="49" t="s">
        <v>153</v>
      </c>
      <c r="DZ5" s="49" t="s">
        <v>154</v>
      </c>
      <c r="EA5" s="49" t="s">
        <v>155</v>
      </c>
      <c r="EB5" s="49" t="s">
        <v>156</v>
      </c>
      <c r="EC5" s="49" t="s">
        <v>157</v>
      </c>
      <c r="ED5" s="49" t="s">
        <v>170</v>
      </c>
      <c r="EE5" s="49" t="s">
        <v>161</v>
      </c>
      <c r="EF5" s="49" t="s">
        <v>159</v>
      </c>
      <c r="EG5" s="49" t="s">
        <v>150</v>
      </c>
      <c r="EH5" s="49" t="s">
        <v>151</v>
      </c>
      <c r="EI5" s="49" t="s">
        <v>152</v>
      </c>
      <c r="EJ5" s="49" t="s">
        <v>153</v>
      </c>
      <c r="EK5" s="49" t="s">
        <v>154</v>
      </c>
      <c r="EL5" s="49" t="s">
        <v>155</v>
      </c>
      <c r="EM5" s="49" t="s">
        <v>156</v>
      </c>
      <c r="EN5" s="49" t="s">
        <v>157</v>
      </c>
      <c r="EO5" s="49" t="s">
        <v>158</v>
      </c>
      <c r="EP5" s="49" t="s">
        <v>161</v>
      </c>
      <c r="EQ5" s="49" t="s">
        <v>159</v>
      </c>
      <c r="ER5" s="49" t="s">
        <v>150</v>
      </c>
      <c r="ES5" s="49" t="s">
        <v>151</v>
      </c>
      <c r="ET5" s="49" t="s">
        <v>152</v>
      </c>
      <c r="EU5" s="49" t="s">
        <v>153</v>
      </c>
      <c r="EV5" s="49" t="s">
        <v>154</v>
      </c>
      <c r="EW5" s="49" t="s">
        <v>155</v>
      </c>
      <c r="EX5" s="49" t="s">
        <v>156</v>
      </c>
      <c r="EY5" s="49" t="s">
        <v>171</v>
      </c>
      <c r="EZ5" s="49" t="s">
        <v>158</v>
      </c>
      <c r="FA5" s="49" t="s">
        <v>172</v>
      </c>
      <c r="FB5" s="49" t="s">
        <v>159</v>
      </c>
      <c r="FC5" s="49" t="s">
        <v>162</v>
      </c>
      <c r="FD5" s="49" t="s">
        <v>173</v>
      </c>
      <c r="FE5" s="49" t="s">
        <v>152</v>
      </c>
      <c r="FF5" s="49" t="s">
        <v>153</v>
      </c>
      <c r="FG5" s="49" t="s">
        <v>154</v>
      </c>
      <c r="FH5" s="49" t="s">
        <v>155</v>
      </c>
      <c r="FI5" s="49" t="s">
        <v>156</v>
      </c>
      <c r="FJ5" s="49" t="s">
        <v>157</v>
      </c>
    </row>
    <row r="6" spans="1:166" s="54" customFormat="1" x14ac:dyDescent="0.2">
      <c r="A6" s="35" t="s">
        <v>174</v>
      </c>
      <c r="B6" s="50">
        <f>B8</f>
        <v>2023</v>
      </c>
      <c r="C6" s="50">
        <f t="shared" ref="C6:M6" si="2">C8</f>
        <v>257510</v>
      </c>
      <c r="D6" s="50">
        <f t="shared" si="2"/>
        <v>46</v>
      </c>
      <c r="E6" s="50">
        <f t="shared" si="2"/>
        <v>6</v>
      </c>
      <c r="F6" s="50">
        <f t="shared" si="2"/>
        <v>0</v>
      </c>
      <c r="G6" s="50">
        <f t="shared" si="2"/>
        <v>1</v>
      </c>
      <c r="H6" s="147" t="str">
        <f>IF(H8&lt;&gt;I8,H8,"")&amp;IF(I8&lt;&gt;J8,I8,"")&amp;"　"&amp;J8</f>
        <v>滋賀県　地方独立行政法人公立甲賀病院</v>
      </c>
      <c r="I6" s="148"/>
      <c r="J6" s="149"/>
      <c r="K6" s="50" t="str">
        <f t="shared" si="2"/>
        <v>地方独立行政法人</v>
      </c>
      <c r="L6" s="50" t="str">
        <f t="shared" si="2"/>
        <v>病院事業</v>
      </c>
      <c r="M6" s="50" t="str">
        <f t="shared" si="2"/>
        <v>一般病院</v>
      </c>
      <c r="N6" s="50" t="str">
        <f>N8</f>
        <v>400床以上～500床未満</v>
      </c>
      <c r="O6" s="50" t="str">
        <f>O8</f>
        <v>非設置</v>
      </c>
      <c r="P6" s="50" t="str">
        <f>P8</f>
        <v>直営</v>
      </c>
      <c r="Q6" s="51">
        <f t="shared" ref="Q6:AH6" si="3">Q8</f>
        <v>34</v>
      </c>
      <c r="R6" s="50" t="str">
        <f t="shared" si="3"/>
        <v>対象</v>
      </c>
      <c r="S6" s="50" t="str">
        <f t="shared" si="3"/>
        <v>ド 透 I 未 訓 ガ</v>
      </c>
      <c r="T6" s="50" t="str">
        <f t="shared" si="3"/>
        <v>救 臨 が 感 災 地 輪</v>
      </c>
      <c r="U6" s="51" t="str">
        <f>U8</f>
        <v>-</v>
      </c>
      <c r="V6" s="51">
        <f>V8</f>
        <v>34343</v>
      </c>
      <c r="W6" s="50" t="str">
        <f>W8</f>
        <v>-</v>
      </c>
      <c r="X6" s="50" t="str">
        <f t="shared" ref="X6" si="4">X8</f>
        <v>第２種該当</v>
      </c>
      <c r="Y6" s="50" t="str">
        <f t="shared" si="3"/>
        <v>７：１</v>
      </c>
      <c r="Z6" s="51">
        <f t="shared" si="3"/>
        <v>409</v>
      </c>
      <c r="AA6" s="51" t="str">
        <f t="shared" si="3"/>
        <v>-</v>
      </c>
      <c r="AB6" s="51" t="str">
        <f t="shared" si="3"/>
        <v>-</v>
      </c>
      <c r="AC6" s="51" t="str">
        <f t="shared" si="3"/>
        <v>-</v>
      </c>
      <c r="AD6" s="51">
        <f t="shared" si="3"/>
        <v>4</v>
      </c>
      <c r="AE6" s="51">
        <f t="shared" si="3"/>
        <v>413</v>
      </c>
      <c r="AF6" s="51">
        <f t="shared" si="3"/>
        <v>406</v>
      </c>
      <c r="AG6" s="51" t="str">
        <f t="shared" si="3"/>
        <v>-</v>
      </c>
      <c r="AH6" s="51">
        <f t="shared" si="3"/>
        <v>406</v>
      </c>
      <c r="AI6" s="52">
        <f>IF(AI8="-",NA(),AI8)</f>
        <v>91.2</v>
      </c>
      <c r="AJ6" s="52">
        <f t="shared" ref="AJ6:AR6" si="5">IF(AJ8="-",NA(),AJ8)</f>
        <v>96.6</v>
      </c>
      <c r="AK6" s="52">
        <f t="shared" si="5"/>
        <v>103.7</v>
      </c>
      <c r="AL6" s="52">
        <f t="shared" si="5"/>
        <v>106.4</v>
      </c>
      <c r="AM6" s="52">
        <f t="shared" si="5"/>
        <v>95.6</v>
      </c>
      <c r="AN6" s="52">
        <f t="shared" si="5"/>
        <v>99</v>
      </c>
      <c r="AO6" s="52">
        <f t="shared" si="5"/>
        <v>103.9</v>
      </c>
      <c r="AP6" s="52">
        <f t="shared" si="5"/>
        <v>106.6</v>
      </c>
      <c r="AQ6" s="52">
        <f t="shared" si="5"/>
        <v>103.5</v>
      </c>
      <c r="AR6" s="52">
        <f t="shared" si="5"/>
        <v>96.8</v>
      </c>
      <c r="AS6" s="52" t="str">
        <f>IF(AS8="-","【-】","【"&amp;SUBSTITUTE(TEXT(AS8,"#,##0.0"),"-","△")&amp;"】")</f>
        <v>【96.6】</v>
      </c>
      <c r="AT6" s="52">
        <f>IF(AT8="-",NA(),AT8)</f>
        <v>90.1</v>
      </c>
      <c r="AU6" s="52">
        <f t="shared" ref="AU6:BC6" si="6">IF(AU8="-",NA(),AU8)</f>
        <v>87.3</v>
      </c>
      <c r="AV6" s="52">
        <f t="shared" si="6"/>
        <v>89.6</v>
      </c>
      <c r="AW6" s="52">
        <f t="shared" si="6"/>
        <v>93.8</v>
      </c>
      <c r="AX6" s="52">
        <f t="shared" si="6"/>
        <v>93.7</v>
      </c>
      <c r="AY6" s="52">
        <f t="shared" si="6"/>
        <v>92.4</v>
      </c>
      <c r="AZ6" s="52">
        <f t="shared" si="6"/>
        <v>87.5</v>
      </c>
      <c r="BA6" s="52">
        <f t="shared" si="6"/>
        <v>89.4</v>
      </c>
      <c r="BB6" s="52">
        <f t="shared" si="6"/>
        <v>88.9</v>
      </c>
      <c r="BC6" s="52">
        <f t="shared" si="6"/>
        <v>89.2</v>
      </c>
      <c r="BD6" s="52" t="str">
        <f>IF(BD8="-","【-】","【"&amp;SUBSTITUTE(TEXT(BD8,"#,##0.0"),"-","△")&amp;"】")</f>
        <v>【86.6】</v>
      </c>
      <c r="BE6" s="52">
        <f>IF(BE8="-",NA(),BE8)</f>
        <v>88.8</v>
      </c>
      <c r="BF6" s="52">
        <f t="shared" ref="BF6:BN6" si="7">IF(BF8="-",NA(),BF8)</f>
        <v>86.3</v>
      </c>
      <c r="BG6" s="52">
        <f t="shared" si="7"/>
        <v>88.7</v>
      </c>
      <c r="BH6" s="52">
        <f t="shared" si="7"/>
        <v>92.8</v>
      </c>
      <c r="BI6" s="52">
        <f t="shared" si="7"/>
        <v>92.3</v>
      </c>
      <c r="BJ6" s="52">
        <f t="shared" si="7"/>
        <v>89.9</v>
      </c>
      <c r="BK6" s="52">
        <f t="shared" si="7"/>
        <v>84.9</v>
      </c>
      <c r="BL6" s="52">
        <f t="shared" si="7"/>
        <v>86.9</v>
      </c>
      <c r="BM6" s="52">
        <f t="shared" si="7"/>
        <v>86.4</v>
      </c>
      <c r="BN6" s="52">
        <f t="shared" si="7"/>
        <v>86.7</v>
      </c>
      <c r="BO6" s="52" t="str">
        <f>IF(BO8="-","【-】","【"&amp;SUBSTITUTE(TEXT(BO8,"#,##0.0"),"-","△")&amp;"】")</f>
        <v>【83.9】</v>
      </c>
      <c r="BP6" s="52">
        <f>IF(BP8="-",NA(),BP8)</f>
        <v>79.2</v>
      </c>
      <c r="BQ6" s="52">
        <f t="shared" ref="BQ6:BY6" si="8">IF(BQ8="-",NA(),BQ8)</f>
        <v>73.2</v>
      </c>
      <c r="BR6" s="52">
        <f t="shared" si="8"/>
        <v>66.099999999999994</v>
      </c>
      <c r="BS6" s="52">
        <f t="shared" si="8"/>
        <v>69.900000000000006</v>
      </c>
      <c r="BT6" s="52">
        <f t="shared" si="8"/>
        <v>75.400000000000006</v>
      </c>
      <c r="BU6" s="52">
        <f t="shared" si="8"/>
        <v>77</v>
      </c>
      <c r="BV6" s="52">
        <f t="shared" si="8"/>
        <v>68.400000000000006</v>
      </c>
      <c r="BW6" s="52">
        <f t="shared" si="8"/>
        <v>68.2</v>
      </c>
      <c r="BX6" s="52">
        <f t="shared" si="8"/>
        <v>68.400000000000006</v>
      </c>
      <c r="BY6" s="52">
        <f t="shared" si="8"/>
        <v>70.900000000000006</v>
      </c>
      <c r="BZ6" s="52" t="str">
        <f>IF(BZ8="-","【-】","【"&amp;SUBSTITUTE(TEXT(BZ8,"#,##0.0"),"-","△")&amp;"】")</f>
        <v>【68.7】</v>
      </c>
      <c r="CA6" s="53">
        <f>IF(CA8="-",NA(),CA8)</f>
        <v>48716</v>
      </c>
      <c r="CB6" s="53">
        <f t="shared" ref="CB6:CJ6" si="9">IF(CB8="-",NA(),CB8)</f>
        <v>51926</v>
      </c>
      <c r="CC6" s="53">
        <f t="shared" si="9"/>
        <v>57603</v>
      </c>
      <c r="CD6" s="53">
        <f t="shared" si="9"/>
        <v>60656</v>
      </c>
      <c r="CE6" s="53">
        <f t="shared" si="9"/>
        <v>58835</v>
      </c>
      <c r="CF6" s="53">
        <f t="shared" si="9"/>
        <v>60271</v>
      </c>
      <c r="CG6" s="53">
        <f t="shared" si="9"/>
        <v>63766</v>
      </c>
      <c r="CH6" s="53">
        <f t="shared" si="9"/>
        <v>66386</v>
      </c>
      <c r="CI6" s="53">
        <f t="shared" si="9"/>
        <v>69418</v>
      </c>
      <c r="CJ6" s="53">
        <f t="shared" si="9"/>
        <v>70803</v>
      </c>
      <c r="CK6" s="52" t="str">
        <f>IF(CK8="-","【-】","【"&amp;SUBSTITUTE(TEXT(CK8,"#,##0"),"-","△")&amp;"】")</f>
        <v>【62,428】</v>
      </c>
      <c r="CL6" s="53">
        <f>IF(CL8="-",NA(),CL8)</f>
        <v>14593</v>
      </c>
      <c r="CM6" s="53">
        <f t="shared" ref="CM6:CU6" si="10">IF(CM8="-",NA(),CM8)</f>
        <v>15582</v>
      </c>
      <c r="CN6" s="53">
        <f t="shared" si="10"/>
        <v>15999</v>
      </c>
      <c r="CO6" s="53">
        <f t="shared" si="10"/>
        <v>16446</v>
      </c>
      <c r="CP6" s="53">
        <f t="shared" si="10"/>
        <v>16754</v>
      </c>
      <c r="CQ6" s="53">
        <f t="shared" si="10"/>
        <v>16979</v>
      </c>
      <c r="CR6" s="53">
        <f t="shared" si="10"/>
        <v>18423</v>
      </c>
      <c r="CS6" s="53">
        <f t="shared" si="10"/>
        <v>19190</v>
      </c>
      <c r="CT6" s="53">
        <f t="shared" si="10"/>
        <v>19216</v>
      </c>
      <c r="CU6" s="53">
        <f t="shared" si="10"/>
        <v>20167</v>
      </c>
      <c r="CV6" s="52" t="str">
        <f>IF(CV8="-","【-】","【"&amp;SUBSTITUTE(TEXT(CV8,"#,##0"),"-","△")&amp;"】")</f>
        <v>【18,236】</v>
      </c>
      <c r="CW6" s="52">
        <f>IF(CW8="-",NA(),CW8)</f>
        <v>58.4</v>
      </c>
      <c r="CX6" s="52">
        <f t="shared" ref="CX6:DF6" si="11">IF(CX8="-",NA(),CX8)</f>
        <v>56</v>
      </c>
      <c r="CY6" s="52">
        <f t="shared" si="11"/>
        <v>51.9</v>
      </c>
      <c r="CZ6" s="52">
        <f t="shared" si="11"/>
        <v>50.2</v>
      </c>
      <c r="DA6" s="52">
        <f t="shared" si="11"/>
        <v>55.7</v>
      </c>
      <c r="DB6" s="52">
        <f t="shared" si="11"/>
        <v>53</v>
      </c>
      <c r="DC6" s="52">
        <f t="shared" si="11"/>
        <v>56.7</v>
      </c>
      <c r="DD6" s="52">
        <f t="shared" si="11"/>
        <v>54.2</v>
      </c>
      <c r="DE6" s="52">
        <f t="shared" si="11"/>
        <v>53.9</v>
      </c>
      <c r="DF6" s="52">
        <f t="shared" si="11"/>
        <v>54.1</v>
      </c>
      <c r="DG6" s="52" t="str">
        <f>IF(DG8="-","【-】","【"&amp;SUBSTITUTE(TEXT(DG8,"#,##0.0"),"-","△")&amp;"】")</f>
        <v>【56.1】</v>
      </c>
      <c r="DH6" s="52">
        <f>IF(DH8="-",NA(),DH8)</f>
        <v>20.5</v>
      </c>
      <c r="DI6" s="52">
        <f t="shared" ref="DI6:DQ6" si="12">IF(DI8="-",NA(),DI8)</f>
        <v>19.3</v>
      </c>
      <c r="DJ6" s="52">
        <f t="shared" si="12"/>
        <v>19</v>
      </c>
      <c r="DK6" s="52">
        <f t="shared" si="12"/>
        <v>19.5</v>
      </c>
      <c r="DL6" s="52">
        <f t="shared" si="12"/>
        <v>22.6</v>
      </c>
      <c r="DM6" s="52">
        <f t="shared" si="12"/>
        <v>26.4</v>
      </c>
      <c r="DN6" s="52">
        <f t="shared" si="12"/>
        <v>26.2</v>
      </c>
      <c r="DO6" s="52">
        <f t="shared" si="12"/>
        <v>26.3</v>
      </c>
      <c r="DP6" s="52">
        <f t="shared" si="12"/>
        <v>26.3</v>
      </c>
      <c r="DQ6" s="52">
        <f t="shared" si="12"/>
        <v>28</v>
      </c>
      <c r="DR6" s="52" t="str">
        <f>IF(DR8="-","【-】","【"&amp;SUBSTITUTE(TEXT(DR8,"#,##0.0"),"-","△")&amp;"】")</f>
        <v>【26.4】</v>
      </c>
      <c r="DS6" s="52">
        <f>IF(DS8="-",NA(),DS8)</f>
        <v>8.8000000000000007</v>
      </c>
      <c r="DT6" s="52">
        <f t="shared" ref="DT6:EB6" si="13">IF(DT8="-",NA(),DT8)</f>
        <v>12</v>
      </c>
      <c r="DU6" s="52">
        <f t="shared" si="13"/>
        <v>0</v>
      </c>
      <c r="DV6" s="52">
        <f t="shared" si="13"/>
        <v>0</v>
      </c>
      <c r="DW6" s="52">
        <f t="shared" si="13"/>
        <v>0</v>
      </c>
      <c r="DX6" s="52">
        <f t="shared" si="13"/>
        <v>40.1</v>
      </c>
      <c r="DY6" s="52">
        <f t="shared" si="13"/>
        <v>40.799999999999997</v>
      </c>
      <c r="DZ6" s="52">
        <f t="shared" si="13"/>
        <v>40.4</v>
      </c>
      <c r="EA6" s="52">
        <f t="shared" si="13"/>
        <v>33.799999999999997</v>
      </c>
      <c r="EB6" s="52">
        <f t="shared" si="13"/>
        <v>29.9</v>
      </c>
      <c r="EC6" s="52" t="str">
        <f>IF(EC8="-","【-】","【"&amp;SUBSTITUTE(TEXT(EC8,"#,##0.0"),"-","△")&amp;"】")</f>
        <v>【54.5】</v>
      </c>
      <c r="ED6" s="52">
        <f>IF(ED8="-",NA(),ED8)</f>
        <v>11.7</v>
      </c>
      <c r="EE6" s="52">
        <f t="shared" ref="EE6:EM6" si="14">IF(EE8="-",NA(),EE8)</f>
        <v>25.8</v>
      </c>
      <c r="EF6" s="52">
        <f t="shared" si="14"/>
        <v>28.3</v>
      </c>
      <c r="EG6" s="52">
        <f t="shared" si="14"/>
        <v>35.5</v>
      </c>
      <c r="EH6" s="52">
        <f t="shared" si="14"/>
        <v>41.4</v>
      </c>
      <c r="EI6" s="52">
        <f t="shared" si="14"/>
        <v>56.4</v>
      </c>
      <c r="EJ6" s="52">
        <f t="shared" si="14"/>
        <v>56.8</v>
      </c>
      <c r="EK6" s="52">
        <f t="shared" si="14"/>
        <v>58.5</v>
      </c>
      <c r="EL6" s="52">
        <f t="shared" si="14"/>
        <v>57.4</v>
      </c>
      <c r="EM6" s="52">
        <f t="shared" si="14"/>
        <v>57.3</v>
      </c>
      <c r="EN6" s="52" t="str">
        <f>IF(EN8="-","【-】","【"&amp;SUBSTITUTE(TEXT(EN8,"#,##0.0"),"-","△")&amp;"】")</f>
        <v>【57.0】</v>
      </c>
      <c r="EO6" s="52">
        <f>IF(EO8="-",NA(),EO8)</f>
        <v>35.4</v>
      </c>
      <c r="EP6" s="52">
        <f t="shared" ref="EP6:EX6" si="15">IF(EP8="-",NA(),EP8)</f>
        <v>95.7</v>
      </c>
      <c r="EQ6" s="52">
        <f t="shared" si="15"/>
        <v>62.2</v>
      </c>
      <c r="ER6" s="52">
        <f t="shared" si="15"/>
        <v>72.599999999999994</v>
      </c>
      <c r="ES6" s="52">
        <f t="shared" si="15"/>
        <v>74.5</v>
      </c>
      <c r="ET6" s="52">
        <f t="shared" si="15"/>
        <v>71.099999999999994</v>
      </c>
      <c r="EU6" s="52">
        <f t="shared" si="15"/>
        <v>69.8</v>
      </c>
      <c r="EV6" s="52">
        <f t="shared" si="15"/>
        <v>69.7</v>
      </c>
      <c r="EW6" s="52">
        <f t="shared" si="15"/>
        <v>68.8</v>
      </c>
      <c r="EX6" s="52">
        <f t="shared" si="15"/>
        <v>68.599999999999994</v>
      </c>
      <c r="EY6" s="52" t="str">
        <f>IF(EY8="-","【-】","【"&amp;SUBSTITUTE(TEXT(EY8,"#,##0.0"),"-","△")&amp;"】")</f>
        <v>【70.4】</v>
      </c>
      <c r="EZ6" s="53">
        <f>IF(EZ8="-",NA(),EZ8)</f>
        <v>21433738</v>
      </c>
      <c r="FA6" s="53">
        <f t="shared" ref="FA6:FI6" si="16">IF(FA8="-",NA(),FA8)</f>
        <v>19807482</v>
      </c>
      <c r="FB6" s="53">
        <f t="shared" si="16"/>
        <v>25126024</v>
      </c>
      <c r="FC6" s="53">
        <f t="shared" si="16"/>
        <v>25520162</v>
      </c>
      <c r="FD6" s="53">
        <f t="shared" si="16"/>
        <v>26494881</v>
      </c>
      <c r="FE6" s="53">
        <f t="shared" si="16"/>
        <v>48164556</v>
      </c>
      <c r="FF6" s="53">
        <f t="shared" si="16"/>
        <v>49637382</v>
      </c>
      <c r="FG6" s="53">
        <f t="shared" si="16"/>
        <v>50098024</v>
      </c>
      <c r="FH6" s="53">
        <f t="shared" si="16"/>
        <v>50586262</v>
      </c>
      <c r="FI6" s="53">
        <f t="shared" si="16"/>
        <v>51878916</v>
      </c>
      <c r="FJ6" s="53" t="str">
        <f>IF(FJ8="-","【-】","【"&amp;SUBSTITUTE(TEXT(FJ8,"#,##0"),"-","△")&amp;"】")</f>
        <v>【50,999,060】</v>
      </c>
    </row>
    <row r="7" spans="1:166" s="54" customFormat="1" x14ac:dyDescent="0.2">
      <c r="A7" s="35" t="s">
        <v>175</v>
      </c>
      <c r="B7" s="50">
        <f t="shared" ref="B7:AH7" si="17">B8</f>
        <v>2023</v>
      </c>
      <c r="C7" s="50">
        <f t="shared" si="17"/>
        <v>257510</v>
      </c>
      <c r="D7" s="50">
        <f t="shared" si="17"/>
        <v>46</v>
      </c>
      <c r="E7" s="50">
        <f t="shared" si="17"/>
        <v>6</v>
      </c>
      <c r="F7" s="50">
        <f t="shared" si="17"/>
        <v>0</v>
      </c>
      <c r="G7" s="50">
        <f t="shared" si="17"/>
        <v>1</v>
      </c>
      <c r="H7" s="50"/>
      <c r="I7" s="50"/>
      <c r="J7" s="50"/>
      <c r="K7" s="50" t="str">
        <f t="shared" si="17"/>
        <v>地方独立行政法人</v>
      </c>
      <c r="L7" s="50" t="str">
        <f t="shared" si="17"/>
        <v>病院事業</v>
      </c>
      <c r="M7" s="50" t="str">
        <f t="shared" si="17"/>
        <v>一般病院</v>
      </c>
      <c r="N7" s="50" t="str">
        <f>N8</f>
        <v>400床以上～500床未満</v>
      </c>
      <c r="O7" s="50" t="str">
        <f>O8</f>
        <v>非設置</v>
      </c>
      <c r="P7" s="50" t="str">
        <f>P8</f>
        <v>直営</v>
      </c>
      <c r="Q7" s="51">
        <f t="shared" si="17"/>
        <v>34</v>
      </c>
      <c r="R7" s="50" t="str">
        <f t="shared" si="17"/>
        <v>対象</v>
      </c>
      <c r="S7" s="50" t="str">
        <f t="shared" si="17"/>
        <v>ド 透 I 未 訓 ガ</v>
      </c>
      <c r="T7" s="50" t="str">
        <f t="shared" si="17"/>
        <v>救 臨 が 感 災 地 輪</v>
      </c>
      <c r="U7" s="51" t="str">
        <f>U8</f>
        <v>-</v>
      </c>
      <c r="V7" s="51">
        <f>V8</f>
        <v>34343</v>
      </c>
      <c r="W7" s="50" t="str">
        <f>W8</f>
        <v>-</v>
      </c>
      <c r="X7" s="50" t="str">
        <f t="shared" si="17"/>
        <v>第２種該当</v>
      </c>
      <c r="Y7" s="50" t="str">
        <f t="shared" si="17"/>
        <v>７：１</v>
      </c>
      <c r="Z7" s="51">
        <f t="shared" si="17"/>
        <v>409</v>
      </c>
      <c r="AA7" s="51" t="str">
        <f t="shared" si="17"/>
        <v>-</v>
      </c>
      <c r="AB7" s="51" t="str">
        <f t="shared" si="17"/>
        <v>-</v>
      </c>
      <c r="AC7" s="51" t="str">
        <f t="shared" si="17"/>
        <v>-</v>
      </c>
      <c r="AD7" s="51">
        <f t="shared" si="17"/>
        <v>4</v>
      </c>
      <c r="AE7" s="51">
        <f t="shared" si="17"/>
        <v>413</v>
      </c>
      <c r="AF7" s="51">
        <f t="shared" si="17"/>
        <v>406</v>
      </c>
      <c r="AG7" s="51" t="str">
        <f t="shared" si="17"/>
        <v>-</v>
      </c>
      <c r="AH7" s="51">
        <f t="shared" si="17"/>
        <v>406</v>
      </c>
      <c r="AI7" s="52">
        <f>AI8</f>
        <v>91.2</v>
      </c>
      <c r="AJ7" s="52">
        <f t="shared" ref="AJ7:AR7" si="18">AJ8</f>
        <v>96.6</v>
      </c>
      <c r="AK7" s="52">
        <f t="shared" si="18"/>
        <v>103.7</v>
      </c>
      <c r="AL7" s="52">
        <f t="shared" si="18"/>
        <v>106.4</v>
      </c>
      <c r="AM7" s="52">
        <f t="shared" si="18"/>
        <v>95.6</v>
      </c>
      <c r="AN7" s="52">
        <f t="shared" si="18"/>
        <v>99</v>
      </c>
      <c r="AO7" s="52">
        <f t="shared" si="18"/>
        <v>103.9</v>
      </c>
      <c r="AP7" s="52">
        <f t="shared" si="18"/>
        <v>106.6</v>
      </c>
      <c r="AQ7" s="52">
        <f t="shared" si="18"/>
        <v>103.5</v>
      </c>
      <c r="AR7" s="52">
        <f t="shared" si="18"/>
        <v>96.8</v>
      </c>
      <c r="AS7" s="52"/>
      <c r="AT7" s="52">
        <f>AT8</f>
        <v>90.1</v>
      </c>
      <c r="AU7" s="52">
        <f t="shared" ref="AU7:BC7" si="19">AU8</f>
        <v>87.3</v>
      </c>
      <c r="AV7" s="52">
        <f t="shared" si="19"/>
        <v>89.6</v>
      </c>
      <c r="AW7" s="52">
        <f t="shared" si="19"/>
        <v>93.8</v>
      </c>
      <c r="AX7" s="52">
        <f t="shared" si="19"/>
        <v>93.7</v>
      </c>
      <c r="AY7" s="52">
        <f t="shared" si="19"/>
        <v>92.4</v>
      </c>
      <c r="AZ7" s="52">
        <f t="shared" si="19"/>
        <v>87.5</v>
      </c>
      <c r="BA7" s="52">
        <f t="shared" si="19"/>
        <v>89.4</v>
      </c>
      <c r="BB7" s="52">
        <f t="shared" si="19"/>
        <v>88.9</v>
      </c>
      <c r="BC7" s="52">
        <f t="shared" si="19"/>
        <v>89.2</v>
      </c>
      <c r="BD7" s="52"/>
      <c r="BE7" s="52">
        <f>BE8</f>
        <v>88.8</v>
      </c>
      <c r="BF7" s="52">
        <f t="shared" ref="BF7:BN7" si="20">BF8</f>
        <v>86.3</v>
      </c>
      <c r="BG7" s="52">
        <f t="shared" si="20"/>
        <v>88.7</v>
      </c>
      <c r="BH7" s="52">
        <f t="shared" si="20"/>
        <v>92.8</v>
      </c>
      <c r="BI7" s="52">
        <f t="shared" si="20"/>
        <v>92.3</v>
      </c>
      <c r="BJ7" s="52">
        <f t="shared" si="20"/>
        <v>89.9</v>
      </c>
      <c r="BK7" s="52">
        <f t="shared" si="20"/>
        <v>84.9</v>
      </c>
      <c r="BL7" s="52">
        <f t="shared" si="20"/>
        <v>86.9</v>
      </c>
      <c r="BM7" s="52">
        <f t="shared" si="20"/>
        <v>86.4</v>
      </c>
      <c r="BN7" s="52">
        <f t="shared" si="20"/>
        <v>86.7</v>
      </c>
      <c r="BO7" s="52"/>
      <c r="BP7" s="52">
        <f>BP8</f>
        <v>79.2</v>
      </c>
      <c r="BQ7" s="52">
        <f t="shared" ref="BQ7:BY7" si="21">BQ8</f>
        <v>73.2</v>
      </c>
      <c r="BR7" s="52">
        <f t="shared" si="21"/>
        <v>66.099999999999994</v>
      </c>
      <c r="BS7" s="52">
        <f t="shared" si="21"/>
        <v>69.900000000000006</v>
      </c>
      <c r="BT7" s="52">
        <f t="shared" si="21"/>
        <v>75.400000000000006</v>
      </c>
      <c r="BU7" s="52">
        <f t="shared" si="21"/>
        <v>77</v>
      </c>
      <c r="BV7" s="52">
        <f t="shared" si="21"/>
        <v>68.400000000000006</v>
      </c>
      <c r="BW7" s="52">
        <f t="shared" si="21"/>
        <v>68.2</v>
      </c>
      <c r="BX7" s="52">
        <f t="shared" si="21"/>
        <v>68.400000000000006</v>
      </c>
      <c r="BY7" s="52">
        <f t="shared" si="21"/>
        <v>70.900000000000006</v>
      </c>
      <c r="BZ7" s="52"/>
      <c r="CA7" s="53">
        <f>CA8</f>
        <v>48716</v>
      </c>
      <c r="CB7" s="53">
        <f t="shared" ref="CB7:CJ7" si="22">CB8</f>
        <v>51926</v>
      </c>
      <c r="CC7" s="53">
        <f t="shared" si="22"/>
        <v>57603</v>
      </c>
      <c r="CD7" s="53">
        <f t="shared" si="22"/>
        <v>60656</v>
      </c>
      <c r="CE7" s="53">
        <f t="shared" si="22"/>
        <v>58835</v>
      </c>
      <c r="CF7" s="53">
        <f t="shared" si="22"/>
        <v>60271</v>
      </c>
      <c r="CG7" s="53">
        <f t="shared" si="22"/>
        <v>63766</v>
      </c>
      <c r="CH7" s="53">
        <f t="shared" si="22"/>
        <v>66386</v>
      </c>
      <c r="CI7" s="53">
        <f t="shared" si="22"/>
        <v>69418</v>
      </c>
      <c r="CJ7" s="53">
        <f t="shared" si="22"/>
        <v>70803</v>
      </c>
      <c r="CK7" s="52"/>
      <c r="CL7" s="53">
        <f>CL8</f>
        <v>14593</v>
      </c>
      <c r="CM7" s="53">
        <f t="shared" ref="CM7:CU7" si="23">CM8</f>
        <v>15582</v>
      </c>
      <c r="CN7" s="53">
        <f t="shared" si="23"/>
        <v>15999</v>
      </c>
      <c r="CO7" s="53">
        <f t="shared" si="23"/>
        <v>16446</v>
      </c>
      <c r="CP7" s="53">
        <f t="shared" si="23"/>
        <v>16754</v>
      </c>
      <c r="CQ7" s="53">
        <f t="shared" si="23"/>
        <v>16979</v>
      </c>
      <c r="CR7" s="53">
        <f t="shared" si="23"/>
        <v>18423</v>
      </c>
      <c r="CS7" s="53">
        <f t="shared" si="23"/>
        <v>19190</v>
      </c>
      <c r="CT7" s="53">
        <f t="shared" si="23"/>
        <v>19216</v>
      </c>
      <c r="CU7" s="53">
        <f t="shared" si="23"/>
        <v>20167</v>
      </c>
      <c r="CV7" s="52"/>
      <c r="CW7" s="52">
        <f>CW8</f>
        <v>58.4</v>
      </c>
      <c r="CX7" s="52">
        <f t="shared" ref="CX7:DF7" si="24">CX8</f>
        <v>56</v>
      </c>
      <c r="CY7" s="52">
        <f t="shared" si="24"/>
        <v>51.9</v>
      </c>
      <c r="CZ7" s="52">
        <f t="shared" si="24"/>
        <v>50.2</v>
      </c>
      <c r="DA7" s="52">
        <f t="shared" si="24"/>
        <v>55.7</v>
      </c>
      <c r="DB7" s="52">
        <f t="shared" si="24"/>
        <v>53</v>
      </c>
      <c r="DC7" s="52">
        <f t="shared" si="24"/>
        <v>56.7</v>
      </c>
      <c r="DD7" s="52">
        <f t="shared" si="24"/>
        <v>54.2</v>
      </c>
      <c r="DE7" s="52">
        <f t="shared" si="24"/>
        <v>53.9</v>
      </c>
      <c r="DF7" s="52">
        <f t="shared" si="24"/>
        <v>54.1</v>
      </c>
      <c r="DG7" s="52"/>
      <c r="DH7" s="52">
        <f>DH8</f>
        <v>20.5</v>
      </c>
      <c r="DI7" s="52">
        <f t="shared" ref="DI7:DQ7" si="25">DI8</f>
        <v>19.3</v>
      </c>
      <c r="DJ7" s="52">
        <f t="shared" si="25"/>
        <v>19</v>
      </c>
      <c r="DK7" s="52">
        <f t="shared" si="25"/>
        <v>19.5</v>
      </c>
      <c r="DL7" s="52">
        <f t="shared" si="25"/>
        <v>22.6</v>
      </c>
      <c r="DM7" s="52">
        <f t="shared" si="25"/>
        <v>26.4</v>
      </c>
      <c r="DN7" s="52">
        <f t="shared" si="25"/>
        <v>26.2</v>
      </c>
      <c r="DO7" s="52">
        <f t="shared" si="25"/>
        <v>26.3</v>
      </c>
      <c r="DP7" s="52">
        <f t="shared" si="25"/>
        <v>26.3</v>
      </c>
      <c r="DQ7" s="52">
        <f t="shared" si="25"/>
        <v>28</v>
      </c>
      <c r="DR7" s="52"/>
      <c r="DS7" s="52">
        <f>DS8</f>
        <v>8.8000000000000007</v>
      </c>
      <c r="DT7" s="52">
        <f t="shared" ref="DT7:EB7" si="26">DT8</f>
        <v>12</v>
      </c>
      <c r="DU7" s="52">
        <f t="shared" si="26"/>
        <v>0</v>
      </c>
      <c r="DV7" s="52">
        <f t="shared" si="26"/>
        <v>0</v>
      </c>
      <c r="DW7" s="52">
        <f t="shared" si="26"/>
        <v>0</v>
      </c>
      <c r="DX7" s="52">
        <f t="shared" si="26"/>
        <v>40.1</v>
      </c>
      <c r="DY7" s="52">
        <f t="shared" si="26"/>
        <v>40.799999999999997</v>
      </c>
      <c r="DZ7" s="52">
        <f t="shared" si="26"/>
        <v>40.4</v>
      </c>
      <c r="EA7" s="52">
        <f t="shared" si="26"/>
        <v>33.799999999999997</v>
      </c>
      <c r="EB7" s="52">
        <f t="shared" si="26"/>
        <v>29.9</v>
      </c>
      <c r="EC7" s="52"/>
      <c r="ED7" s="52">
        <f>ED8</f>
        <v>11.7</v>
      </c>
      <c r="EE7" s="52">
        <f t="shared" ref="EE7:EM7" si="27">EE8</f>
        <v>25.8</v>
      </c>
      <c r="EF7" s="52">
        <f t="shared" si="27"/>
        <v>28.3</v>
      </c>
      <c r="EG7" s="52">
        <f t="shared" si="27"/>
        <v>35.5</v>
      </c>
      <c r="EH7" s="52">
        <f t="shared" si="27"/>
        <v>41.4</v>
      </c>
      <c r="EI7" s="52">
        <f t="shared" si="27"/>
        <v>56.4</v>
      </c>
      <c r="EJ7" s="52">
        <f t="shared" si="27"/>
        <v>56.8</v>
      </c>
      <c r="EK7" s="52">
        <f t="shared" si="27"/>
        <v>58.5</v>
      </c>
      <c r="EL7" s="52">
        <f t="shared" si="27"/>
        <v>57.4</v>
      </c>
      <c r="EM7" s="52">
        <f t="shared" si="27"/>
        <v>57.3</v>
      </c>
      <c r="EN7" s="52"/>
      <c r="EO7" s="52">
        <f>EO8</f>
        <v>35.4</v>
      </c>
      <c r="EP7" s="52">
        <f t="shared" ref="EP7:EX7" si="28">EP8</f>
        <v>95.7</v>
      </c>
      <c r="EQ7" s="52">
        <f t="shared" si="28"/>
        <v>62.2</v>
      </c>
      <c r="ER7" s="52">
        <f t="shared" si="28"/>
        <v>72.599999999999994</v>
      </c>
      <c r="ES7" s="52">
        <f t="shared" si="28"/>
        <v>74.5</v>
      </c>
      <c r="ET7" s="52">
        <f t="shared" si="28"/>
        <v>71.099999999999994</v>
      </c>
      <c r="EU7" s="52">
        <f t="shared" si="28"/>
        <v>69.8</v>
      </c>
      <c r="EV7" s="52">
        <f t="shared" si="28"/>
        <v>69.7</v>
      </c>
      <c r="EW7" s="52">
        <f t="shared" si="28"/>
        <v>68.8</v>
      </c>
      <c r="EX7" s="52">
        <f t="shared" si="28"/>
        <v>68.599999999999994</v>
      </c>
      <c r="EY7" s="52"/>
      <c r="EZ7" s="53">
        <f>EZ8</f>
        <v>21433738</v>
      </c>
      <c r="FA7" s="53">
        <f t="shared" ref="FA7:FI7" si="29">FA8</f>
        <v>19807482</v>
      </c>
      <c r="FB7" s="53">
        <f t="shared" si="29"/>
        <v>25126024</v>
      </c>
      <c r="FC7" s="53">
        <f t="shared" si="29"/>
        <v>25520162</v>
      </c>
      <c r="FD7" s="53">
        <f t="shared" si="29"/>
        <v>26494881</v>
      </c>
      <c r="FE7" s="53">
        <f t="shared" si="29"/>
        <v>48164556</v>
      </c>
      <c r="FF7" s="53">
        <f t="shared" si="29"/>
        <v>49637382</v>
      </c>
      <c r="FG7" s="53">
        <f t="shared" si="29"/>
        <v>50098024</v>
      </c>
      <c r="FH7" s="53">
        <f t="shared" si="29"/>
        <v>50586262</v>
      </c>
      <c r="FI7" s="53">
        <f t="shared" si="29"/>
        <v>51878916</v>
      </c>
      <c r="FJ7" s="53"/>
    </row>
    <row r="8" spans="1:166" s="54" customFormat="1" x14ac:dyDescent="0.2">
      <c r="A8" s="35"/>
      <c r="B8" s="55">
        <v>2023</v>
      </c>
      <c r="C8" s="55">
        <v>257510</v>
      </c>
      <c r="D8" s="55">
        <v>46</v>
      </c>
      <c r="E8" s="55">
        <v>6</v>
      </c>
      <c r="F8" s="55">
        <v>0</v>
      </c>
      <c r="G8" s="55">
        <v>1</v>
      </c>
      <c r="H8" s="55" t="s">
        <v>176</v>
      </c>
      <c r="I8" s="55" t="s">
        <v>177</v>
      </c>
      <c r="J8" s="55" t="s">
        <v>177</v>
      </c>
      <c r="K8" s="55" t="s">
        <v>178</v>
      </c>
      <c r="L8" s="55" t="s">
        <v>179</v>
      </c>
      <c r="M8" s="55" t="s">
        <v>180</v>
      </c>
      <c r="N8" s="55" t="s">
        <v>181</v>
      </c>
      <c r="O8" s="55" t="s">
        <v>182</v>
      </c>
      <c r="P8" s="55" t="s">
        <v>183</v>
      </c>
      <c r="Q8" s="56">
        <v>34</v>
      </c>
      <c r="R8" s="55" t="s">
        <v>184</v>
      </c>
      <c r="S8" s="55" t="s">
        <v>185</v>
      </c>
      <c r="T8" s="55" t="s">
        <v>186</v>
      </c>
      <c r="U8" s="56" t="s">
        <v>40</v>
      </c>
      <c r="V8" s="56">
        <v>34343</v>
      </c>
      <c r="W8" s="55" t="s">
        <v>40</v>
      </c>
      <c r="X8" s="55" t="s">
        <v>187</v>
      </c>
      <c r="Y8" s="57" t="s">
        <v>188</v>
      </c>
      <c r="Z8" s="56">
        <v>409</v>
      </c>
      <c r="AA8" s="56" t="s">
        <v>40</v>
      </c>
      <c r="AB8" s="56" t="s">
        <v>40</v>
      </c>
      <c r="AC8" s="56" t="s">
        <v>40</v>
      </c>
      <c r="AD8" s="56">
        <v>4</v>
      </c>
      <c r="AE8" s="56">
        <v>413</v>
      </c>
      <c r="AF8" s="56">
        <v>406</v>
      </c>
      <c r="AG8" s="56" t="s">
        <v>40</v>
      </c>
      <c r="AH8" s="56">
        <v>406</v>
      </c>
      <c r="AI8" s="58">
        <v>91.2</v>
      </c>
      <c r="AJ8" s="58">
        <v>96.6</v>
      </c>
      <c r="AK8" s="58">
        <v>103.7</v>
      </c>
      <c r="AL8" s="58">
        <v>106.4</v>
      </c>
      <c r="AM8" s="58">
        <v>95.6</v>
      </c>
      <c r="AN8" s="58">
        <v>99</v>
      </c>
      <c r="AO8" s="58">
        <v>103.9</v>
      </c>
      <c r="AP8" s="58">
        <v>106.6</v>
      </c>
      <c r="AQ8" s="58">
        <v>103.5</v>
      </c>
      <c r="AR8" s="58">
        <v>96.8</v>
      </c>
      <c r="AS8" s="58">
        <v>96.6</v>
      </c>
      <c r="AT8" s="58">
        <v>90.1</v>
      </c>
      <c r="AU8" s="58">
        <v>87.3</v>
      </c>
      <c r="AV8" s="58">
        <v>89.6</v>
      </c>
      <c r="AW8" s="58">
        <v>93.8</v>
      </c>
      <c r="AX8" s="58">
        <v>93.7</v>
      </c>
      <c r="AY8" s="58">
        <v>92.4</v>
      </c>
      <c r="AZ8" s="58">
        <v>87.5</v>
      </c>
      <c r="BA8" s="58">
        <v>89.4</v>
      </c>
      <c r="BB8" s="58">
        <v>88.9</v>
      </c>
      <c r="BC8" s="58">
        <v>89.2</v>
      </c>
      <c r="BD8" s="58">
        <v>86.6</v>
      </c>
      <c r="BE8" s="59">
        <v>88.8</v>
      </c>
      <c r="BF8" s="59">
        <v>86.3</v>
      </c>
      <c r="BG8" s="59">
        <v>88.7</v>
      </c>
      <c r="BH8" s="59">
        <v>92.8</v>
      </c>
      <c r="BI8" s="59">
        <v>92.3</v>
      </c>
      <c r="BJ8" s="59">
        <v>89.9</v>
      </c>
      <c r="BK8" s="59">
        <v>84.9</v>
      </c>
      <c r="BL8" s="59">
        <v>86.9</v>
      </c>
      <c r="BM8" s="59">
        <v>86.4</v>
      </c>
      <c r="BN8" s="59">
        <v>86.7</v>
      </c>
      <c r="BO8" s="59">
        <v>83.9</v>
      </c>
      <c r="BP8" s="58">
        <v>79.2</v>
      </c>
      <c r="BQ8" s="58">
        <v>73.2</v>
      </c>
      <c r="BR8" s="58">
        <v>66.099999999999994</v>
      </c>
      <c r="BS8" s="58">
        <v>69.900000000000006</v>
      </c>
      <c r="BT8" s="58">
        <v>75.400000000000006</v>
      </c>
      <c r="BU8" s="58">
        <v>77</v>
      </c>
      <c r="BV8" s="58">
        <v>68.400000000000006</v>
      </c>
      <c r="BW8" s="58">
        <v>68.2</v>
      </c>
      <c r="BX8" s="58">
        <v>68.400000000000006</v>
      </c>
      <c r="BY8" s="58">
        <v>70.900000000000006</v>
      </c>
      <c r="BZ8" s="58">
        <v>68.7</v>
      </c>
      <c r="CA8" s="59">
        <v>48716</v>
      </c>
      <c r="CB8" s="59">
        <v>51926</v>
      </c>
      <c r="CC8" s="59">
        <v>57603</v>
      </c>
      <c r="CD8" s="59">
        <v>60656</v>
      </c>
      <c r="CE8" s="59">
        <v>58835</v>
      </c>
      <c r="CF8" s="59">
        <v>60271</v>
      </c>
      <c r="CG8" s="59">
        <v>63766</v>
      </c>
      <c r="CH8" s="59">
        <v>66386</v>
      </c>
      <c r="CI8" s="59">
        <v>69418</v>
      </c>
      <c r="CJ8" s="59">
        <v>70803</v>
      </c>
      <c r="CK8" s="58">
        <v>62428</v>
      </c>
      <c r="CL8" s="59">
        <v>14593</v>
      </c>
      <c r="CM8" s="59">
        <v>15582</v>
      </c>
      <c r="CN8" s="59">
        <v>15999</v>
      </c>
      <c r="CO8" s="59">
        <v>16446</v>
      </c>
      <c r="CP8" s="59">
        <v>16754</v>
      </c>
      <c r="CQ8" s="59">
        <v>16979</v>
      </c>
      <c r="CR8" s="59">
        <v>18423</v>
      </c>
      <c r="CS8" s="59">
        <v>19190</v>
      </c>
      <c r="CT8" s="59">
        <v>19216</v>
      </c>
      <c r="CU8" s="59">
        <v>20167</v>
      </c>
      <c r="CV8" s="58">
        <v>18236</v>
      </c>
      <c r="CW8" s="59">
        <v>58.4</v>
      </c>
      <c r="CX8" s="59">
        <v>56</v>
      </c>
      <c r="CY8" s="59">
        <v>51.9</v>
      </c>
      <c r="CZ8" s="59">
        <v>50.2</v>
      </c>
      <c r="DA8" s="59">
        <v>55.7</v>
      </c>
      <c r="DB8" s="59">
        <v>53</v>
      </c>
      <c r="DC8" s="59">
        <v>56.7</v>
      </c>
      <c r="DD8" s="59">
        <v>54.2</v>
      </c>
      <c r="DE8" s="59">
        <v>53.9</v>
      </c>
      <c r="DF8" s="59">
        <v>54.1</v>
      </c>
      <c r="DG8" s="59">
        <v>56.1</v>
      </c>
      <c r="DH8" s="59">
        <v>20.5</v>
      </c>
      <c r="DI8" s="59">
        <v>19.3</v>
      </c>
      <c r="DJ8" s="59">
        <v>19</v>
      </c>
      <c r="DK8" s="59">
        <v>19.5</v>
      </c>
      <c r="DL8" s="59">
        <v>22.6</v>
      </c>
      <c r="DM8" s="59">
        <v>26.4</v>
      </c>
      <c r="DN8" s="59">
        <v>26.2</v>
      </c>
      <c r="DO8" s="59">
        <v>26.3</v>
      </c>
      <c r="DP8" s="59">
        <v>26.3</v>
      </c>
      <c r="DQ8" s="59">
        <v>28</v>
      </c>
      <c r="DR8" s="59">
        <v>26.4</v>
      </c>
      <c r="DS8" s="59">
        <v>8.8000000000000007</v>
      </c>
      <c r="DT8" s="59">
        <v>12</v>
      </c>
      <c r="DU8" s="59">
        <v>0</v>
      </c>
      <c r="DV8" s="59">
        <v>0</v>
      </c>
      <c r="DW8" s="59">
        <v>0</v>
      </c>
      <c r="DX8" s="59">
        <v>40.1</v>
      </c>
      <c r="DY8" s="59">
        <v>40.799999999999997</v>
      </c>
      <c r="DZ8" s="59">
        <v>40.4</v>
      </c>
      <c r="EA8" s="59">
        <v>33.799999999999997</v>
      </c>
      <c r="EB8" s="59">
        <v>29.9</v>
      </c>
      <c r="EC8" s="59">
        <v>54.5</v>
      </c>
      <c r="ED8" s="58">
        <v>11.7</v>
      </c>
      <c r="EE8" s="58">
        <v>25.8</v>
      </c>
      <c r="EF8" s="58">
        <v>28.3</v>
      </c>
      <c r="EG8" s="58">
        <v>35.5</v>
      </c>
      <c r="EH8" s="58">
        <v>41.4</v>
      </c>
      <c r="EI8" s="58">
        <v>56.4</v>
      </c>
      <c r="EJ8" s="58">
        <v>56.8</v>
      </c>
      <c r="EK8" s="58">
        <v>58.5</v>
      </c>
      <c r="EL8" s="58">
        <v>57.4</v>
      </c>
      <c r="EM8" s="58">
        <v>57.3</v>
      </c>
      <c r="EN8" s="58">
        <v>57</v>
      </c>
      <c r="EO8" s="58">
        <v>35.4</v>
      </c>
      <c r="EP8" s="58">
        <v>95.7</v>
      </c>
      <c r="EQ8" s="58">
        <v>62.2</v>
      </c>
      <c r="ER8" s="58">
        <v>72.599999999999994</v>
      </c>
      <c r="ES8" s="58">
        <v>74.5</v>
      </c>
      <c r="ET8" s="58">
        <v>71.099999999999994</v>
      </c>
      <c r="EU8" s="58">
        <v>69.8</v>
      </c>
      <c r="EV8" s="58">
        <v>69.7</v>
      </c>
      <c r="EW8" s="58">
        <v>68.8</v>
      </c>
      <c r="EX8" s="58">
        <v>68.599999999999994</v>
      </c>
      <c r="EY8" s="58">
        <v>70.400000000000006</v>
      </c>
      <c r="EZ8" s="59">
        <v>21433738</v>
      </c>
      <c r="FA8" s="59">
        <v>19807482</v>
      </c>
      <c r="FB8" s="59">
        <v>25126024</v>
      </c>
      <c r="FC8" s="59">
        <v>25520162</v>
      </c>
      <c r="FD8" s="59">
        <v>26494881</v>
      </c>
      <c r="FE8" s="59">
        <v>48164556</v>
      </c>
      <c r="FF8" s="59">
        <v>49637382</v>
      </c>
      <c r="FG8" s="59">
        <v>50098024</v>
      </c>
      <c r="FH8" s="59">
        <v>50586262</v>
      </c>
      <c r="FI8" s="59">
        <v>51878916</v>
      </c>
      <c r="FJ8" s="59">
        <v>50999060</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189</v>
      </c>
      <c r="C10" s="62" t="s">
        <v>190</v>
      </c>
      <c r="D10" s="62" t="s">
        <v>191</v>
      </c>
      <c r="E10" s="62" t="s">
        <v>192</v>
      </c>
      <c r="F10" s="62" t="s">
        <v>193</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沢田　昌希</cp:lastModifiedBy>
  <cp:lastPrinted>2025-02-28T01:03:38Z</cp:lastPrinted>
  <dcterms:created xsi:type="dcterms:W3CDTF">2025-01-16T06:43:06Z</dcterms:created>
  <dcterms:modified xsi:type="dcterms:W3CDTF">2025-02-28T01:03:50Z</dcterms:modified>
  <cp:category/>
</cp:coreProperties>
</file>