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010総務課\行財政係\2025　財政調査\R6\20250122_公営企業に係る経営比較分析表（令和５年度決算）の分析等について\4_県への回答\"/>
    </mc:Choice>
  </mc:AlternateContent>
  <xr:revisionPtr revIDLastSave="0" documentId="13_ncr:1_{E7A855E6-EF71-402A-99CC-B4081831AF0B}" xr6:coauthVersionLast="47" xr6:coauthVersionMax="47" xr10:uidLastSave="{00000000-0000-0000-0000-000000000000}"/>
  <workbookProtection workbookAlgorithmName="SHA-512" workbookHashValue="EY/b2Wd3ct9P0aFuDCbI2F4kE9BG+ZJYvIgajBZJc49XvhOPHtYLz236m9hvqzO7EirOhC0AgWqd2onWYWUPMA==" workbookSaltValue="5LsZbuZ5J3Xfd9GfNvbDUA==" workbookSpinCount="100000" lockStructure="1"/>
  <bookViews>
    <workbookView xWindow="-120" yWindow="-120" windowWidth="29040" windowHeight="1599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G85" i="4"/>
  <c r="F85" i="4"/>
  <c r="E85" i="4"/>
  <c r="AT10" i="4"/>
  <c r="AL10" i="4"/>
  <c r="I10" i="4"/>
</calcChain>
</file>

<file path=xl/sharedStrings.xml><?xml version="1.0" encoding="utf-8"?>
<sst xmlns="http://schemas.openxmlformats.org/spreadsheetml/2006/main" count="231" uniqueCount="117">
  <si>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</si>
  <si>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</si>
  <si>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</si>
  <si>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</si>
  <si>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</si>
  <si>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</si>
  <si>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</si>
  <si>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</si>
  <si>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</si>
  <si>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</si>
  <si>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</si>
  <si>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</si>
  <si>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</si>
  <si>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</si>
  <si>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</si>
  <si>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</si>
  <si>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</si>
  <si>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</si>
  <si>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</si>
  <si>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</si>
  <si>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</si>
  <si>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</si>
  <si>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</si>
  <si>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</si>
  <si>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</si>
  <si>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</si>
  <si>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</si>
  <si>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</si>
  <si>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</si>
  <si>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</si>
  <si>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</si>
  <si>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</si>
  <si>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</si>
  <si>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</si>
  <si>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</si>
  <si>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</si>
  <si>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</si>
  <si>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</si>
  <si>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</si>
  <si>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</si>
  <si>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</si>
  <si>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</si>
  <si>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</si>
  <si>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</si>
  <si>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</si>
  <si>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</si>
  <si>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</si>
  <si>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</si>
  <si>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</si>
  <si>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</si>
  <si>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</si>
  <si>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</si>
  <si>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</si>
  <si>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</si>
  <si>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</si>
  <si>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</si>
  <si>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</si>
  <si>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</si>
  <si>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</si>
  <si>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</si>
  <si>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</si>
  <si>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</si>
  <si>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</si>
  <si>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</si>
  <si>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</si>
  <si>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</si>
  <si>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</si>
  <si>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</si>
  <si>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</si>
  <si>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</si>
  <si>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</si>
  <si>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</si>
  <si>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</si>
  <si>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</si>
  <si>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</si>
  <si>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</si>
  <si>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</si>
  <si>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</si>
  <si>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</si>
  <si>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</si>
  <si>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</si>
  <si>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</si>
  <si>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</si>
  <si>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</si>
  <si>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</si>
  <si>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</si>
  <si>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</si>
  <si>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</si>
  <si>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</si>
  <si>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</si>
  <si>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</si>
  <si>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</si>
  <si>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</si>
  <si>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</si>
  <si>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</si>
  <si>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</si>
  <si>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</si>
  <si>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</si>
  <si>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</si>
  <si>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</si>
  <si>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</si>
  <si>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</si>
  <si>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</si>
  <si>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</si>
  <si>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</si>
  <si>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</si>
  <si>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</si>
  <si>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</si>
  <si>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</si>
  <si>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</si>
  <si>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</si>
  <si>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</si>
  <si>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</si>
  <si>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</si>
  <si>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xml:space="preserve">
　①経常収支比率は、100％を上回っておりますが、収益の不足分を一般会計からの補助金等で賄っている状況となっています。
　③流動比率は、100％を上回っております。企業債の償還額の減少によるものです。
　④企業債残高対事業規模比率は、当初の整備から新たな企業債を発行していないため、類似団体平均値よりも低い比率となっております。
　⑤経費回収率は、公共下水道の接続に向けて汚水処理費が増加したことから類似団体平均値よりも低い利率となっております。汚水処理に係る費用が使用料以外の収入で賄われているため、使用料収入の確保および汚水処理費の削減に努めていきます。
　⑥汚水処理原価は、類似団体平均値を下回っております。今後においても維持管理費の増加が見込まれるため、適正な使用料水準の検討をしていく必要があります。　
　⑦施設利用率は、類似団体平均値を上回っており、適正な規模であるものの、施設の老朽化等による維持管理費等の増加に伴い、今後は公共下水道への接続を計画的に進めていきます。
　⑧水洗化率は、類似団体と比較しても高い値を保持しています。</t>
    <rPh sb="4" eb="6">
      <t>ケイジョウ</t>
    </rPh>
    <rPh sb="6" eb="8">
      <t>シュウシ</t>
    </rPh>
    <rPh sb="8" eb="10">
      <t>ヒリツ</t>
    </rPh>
    <rPh sb="17" eb="19">
      <t>ウワマワ</t>
    </rPh>
    <rPh sb="27" eb="29">
      <t>シュウエキ</t>
    </rPh>
    <rPh sb="30" eb="33">
      <t>フソクブン</t>
    </rPh>
    <rPh sb="34" eb="36">
      <t>イッパン</t>
    </rPh>
    <rPh sb="36" eb="38">
      <t>カイケイ</t>
    </rPh>
    <rPh sb="41" eb="44">
      <t>ホジョキン</t>
    </rPh>
    <rPh sb="44" eb="45">
      <t>トウ</t>
    </rPh>
    <rPh sb="46" eb="47">
      <t>マカナ</t>
    </rPh>
    <rPh sb="51" eb="53">
      <t>ジョウキョウ</t>
    </rPh>
    <rPh sb="64" eb="66">
      <t>リュウドウ</t>
    </rPh>
    <rPh sb="66" eb="68">
      <t>ヒリツ</t>
    </rPh>
    <rPh sb="75" eb="77">
      <t>ウワマワ</t>
    </rPh>
    <rPh sb="84" eb="86">
      <t>キギョウ</t>
    </rPh>
    <rPh sb="86" eb="87">
      <t>サイ</t>
    </rPh>
    <rPh sb="88" eb="90">
      <t>ショウカン</t>
    </rPh>
    <rPh sb="90" eb="91">
      <t>ガク</t>
    </rPh>
    <rPh sb="92" eb="94">
      <t>ゲンショウ</t>
    </rPh>
    <rPh sb="105" eb="107">
      <t>キギョウ</t>
    </rPh>
    <rPh sb="107" eb="108">
      <t>サイ</t>
    </rPh>
    <rPh sb="108" eb="110">
      <t>ザンダカ</t>
    </rPh>
    <rPh sb="110" eb="111">
      <t>タイ</t>
    </rPh>
    <rPh sb="111" eb="113">
      <t>ジギョウ</t>
    </rPh>
    <rPh sb="113" eb="115">
      <t>キボ</t>
    </rPh>
    <rPh sb="115" eb="117">
      <t>ヒリツ</t>
    </rPh>
    <rPh sb="119" eb="121">
      <t>トウショ</t>
    </rPh>
    <rPh sb="122" eb="124">
      <t>セイビ</t>
    </rPh>
    <rPh sb="126" eb="127">
      <t>アラ</t>
    </rPh>
    <rPh sb="129" eb="131">
      <t>キギョウ</t>
    </rPh>
    <rPh sb="131" eb="132">
      <t>サイ</t>
    </rPh>
    <rPh sb="133" eb="135">
      <t>ハッコウ</t>
    </rPh>
    <rPh sb="143" eb="144">
      <t>ルイ</t>
    </rPh>
    <rPh sb="144" eb="145">
      <t>ニ</t>
    </rPh>
    <rPh sb="145" eb="147">
      <t>ダンタイ</t>
    </rPh>
    <rPh sb="147" eb="149">
      <t>ヘイキン</t>
    </rPh>
    <rPh sb="149" eb="150">
      <t>チ</t>
    </rPh>
    <rPh sb="153" eb="154">
      <t>ヒク</t>
    </rPh>
    <rPh sb="155" eb="157">
      <t>ヒリツ</t>
    </rPh>
    <rPh sb="176" eb="181">
      <t>コウキョウゲスイドウ</t>
    </rPh>
    <rPh sb="182" eb="184">
      <t>セツゾク</t>
    </rPh>
    <rPh sb="185" eb="186">
      <t>ム</t>
    </rPh>
    <rPh sb="188" eb="193">
      <t>オスイショリヒ</t>
    </rPh>
    <rPh sb="194" eb="196">
      <t>ゾウカ</t>
    </rPh>
    <rPh sb="202" eb="206">
      <t>ルイジダンタイ</t>
    </rPh>
    <rPh sb="206" eb="209">
      <t>ヘイキンチ</t>
    </rPh>
    <rPh sb="212" eb="213">
      <t>ヒク</t>
    </rPh>
    <rPh sb="214" eb="216">
      <t>リリツ</t>
    </rPh>
    <rPh sb="273" eb="274">
      <t>ツト</t>
    </rPh>
    <rPh sb="300" eb="302">
      <t>シタマワ</t>
    </rPh>
    <rPh sb="316" eb="318">
      <t>イジ</t>
    </rPh>
    <rPh sb="318" eb="320">
      <t>カンリ</t>
    </rPh>
    <rPh sb="320" eb="321">
      <t>ヒ</t>
    </rPh>
    <rPh sb="322" eb="324">
      <t>ゾウカ</t>
    </rPh>
    <rPh sb="325" eb="327">
      <t>ミコ</t>
    </rPh>
    <rPh sb="333" eb="335">
      <t>テキセイ</t>
    </rPh>
    <rPh sb="342" eb="344">
      <t>ケントウ</t>
    </rPh>
    <rPh sb="349" eb="351">
      <t>ヒツヨウ</t>
    </rPh>
    <rPh sb="368" eb="369">
      <t>ルイ</t>
    </rPh>
    <rPh sb="369" eb="370">
      <t>ニ</t>
    </rPh>
    <rPh sb="370" eb="372">
      <t>ダンタイ</t>
    </rPh>
    <rPh sb="372" eb="374">
      <t>ヘイキン</t>
    </rPh>
    <rPh sb="374" eb="375">
      <t>チ</t>
    </rPh>
    <rPh sb="376" eb="378">
      <t>ウワマワ</t>
    </rPh>
    <rPh sb="383" eb="385">
      <t>テキセイ</t>
    </rPh>
    <rPh sb="386" eb="388">
      <t>キボ</t>
    </rPh>
    <rPh sb="395" eb="397">
      <t>シセツ</t>
    </rPh>
    <rPh sb="398" eb="401">
      <t>ロウキュウカ</t>
    </rPh>
    <rPh sb="401" eb="402">
      <t>トウ</t>
    </rPh>
    <rPh sb="405" eb="407">
      <t>イジ</t>
    </rPh>
    <rPh sb="407" eb="409">
      <t>カンリ</t>
    </rPh>
    <rPh sb="410" eb="411">
      <t>トウ</t>
    </rPh>
    <rPh sb="412" eb="414">
      <t>ゾウカ</t>
    </rPh>
    <rPh sb="415" eb="416">
      <t>トモナ</t>
    </rPh>
    <rPh sb="418" eb="420">
      <t>コンゴ</t>
    </rPh>
    <rPh sb="421" eb="423">
      <t>コウキョウ</t>
    </rPh>
    <rPh sb="423" eb="426">
      <t>ゲスイドウ</t>
    </rPh>
    <rPh sb="428" eb="430">
      <t>セツゾク</t>
    </rPh>
    <rPh sb="431" eb="433">
      <t>ケイカク</t>
    </rPh>
    <rPh sb="433" eb="434">
      <t>テキ</t>
    </rPh>
    <rPh sb="435" eb="436">
      <t>スス</t>
    </rPh>
    <phoneticPr fontId="4"/>
  </si>
  <si>
    <t xml:space="preserve">
　①有形固定資産減価償却率は、類似団体平均値より下回っております。
　現在のところ管渠の更新は発生しておりませんが、既設管渠については公共下水道への接続後も引き続き利用いたします。
　今後は過去に整備した管渠の更新時期が集中して到来することが予想されるため、更新費用の平準化と費用捻出の方法を検討していく必要があります。</t>
    <rPh sb="3" eb="5">
      <t>ユウケイ</t>
    </rPh>
    <rPh sb="5" eb="7">
      <t>コテイ</t>
    </rPh>
    <rPh sb="7" eb="9">
      <t>シサン</t>
    </rPh>
    <rPh sb="9" eb="11">
      <t>ゲンカ</t>
    </rPh>
    <rPh sb="11" eb="13">
      <t>ショウキャク</t>
    </rPh>
    <rPh sb="13" eb="14">
      <t>リツ</t>
    </rPh>
    <rPh sb="16" eb="17">
      <t>ルイ</t>
    </rPh>
    <rPh sb="17" eb="18">
      <t>ニ</t>
    </rPh>
    <rPh sb="18" eb="20">
      <t>ダンタイ</t>
    </rPh>
    <rPh sb="20" eb="22">
      <t>ヘイキン</t>
    </rPh>
    <rPh sb="22" eb="23">
      <t>チ</t>
    </rPh>
    <rPh sb="25" eb="27">
      <t>シタマワ</t>
    </rPh>
    <rPh sb="36" eb="38">
      <t>ゲンザイ</t>
    </rPh>
    <rPh sb="42" eb="43">
      <t>カン</t>
    </rPh>
    <rPh sb="43" eb="44">
      <t>キョ</t>
    </rPh>
    <rPh sb="45" eb="47">
      <t>コウシン</t>
    </rPh>
    <rPh sb="48" eb="50">
      <t>ハッセイ</t>
    </rPh>
    <rPh sb="59" eb="61">
      <t>キセツ</t>
    </rPh>
    <rPh sb="61" eb="63">
      <t>カンキョ</t>
    </rPh>
    <rPh sb="68" eb="70">
      <t>コウキョウ</t>
    </rPh>
    <rPh sb="70" eb="73">
      <t>ゲスイドウ</t>
    </rPh>
    <rPh sb="75" eb="77">
      <t>セツゾク</t>
    </rPh>
    <rPh sb="77" eb="78">
      <t>ゴ</t>
    </rPh>
    <rPh sb="79" eb="80">
      <t>ヒ</t>
    </rPh>
    <rPh sb="81" eb="82">
      <t>ツヅ</t>
    </rPh>
    <rPh sb="93" eb="95">
      <t>コンゴ</t>
    </rPh>
    <rPh sb="96" eb="98">
      <t>カコ</t>
    </rPh>
    <rPh sb="99" eb="101">
      <t>セイビ</t>
    </rPh>
    <rPh sb="103" eb="105">
      <t>カンキョ</t>
    </rPh>
    <rPh sb="106" eb="108">
      <t>コウシン</t>
    </rPh>
    <rPh sb="108" eb="110">
      <t>ジキ</t>
    </rPh>
    <rPh sb="111" eb="113">
      <t>シュウチュウ</t>
    </rPh>
    <rPh sb="115" eb="117">
      <t>トウライ</t>
    </rPh>
    <rPh sb="122" eb="124">
      <t>ヨソウ</t>
    </rPh>
    <rPh sb="130" eb="132">
      <t>コウシン</t>
    </rPh>
    <rPh sb="132" eb="134">
      <t>ヒヨウ</t>
    </rPh>
    <rPh sb="135" eb="138">
      <t>ヘイジュンカ</t>
    </rPh>
    <rPh sb="139" eb="141">
      <t>ヒヨウ</t>
    </rPh>
    <rPh sb="141" eb="143">
      <t>ネンシュツ</t>
    </rPh>
    <rPh sb="144" eb="146">
      <t>ホウホウ</t>
    </rPh>
    <rPh sb="147" eb="149">
      <t>ケントウ</t>
    </rPh>
    <rPh sb="153" eb="155">
      <t>ヒツヨウ</t>
    </rPh>
    <phoneticPr fontId="4"/>
  </si>
  <si>
    <t xml:space="preserve">
　人口減少に伴う収益の減少、保有する老朽化施設等の更新に伴う維持管理費の増加が見込まれ、非常に厳しい状況が想定されます。
　維持管理費の削減や改築更新の投資経費を抑えるため、公共下水道への接続を計画的に進めております。</t>
    <rPh sb="19" eb="22">
      <t>ロウキュウカ</t>
    </rPh>
    <rPh sb="24" eb="25">
      <t>トウ</t>
    </rPh>
    <rPh sb="39" eb="40">
      <t>トウ</t>
    </rPh>
    <rPh sb="41" eb="43">
      <t>ミコ</t>
    </rPh>
    <rPh sb="46" eb="48">
      <t>ヒジョウ</t>
    </rPh>
    <rPh sb="49" eb="50">
      <t>キビ</t>
    </rPh>
    <rPh sb="52" eb="54">
      <t>ジョウキョウ</t>
    </rPh>
    <rPh sb="55" eb="57">
      <t>ソウテイ</t>
    </rPh>
    <rPh sb="64" eb="66">
      <t>イジ</t>
    </rPh>
    <rPh sb="66" eb="69">
      <t>カンリヒ</t>
    </rPh>
    <rPh sb="70" eb="72">
      <t>サクゲン</t>
    </rPh>
    <rPh sb="73" eb="75">
      <t>カイチク</t>
    </rPh>
    <rPh sb="75" eb="77">
      <t>コウシン</t>
    </rPh>
    <rPh sb="78" eb="80">
      <t>トウシ</t>
    </rPh>
    <rPh sb="80" eb="82">
      <t>ケイヒ</t>
    </rPh>
    <rPh sb="83" eb="84">
      <t>オサ</t>
    </rPh>
    <rPh sb="89" eb="91">
      <t>コウキョウ</t>
    </rPh>
    <rPh sb="91" eb="93">
      <t>ゲスイ</t>
    </rPh>
    <rPh sb="93" eb="94">
      <t>ドウ</t>
    </rPh>
    <rPh sb="96" eb="97">
      <t>セツ</t>
    </rPh>
    <rPh sb="97" eb="98">
      <t>ゾク</t>
    </rPh>
    <rPh sb="99" eb="102">
      <t>ケイカクテキ</t>
    </rPh>
    <rPh sb="103" eb="104">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</si>
</sst>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DCC-4501-B50F-B2A0387BE9D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0.02</c:v>
                </c:pt>
                <c:pt idx="2">
                  <c:v>0.01</c:v>
                </c:pt>
                <c:pt idx="3">
                  <c:v>0.01</c:v>
                </c:pt>
                <c:pt idx="4">
                  <c:v>0.02</c:v>
                </c:pt>
              </c:numCache>
            </c:numRef>
          </c:val>
          <c:smooth val="0"/>
          <c:extLst>
            <c:ext xmlns:c16="http://schemas.microsoft.com/office/drawing/2014/chart" uri="{C3380CC4-5D6E-409C-BE32-E72D297353CC}">
              <c16:uniqueId val="{00000001-EDCC-4501-B50F-B2A0387BE9D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67.05</c:v>
                </c:pt>
                <c:pt idx="1">
                  <c:v>59.25</c:v>
                </c:pt>
                <c:pt idx="2">
                  <c:v>86.71</c:v>
                </c:pt>
                <c:pt idx="3">
                  <c:v>88.44</c:v>
                </c:pt>
                <c:pt idx="4">
                  <c:v>88.44</c:v>
                </c:pt>
              </c:numCache>
            </c:numRef>
          </c:val>
          <c:extLst>
            <c:ext xmlns:c16="http://schemas.microsoft.com/office/drawing/2014/chart" uri="{C3380CC4-5D6E-409C-BE32-E72D297353CC}">
              <c16:uniqueId val="{00000000-E04A-451D-B0CE-5D97CC0409C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54.06</c:v>
                </c:pt>
                <c:pt idx="1">
                  <c:v>55.26</c:v>
                </c:pt>
                <c:pt idx="2">
                  <c:v>54.54</c:v>
                </c:pt>
                <c:pt idx="3">
                  <c:v>52.9</c:v>
                </c:pt>
                <c:pt idx="4">
                  <c:v>52.63</c:v>
                </c:pt>
              </c:numCache>
            </c:numRef>
          </c:val>
          <c:smooth val="0"/>
          <c:extLst>
            <c:ext xmlns:c16="http://schemas.microsoft.com/office/drawing/2014/chart" uri="{C3380CC4-5D6E-409C-BE32-E72D297353CC}">
              <c16:uniqueId val="{00000001-E04A-451D-B0CE-5D97CC0409C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8275-41D7-9656-F2CDAD77FA2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90.11</c:v>
                </c:pt>
                <c:pt idx="1">
                  <c:v>90.52</c:v>
                </c:pt>
                <c:pt idx="2">
                  <c:v>90.3</c:v>
                </c:pt>
                <c:pt idx="3">
                  <c:v>90.3</c:v>
                </c:pt>
                <c:pt idx="4">
                  <c:v>90.32</c:v>
                </c:pt>
              </c:numCache>
            </c:numRef>
          </c:val>
          <c:smooth val="0"/>
          <c:extLst>
            <c:ext xmlns:c16="http://schemas.microsoft.com/office/drawing/2014/chart" uri="{C3380CC4-5D6E-409C-BE32-E72D297353CC}">
              <c16:uniqueId val="{00000001-8275-41D7-9656-F2CDAD77FA2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111.92</c:v>
                </c:pt>
                <c:pt idx="1">
                  <c:v>113.31</c:v>
                </c:pt>
                <c:pt idx="2">
                  <c:v>108.38</c:v>
                </c:pt>
                <c:pt idx="3">
                  <c:v>120.82</c:v>
                </c:pt>
                <c:pt idx="4">
                  <c:v>114.92</c:v>
                </c:pt>
              </c:numCache>
            </c:numRef>
          </c:val>
          <c:extLst>
            <c:ext xmlns:c16="http://schemas.microsoft.com/office/drawing/2014/chart" uri="{C3380CC4-5D6E-409C-BE32-E72D297353CC}">
              <c16:uniqueId val="{00000000-9688-4C18-BD68-BFBEB03B070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101.91</c:v>
                </c:pt>
                <c:pt idx="1">
                  <c:v>103.09</c:v>
                </c:pt>
                <c:pt idx="2">
                  <c:v>102.11</c:v>
                </c:pt>
                <c:pt idx="3">
                  <c:v>101.91</c:v>
                </c:pt>
                <c:pt idx="4">
                  <c:v>103.07</c:v>
                </c:pt>
              </c:numCache>
            </c:numRef>
          </c:val>
          <c:smooth val="0"/>
          <c:extLst>
            <c:ext xmlns:c16="http://schemas.microsoft.com/office/drawing/2014/chart" uri="{C3380CC4-5D6E-409C-BE32-E72D297353CC}">
              <c16:uniqueId val="{00000001-9688-4C18-BD68-BFBEB03B070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8.2100000000000009</c:v>
                </c:pt>
                <c:pt idx="1">
                  <c:v>12.23</c:v>
                </c:pt>
                <c:pt idx="2">
                  <c:v>19.64</c:v>
                </c:pt>
                <c:pt idx="3">
                  <c:v>25.9</c:v>
                </c:pt>
                <c:pt idx="4">
                  <c:v>24.71</c:v>
                </c:pt>
              </c:numCache>
            </c:numRef>
          </c:val>
          <c:extLst>
            <c:ext xmlns:c16="http://schemas.microsoft.com/office/drawing/2014/chart" uri="{C3380CC4-5D6E-409C-BE32-E72D297353CC}">
              <c16:uniqueId val="{00000000-5398-4A8D-B694-288496A1E7E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28.19</c:v>
                </c:pt>
                <c:pt idx="1">
                  <c:v>24.8</c:v>
                </c:pt>
                <c:pt idx="2">
                  <c:v>28.12</c:v>
                </c:pt>
                <c:pt idx="3">
                  <c:v>28.79</c:v>
                </c:pt>
                <c:pt idx="4">
                  <c:v>30.5</c:v>
                </c:pt>
              </c:numCache>
            </c:numRef>
          </c:val>
          <c:smooth val="0"/>
          <c:extLst>
            <c:ext xmlns:c16="http://schemas.microsoft.com/office/drawing/2014/chart" uri="{C3380CC4-5D6E-409C-BE32-E72D297353CC}">
              <c16:uniqueId val="{00000001-5398-4A8D-B694-288496A1E7E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00C-483C-B13A-5C11B1AA3B5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E00C-483C-B13A-5C11B1AA3B5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691-4B44-B4E5-796F75491A5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127.98</c:v>
                </c:pt>
                <c:pt idx="1">
                  <c:v>101.24</c:v>
                </c:pt>
                <c:pt idx="2">
                  <c:v>124.9</c:v>
                </c:pt>
                <c:pt idx="3">
                  <c:v>124.8</c:v>
                </c:pt>
                <c:pt idx="4">
                  <c:v>120.64</c:v>
                </c:pt>
              </c:numCache>
            </c:numRef>
          </c:val>
          <c:smooth val="0"/>
          <c:extLst>
            <c:ext xmlns:c16="http://schemas.microsoft.com/office/drawing/2014/chart" uri="{C3380CC4-5D6E-409C-BE32-E72D297353CC}">
              <c16:uniqueId val="{00000001-0691-4B44-B4E5-796F75491A5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166.86</c:v>
                </c:pt>
                <c:pt idx="1">
                  <c:v>188.49</c:v>
                </c:pt>
                <c:pt idx="2">
                  <c:v>199.59</c:v>
                </c:pt>
                <c:pt idx="3">
                  <c:v>312.7</c:v>
                </c:pt>
                <c:pt idx="4">
                  <c:v>159.56</c:v>
                </c:pt>
              </c:numCache>
            </c:numRef>
          </c:val>
          <c:extLst>
            <c:ext xmlns:c16="http://schemas.microsoft.com/office/drawing/2014/chart" uri="{C3380CC4-5D6E-409C-BE32-E72D297353CC}">
              <c16:uniqueId val="{00000000-DBC9-4DFC-913F-4209FBC0A86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44.14</c:v>
                </c:pt>
                <c:pt idx="1">
                  <c:v>37.24</c:v>
                </c:pt>
                <c:pt idx="2">
                  <c:v>33.58</c:v>
                </c:pt>
                <c:pt idx="3">
                  <c:v>35.42</c:v>
                </c:pt>
                <c:pt idx="4">
                  <c:v>39.82</c:v>
                </c:pt>
              </c:numCache>
            </c:numRef>
          </c:val>
          <c:smooth val="0"/>
          <c:extLst>
            <c:ext xmlns:c16="http://schemas.microsoft.com/office/drawing/2014/chart" uri="{C3380CC4-5D6E-409C-BE32-E72D297353CC}">
              <c16:uniqueId val="{00000001-DBC9-4DFC-913F-4209FBC0A86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9.25</c:v>
                </c:pt>
                <c:pt idx="1">
                  <c:v>8.2100000000000009</c:v>
                </c:pt>
                <c:pt idx="2">
                  <c:v>8.2899999999999991</c:v>
                </c:pt>
                <c:pt idx="3">
                  <c:v>6.38</c:v>
                </c:pt>
                <c:pt idx="4">
                  <c:v>8.08</c:v>
                </c:pt>
              </c:numCache>
            </c:numRef>
          </c:val>
          <c:extLst>
            <c:ext xmlns:c16="http://schemas.microsoft.com/office/drawing/2014/chart" uri="{C3380CC4-5D6E-409C-BE32-E72D297353CC}">
              <c16:uniqueId val="{00000000-CAC8-49AA-B7C8-91A5145B567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654.71</c:v>
                </c:pt>
                <c:pt idx="1">
                  <c:v>783.8</c:v>
                </c:pt>
                <c:pt idx="2">
                  <c:v>778.81</c:v>
                </c:pt>
                <c:pt idx="3">
                  <c:v>718.49</c:v>
                </c:pt>
                <c:pt idx="4">
                  <c:v>743.31</c:v>
                </c:pt>
              </c:numCache>
            </c:numRef>
          </c:val>
          <c:smooth val="0"/>
          <c:extLst>
            <c:ext xmlns:c16="http://schemas.microsoft.com/office/drawing/2014/chart" uri="{C3380CC4-5D6E-409C-BE32-E72D297353CC}">
              <c16:uniqueId val="{00000001-CAC8-49AA-B7C8-91A5145B567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72.27</c:v>
                </c:pt>
                <c:pt idx="1">
                  <c:v>71.97</c:v>
                </c:pt>
                <c:pt idx="2">
                  <c:v>45.42</c:v>
                </c:pt>
                <c:pt idx="3">
                  <c:v>49.25</c:v>
                </c:pt>
                <c:pt idx="4">
                  <c:v>48.3</c:v>
                </c:pt>
              </c:numCache>
            </c:numRef>
          </c:val>
          <c:extLst>
            <c:ext xmlns:c16="http://schemas.microsoft.com/office/drawing/2014/chart" uri="{C3380CC4-5D6E-409C-BE32-E72D297353CC}">
              <c16:uniqueId val="{00000000-F5E3-426B-BFA6-3E8E3B6B47B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65.37</c:v>
                </c:pt>
                <c:pt idx="1">
                  <c:v>68.11</c:v>
                </c:pt>
                <c:pt idx="2">
                  <c:v>67.23</c:v>
                </c:pt>
                <c:pt idx="3">
                  <c:v>61.82</c:v>
                </c:pt>
                <c:pt idx="4">
                  <c:v>61.15</c:v>
                </c:pt>
              </c:numCache>
            </c:numRef>
          </c:val>
          <c:smooth val="0"/>
          <c:extLst>
            <c:ext xmlns:c16="http://schemas.microsoft.com/office/drawing/2014/chart" uri="{C3380CC4-5D6E-409C-BE32-E72D297353CC}">
              <c16:uniqueId val="{00000001-F5E3-426B-BFA6-3E8E3B6B47B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129.4</c:v>
                </c:pt>
                <c:pt idx="1">
                  <c:v>114.57</c:v>
                </c:pt>
                <c:pt idx="2">
                  <c:v>152.38</c:v>
                </c:pt>
                <c:pt idx="3">
                  <c:v>136.34</c:v>
                </c:pt>
                <c:pt idx="4">
                  <c:v>149.97</c:v>
                </c:pt>
              </c:numCache>
            </c:numRef>
          </c:val>
          <c:extLst>
            <c:ext xmlns:c16="http://schemas.microsoft.com/office/drawing/2014/chart" uri="{C3380CC4-5D6E-409C-BE32-E72D297353CC}">
              <c16:uniqueId val="{00000000-A582-4367-8E60-E5A7BACB12D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228.99</c:v>
                </c:pt>
                <c:pt idx="1">
                  <c:v>222.41</c:v>
                </c:pt>
                <c:pt idx="2">
                  <c:v>228.21</c:v>
                </c:pt>
                <c:pt idx="3">
                  <c:v>246.9</c:v>
                </c:pt>
                <c:pt idx="4">
                  <c:v>250.43</c:v>
                </c:pt>
              </c:numCache>
            </c:numRef>
          </c:val>
          <c:smooth val="0"/>
          <c:extLst>
            <c:ext xmlns:c16="http://schemas.microsoft.com/office/drawing/2014/chart" uri="{C3380CC4-5D6E-409C-BE32-E72D297353CC}">
              <c16:uniqueId val="{00000001-A582-4367-8E60-E5A7BACB12D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【104.44】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【124.06】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4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滋賀県　竜王町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農業集落排水</v>
      </c>
      <c r="Q8" s="64"/>
      <c r="R8" s="64"/>
      <c r="S8" s="64"/>
      <c r="T8" s="64"/>
      <c r="U8" s="64"/>
      <c r="V8" s="64"/>
      <c r="W8" s="64" t="str">
        <f>データ!L6</f>
        <v>F1</v>
      </c>
      <c r="X8" s="64"/>
      <c r="Y8" s="64"/>
      <c r="Z8" s="64"/>
      <c r="AA8" s="64"/>
      <c r="AB8" s="64"/>
      <c r="AC8" s="64"/>
      <c r="AD8" s="65" t="str">
        <f>データ!$M$6</f>
        <v>非設置</v>
      </c>
      <c r="AE8" s="65"/>
      <c r="AF8" s="65"/>
      <c r="AG8" s="65"/>
      <c r="AH8" s="65"/>
      <c r="AI8" s="65"/>
      <c r="AJ8" s="65"/>
      <c r="AK8" s="3"/>
      <c r="AL8" s="45">
        <f>データ!S6</f>
        <v>11433</v>
      </c>
      <c r="AM8" s="45"/>
      <c r="AN8" s="45"/>
      <c r="AO8" s="45"/>
      <c r="AP8" s="45"/>
      <c r="AQ8" s="45"/>
      <c r="AR8" s="45"/>
      <c r="AS8" s="45"/>
      <c r="AT8" s="44">
        <f>データ!T6</f>
        <v>44.55</v>
      </c>
      <c r="AU8" s="44"/>
      <c r="AV8" s="44"/>
      <c r="AW8" s="44"/>
      <c r="AX8" s="44"/>
      <c r="AY8" s="44"/>
      <c r="AZ8" s="44"/>
      <c r="BA8" s="44"/>
      <c r="BB8" s="44">
        <f>データ!U6</f>
        <v>256.63</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83.42</v>
      </c>
      <c r="J10" s="44"/>
      <c r="K10" s="44"/>
      <c r="L10" s="44"/>
      <c r="M10" s="44"/>
      <c r="N10" s="44"/>
      <c r="O10" s="44"/>
      <c r="P10" s="44">
        <f>データ!P6</f>
        <v>6.17</v>
      </c>
      <c r="Q10" s="44"/>
      <c r="R10" s="44"/>
      <c r="S10" s="44"/>
      <c r="T10" s="44"/>
      <c r="U10" s="44"/>
      <c r="V10" s="44"/>
      <c r="W10" s="44">
        <f>データ!Q6</f>
        <v>100</v>
      </c>
      <c r="X10" s="44"/>
      <c r="Y10" s="44"/>
      <c r="Z10" s="44"/>
      <c r="AA10" s="44"/>
      <c r="AB10" s="44"/>
      <c r="AC10" s="44"/>
      <c r="AD10" s="45">
        <f>データ!R6</f>
        <v>2843</v>
      </c>
      <c r="AE10" s="45"/>
      <c r="AF10" s="45"/>
      <c r="AG10" s="45"/>
      <c r="AH10" s="45"/>
      <c r="AI10" s="45"/>
      <c r="AJ10" s="45"/>
      <c r="AK10" s="2"/>
      <c r="AL10" s="45">
        <f>データ!V6</f>
        <v>699</v>
      </c>
      <c r="AM10" s="45"/>
      <c r="AN10" s="45"/>
      <c r="AO10" s="45"/>
      <c r="AP10" s="45"/>
      <c r="AQ10" s="45"/>
      <c r="AR10" s="45"/>
      <c r="AS10" s="45"/>
      <c r="AT10" s="44">
        <f>データ!W6</f>
        <v>0.39</v>
      </c>
      <c r="AU10" s="44"/>
      <c r="AV10" s="44"/>
      <c r="AW10" s="44"/>
      <c r="AX10" s="44"/>
      <c r="AY10" s="44"/>
      <c r="AZ10" s="44"/>
      <c r="BA10" s="44"/>
      <c r="BB10" s="44">
        <f>データ!X6</f>
        <v>1792.31</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【104.44】</v>
      </c>
      <c r="F85" s="12" t="str">
        <f>データ!AT6</f>
        <v>【124.06】</v>
      </c>
      <c r="G85" s="12" t="str">
        <f>データ!BE6</f>
        <v>【42.02】</v>
      </c>
      <c r="H85" s="12" t="str">
        <f>データ!BP6</f>
        <v>【785.10】</v>
      </c>
      <c r="I85" s="12" t="str">
        <f>データ!CA6</f>
        <v>【56.93】</v>
      </c>
      <c r="J85" s="12" t="str">
        <f>データ!CL6</f>
        <v>【271.15】</v>
      </c>
      <c r="K85" s="12" t="str">
        <f>データ!CW6</f>
        <v>【49.87】</v>
      </c>
      <c r="L85" s="12" t="str">
        <f>データ!DH6</f>
        <v>【87.54】</v>
      </c>
      <c r="M85" s="12" t="str">
        <f>データ!DS6</f>
        <v>【28.42】</v>
      </c>
      <c r="N85" s="12" t="str">
        <f>データ!ED6</f>
        <v>【0.08】</v>
      </c>
      <c r="O85" s="12" t="str">
        <f>データ!EO6</f>
        <v>【0.02】</v>
      </c>
    </row>
  </sheetData>
  <sheetProtection algorithmName="SHA-512" hashValue="OnBsLGIbYgmpfMNGq6w+puaY3cMdQPWnCFlqD1E5toz1P2RD1KcLKpx/Hn4TsRz23HbXDpBwGMH6PmT4BaadEQ==" saltValue="uxLwcEOcn5dduwH8HYDIu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253847</v>
      </c>
      <c r="D6" s="19">
        <f t="shared" si="3"/>
        <v>46</v>
      </c>
      <c r="E6" s="19">
        <f t="shared" si="3"/>
        <v>17</v>
      </c>
      <c r="F6" s="19">
        <f t="shared" si="3"/>
        <v>5</v>
      </c>
      <c r="G6" s="19">
        <f t="shared" si="3"/>
        <v>0</v>
      </c>
      <c r="H6" s="19" t="str">
        <f t="shared" si="3"/>
        <v>滋賀県　竜王町</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83.42</v>
      </c>
      <c r="P6" s="20">
        <f t="shared" si="3"/>
        <v>6.17</v>
      </c>
      <c r="Q6" s="20">
        <f t="shared" si="3"/>
        <v>100</v>
      </c>
      <c r="R6" s="20">
        <f t="shared" si="3"/>
        <v>2843</v>
      </c>
      <c r="S6" s="20">
        <f t="shared" si="3"/>
        <v>11433</v>
      </c>
      <c r="T6" s="20">
        <f t="shared" si="3"/>
        <v>44.55</v>
      </c>
      <c r="U6" s="20">
        <f t="shared" si="3"/>
        <v>256.63</v>
      </c>
      <c r="V6" s="20">
        <f t="shared" si="3"/>
        <v>699</v>
      </c>
      <c r="W6" s="20">
        <f t="shared" si="3"/>
        <v>0.39</v>
      </c>
      <c r="X6" s="20">
        <f t="shared" si="3"/>
        <v>1792.31</v>
      </c>
      <c r="Y6" s="21">
        <f>IF(Y7="",NA(),Y7)</f>
        <v>111.92</v>
      </c>
      <c r="Z6" s="21">
        <f t="shared" ref="Z6:AH6" si="4">IF(Z7="",NA(),Z7)</f>
        <v>113.31</v>
      </c>
      <c r="AA6" s="21">
        <f t="shared" si="4"/>
        <v>108.38</v>
      </c>
      <c r="AB6" s="21">
        <f t="shared" si="4"/>
        <v>120.82</v>
      </c>
      <c r="AC6" s="21">
        <f t="shared" si="4"/>
        <v>114.92</v>
      </c>
      <c r="AD6" s="21">
        <f t="shared" si="4"/>
        <v>101.91</v>
      </c>
      <c r="AE6" s="21">
        <f t="shared" si="4"/>
        <v>103.09</v>
      </c>
      <c r="AF6" s="21">
        <f t="shared" si="4"/>
        <v>102.11</v>
      </c>
      <c r="AG6" s="21">
        <f t="shared" si="4"/>
        <v>101.91</v>
      </c>
      <c r="AH6" s="21">
        <f t="shared" si="4"/>
        <v>103.07</v>
      </c>
      <c r="AI6" s="20" t="str">
        <f>IF(AI7="","",IF(AI7="-","【-】","【"&amp;SUBSTITUTE(TEXT(AI7,"#,##0.00"),"-","△")&amp;"】"))</f>
        <v>【104.44】</v>
      </c>
      <c r="AJ6" s="20">
        <f>IF(AJ7="",NA(),AJ7)</f>
        <v>0</v>
      </c>
      <c r="AK6" s="20">
        <f t="shared" ref="AK6:AS6" si="5">IF(AK7="",NA(),AK7)</f>
        <v>0</v>
      </c>
      <c r="AL6" s="20">
        <f t="shared" si="5"/>
        <v>0</v>
      </c>
      <c r="AM6" s="20">
        <f t="shared" si="5"/>
        <v>0</v>
      </c>
      <c r="AN6" s="20">
        <f t="shared" si="5"/>
        <v>0</v>
      </c>
      <c r="AO6" s="21">
        <f t="shared" si="5"/>
        <v>127.98</v>
      </c>
      <c r="AP6" s="21">
        <f t="shared" si="5"/>
        <v>101.24</v>
      </c>
      <c r="AQ6" s="21">
        <f t="shared" si="5"/>
        <v>124.9</v>
      </c>
      <c r="AR6" s="21">
        <f t="shared" si="5"/>
        <v>124.8</v>
      </c>
      <c r="AS6" s="21">
        <f t="shared" si="5"/>
        <v>120.64</v>
      </c>
      <c r="AT6" s="20" t="str">
        <f>IF(AT7="","",IF(AT7="-","【-】","【"&amp;SUBSTITUTE(TEXT(AT7,"#,##0.00"),"-","△")&amp;"】"))</f>
        <v>【124.06】</v>
      </c>
      <c r="AU6" s="21">
        <f>IF(AU7="",NA(),AU7)</f>
        <v>166.86</v>
      </c>
      <c r="AV6" s="21">
        <f t="shared" ref="AV6:BD6" si="6">IF(AV7="",NA(),AV7)</f>
        <v>188.49</v>
      </c>
      <c r="AW6" s="21">
        <f t="shared" si="6"/>
        <v>199.59</v>
      </c>
      <c r="AX6" s="21">
        <f t="shared" si="6"/>
        <v>312.7</v>
      </c>
      <c r="AY6" s="21">
        <f t="shared" si="6"/>
        <v>159.56</v>
      </c>
      <c r="AZ6" s="21">
        <f t="shared" si="6"/>
        <v>44.14</v>
      </c>
      <c r="BA6" s="21">
        <f t="shared" si="6"/>
        <v>37.24</v>
      </c>
      <c r="BB6" s="21">
        <f t="shared" si="6"/>
        <v>33.58</v>
      </c>
      <c r="BC6" s="21">
        <f t="shared" si="6"/>
        <v>35.42</v>
      </c>
      <c r="BD6" s="21">
        <f t="shared" si="6"/>
        <v>39.82</v>
      </c>
      <c r="BE6" s="20" t="str">
        <f>IF(BE7="","",IF(BE7="-","【-】","【"&amp;SUBSTITUTE(TEXT(BE7,"#,##0.00"),"-","△")&amp;"】"))</f>
        <v>【42.02】</v>
      </c>
      <c r="BF6" s="21">
        <f>IF(BF7="",NA(),BF7)</f>
        <v>9.25</v>
      </c>
      <c r="BG6" s="21">
        <f t="shared" ref="BG6:BO6" si="7">IF(BG7="",NA(),BG7)</f>
        <v>8.2100000000000009</v>
      </c>
      <c r="BH6" s="21">
        <f t="shared" si="7"/>
        <v>8.2899999999999991</v>
      </c>
      <c r="BI6" s="21">
        <f t="shared" si="7"/>
        <v>6.38</v>
      </c>
      <c r="BJ6" s="21">
        <f t="shared" si="7"/>
        <v>8.08</v>
      </c>
      <c r="BK6" s="21">
        <f t="shared" si="7"/>
        <v>654.71</v>
      </c>
      <c r="BL6" s="21">
        <f t="shared" si="7"/>
        <v>783.8</v>
      </c>
      <c r="BM6" s="21">
        <f t="shared" si="7"/>
        <v>778.81</v>
      </c>
      <c r="BN6" s="21">
        <f t="shared" si="7"/>
        <v>718.49</v>
      </c>
      <c r="BO6" s="21">
        <f t="shared" si="7"/>
        <v>743.31</v>
      </c>
      <c r="BP6" s="20" t="str">
        <f>IF(BP7="","",IF(BP7="-","【-】","【"&amp;SUBSTITUTE(TEXT(BP7,"#,##0.00"),"-","△")&amp;"】"))</f>
        <v>【785.10】</v>
      </c>
      <c r="BQ6" s="21">
        <f>IF(BQ7="",NA(),BQ7)</f>
        <v>72.27</v>
      </c>
      <c r="BR6" s="21">
        <f t="shared" ref="BR6:BZ6" si="8">IF(BR7="",NA(),BR7)</f>
        <v>71.97</v>
      </c>
      <c r="BS6" s="21">
        <f t="shared" si="8"/>
        <v>45.42</v>
      </c>
      <c r="BT6" s="21">
        <f t="shared" si="8"/>
        <v>49.25</v>
      </c>
      <c r="BU6" s="21">
        <f t="shared" si="8"/>
        <v>48.3</v>
      </c>
      <c r="BV6" s="21">
        <f t="shared" si="8"/>
        <v>65.37</v>
      </c>
      <c r="BW6" s="21">
        <f t="shared" si="8"/>
        <v>68.11</v>
      </c>
      <c r="BX6" s="21">
        <f t="shared" si="8"/>
        <v>67.23</v>
      </c>
      <c r="BY6" s="21">
        <f t="shared" si="8"/>
        <v>61.82</v>
      </c>
      <c r="BZ6" s="21">
        <f t="shared" si="8"/>
        <v>61.15</v>
      </c>
      <c r="CA6" s="20" t="str">
        <f>IF(CA7="","",IF(CA7="-","【-】","【"&amp;SUBSTITUTE(TEXT(CA7,"#,##0.00"),"-","△")&amp;"】"))</f>
        <v>【56.93】</v>
      </c>
      <c r="CB6" s="21">
        <f>IF(CB7="",NA(),CB7)</f>
        <v>129.4</v>
      </c>
      <c r="CC6" s="21">
        <f t="shared" ref="CC6:CK6" si="9">IF(CC7="",NA(),CC7)</f>
        <v>114.57</v>
      </c>
      <c r="CD6" s="21">
        <f t="shared" si="9"/>
        <v>152.38</v>
      </c>
      <c r="CE6" s="21">
        <f t="shared" si="9"/>
        <v>136.34</v>
      </c>
      <c r="CF6" s="21">
        <f t="shared" si="9"/>
        <v>149.97</v>
      </c>
      <c r="CG6" s="21">
        <f t="shared" si="9"/>
        <v>228.99</v>
      </c>
      <c r="CH6" s="21">
        <f t="shared" si="9"/>
        <v>222.41</v>
      </c>
      <c r="CI6" s="21">
        <f t="shared" si="9"/>
        <v>228.21</v>
      </c>
      <c r="CJ6" s="21">
        <f t="shared" si="9"/>
        <v>246.9</v>
      </c>
      <c r="CK6" s="21">
        <f t="shared" si="9"/>
        <v>250.43</v>
      </c>
      <c r="CL6" s="20" t="str">
        <f>IF(CL7="","",IF(CL7="-","【-】","【"&amp;SUBSTITUTE(TEXT(CL7,"#,##0.00"),"-","△")&amp;"】"))</f>
        <v>【271.15】</v>
      </c>
      <c r="CM6" s="21">
        <f>IF(CM7="",NA(),CM7)</f>
        <v>67.05</v>
      </c>
      <c r="CN6" s="21">
        <f t="shared" ref="CN6:CV6" si="10">IF(CN7="",NA(),CN7)</f>
        <v>59.25</v>
      </c>
      <c r="CO6" s="21">
        <f t="shared" si="10"/>
        <v>86.71</v>
      </c>
      <c r="CP6" s="21">
        <f t="shared" si="10"/>
        <v>88.44</v>
      </c>
      <c r="CQ6" s="21">
        <f t="shared" si="10"/>
        <v>88.44</v>
      </c>
      <c r="CR6" s="21">
        <f t="shared" si="10"/>
        <v>54.06</v>
      </c>
      <c r="CS6" s="21">
        <f t="shared" si="10"/>
        <v>55.26</v>
      </c>
      <c r="CT6" s="21">
        <f t="shared" si="10"/>
        <v>54.54</v>
      </c>
      <c r="CU6" s="21">
        <f t="shared" si="10"/>
        <v>52.9</v>
      </c>
      <c r="CV6" s="21">
        <f t="shared" si="10"/>
        <v>52.63</v>
      </c>
      <c r="CW6" s="20" t="str">
        <f>IF(CW7="","",IF(CW7="-","【-】","【"&amp;SUBSTITUTE(TEXT(CW7,"#,##0.00"),"-","△")&amp;"】"))</f>
        <v>【49.87】</v>
      </c>
      <c r="CX6" s="21">
        <f>IF(CX7="",NA(),CX7)</f>
        <v>100</v>
      </c>
      <c r="CY6" s="21">
        <f t="shared" ref="CY6:DG6" si="11">IF(CY7="",NA(),CY7)</f>
        <v>100</v>
      </c>
      <c r="CZ6" s="21">
        <f t="shared" si="11"/>
        <v>100</v>
      </c>
      <c r="DA6" s="21">
        <f t="shared" si="11"/>
        <v>100</v>
      </c>
      <c r="DB6" s="21">
        <f t="shared" si="11"/>
        <v>100</v>
      </c>
      <c r="DC6" s="21">
        <f t="shared" si="11"/>
        <v>90.11</v>
      </c>
      <c r="DD6" s="21">
        <f t="shared" si="11"/>
        <v>90.52</v>
      </c>
      <c r="DE6" s="21">
        <f t="shared" si="11"/>
        <v>90.3</v>
      </c>
      <c r="DF6" s="21">
        <f t="shared" si="11"/>
        <v>90.3</v>
      </c>
      <c r="DG6" s="21">
        <f t="shared" si="11"/>
        <v>90.32</v>
      </c>
      <c r="DH6" s="20" t="str">
        <f>IF(DH7="","",IF(DH7="-","【-】","【"&amp;SUBSTITUTE(TEXT(DH7,"#,##0.00"),"-","△")&amp;"】"))</f>
        <v>【87.54】</v>
      </c>
      <c r="DI6" s="21">
        <f>IF(DI7="",NA(),DI7)</f>
        <v>8.2100000000000009</v>
      </c>
      <c r="DJ6" s="21">
        <f t="shared" ref="DJ6:DR6" si="12">IF(DJ7="",NA(),DJ7)</f>
        <v>12.23</v>
      </c>
      <c r="DK6" s="21">
        <f t="shared" si="12"/>
        <v>19.64</v>
      </c>
      <c r="DL6" s="21">
        <f t="shared" si="12"/>
        <v>25.9</v>
      </c>
      <c r="DM6" s="21">
        <f t="shared" si="12"/>
        <v>24.71</v>
      </c>
      <c r="DN6" s="21">
        <f t="shared" si="12"/>
        <v>28.19</v>
      </c>
      <c r="DO6" s="21">
        <f t="shared" si="12"/>
        <v>24.8</v>
      </c>
      <c r="DP6" s="21">
        <f t="shared" si="12"/>
        <v>28.12</v>
      </c>
      <c r="DQ6" s="21">
        <f t="shared" si="12"/>
        <v>28.79</v>
      </c>
      <c r="DR6" s="21">
        <f t="shared" si="12"/>
        <v>30.5</v>
      </c>
      <c r="DS6" s="20" t="str">
        <f>IF(DS7="","",IF(DS7="-","【-】","【"&amp;SUBSTITUTE(TEXT(DS7,"#,##0.00"),"-","△")&amp;"】"))</f>
        <v>【28.42】</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【0.08】</v>
      </c>
      <c r="EE6" s="20">
        <f>IF(EE7="",NA(),EE7)</f>
        <v>0</v>
      </c>
      <c r="EF6" s="20">
        <f t="shared" ref="EF6:EN6" si="14">IF(EF7="",NA(),EF7)</f>
        <v>0</v>
      </c>
      <c r="EG6" s="20">
        <f t="shared" si="14"/>
        <v>0</v>
      </c>
      <c r="EH6" s="20">
        <f t="shared" si="14"/>
        <v>0</v>
      </c>
      <c r="EI6" s="20">
        <f t="shared" si="14"/>
        <v>0</v>
      </c>
      <c r="EJ6" s="21">
        <f t="shared" si="14"/>
        <v>0.02</v>
      </c>
      <c r="EK6" s="21">
        <f t="shared" si="14"/>
        <v>0.02</v>
      </c>
      <c r="EL6" s="21">
        <f t="shared" si="14"/>
        <v>0.01</v>
      </c>
      <c r="EM6" s="21">
        <f t="shared" si="14"/>
        <v>0.01</v>
      </c>
      <c r="EN6" s="21">
        <f t="shared" si="14"/>
        <v>0.02</v>
      </c>
      <c r="EO6" s="20" t="str">
        <f>IF(EO7="","",IF(EO7="-","【-】","【"&amp;SUBSTITUTE(TEXT(EO7,"#,##0.00"),"-","△")&amp;"】"))</f>
        <v>【0.02】</v>
      </c>
    </row>
    <row r="7" spans="1:148" s="22" customFormat="1" x14ac:dyDescent="0.15">
      <c r="A7" s="14"/>
      <c r="B7" s="23">
        <v>2023</v>
      </c>
      <c r="C7" s="23">
        <v>253847</v>
      </c>
      <c r="D7" s="23">
        <v>46</v>
      </c>
      <c r="E7" s="23">
        <v>17</v>
      </c>
      <c r="F7" s="23">
        <v>5</v>
      </c>
      <c r="G7" s="23">
        <v>0</v>
      </c>
      <c r="H7" s="23" t="s">
        <v>96</v>
      </c>
      <c r="I7" s="23" t="s">
        <v>97</v>
      </c>
      <c r="J7" s="23" t="s">
        <v>98</v>
      </c>
      <c r="K7" s="23" t="s">
        <v>99</v>
      </c>
      <c r="L7" s="23" t="s">
        <v>100</v>
      </c>
      <c r="M7" s="23" t="s">
        <v>101</v>
      </c>
      <c r="N7" s="24" t="s">
        <v>102</v>
      </c>
      <c r="O7" s="24">
        <v>83.42</v>
      </c>
      <c r="P7" s="24">
        <v>6.17</v>
      </c>
      <c r="Q7" s="24">
        <v>100</v>
      </c>
      <c r="R7" s="24">
        <v>2843</v>
      </c>
      <c r="S7" s="24">
        <v>11433</v>
      </c>
      <c r="T7" s="24">
        <v>44.55</v>
      </c>
      <c r="U7" s="24">
        <v>256.63</v>
      </c>
      <c r="V7" s="24">
        <v>699</v>
      </c>
      <c r="W7" s="24">
        <v>0.39</v>
      </c>
      <c r="X7" s="24">
        <v>1792.31</v>
      </c>
      <c r="Y7" s="24">
        <v>111.92</v>
      </c>
      <c r="Z7" s="24">
        <v>113.31</v>
      </c>
      <c r="AA7" s="24">
        <v>108.38</v>
      </c>
      <c r="AB7" s="24">
        <v>120.82</v>
      </c>
      <c r="AC7" s="24">
        <v>114.92</v>
      </c>
      <c r="AD7" s="24">
        <v>101.91</v>
      </c>
      <c r="AE7" s="24">
        <v>103.09</v>
      </c>
      <c r="AF7" s="24">
        <v>102.11</v>
      </c>
      <c r="AG7" s="24">
        <v>101.91</v>
      </c>
      <c r="AH7" s="24">
        <v>103.07</v>
      </c>
      <c r="AI7" s="24">
        <v>104.44</v>
      </c>
      <c r="AJ7" s="24">
        <v>0</v>
      </c>
      <c r="AK7" s="24">
        <v>0</v>
      </c>
      <c r="AL7" s="24">
        <v>0</v>
      </c>
      <c r="AM7" s="24">
        <v>0</v>
      </c>
      <c r="AN7" s="24">
        <v>0</v>
      </c>
      <c r="AO7" s="24">
        <v>127.98</v>
      </c>
      <c r="AP7" s="24">
        <v>101.24</v>
      </c>
      <c r="AQ7" s="24">
        <v>124.9</v>
      </c>
      <c r="AR7" s="24">
        <v>124.8</v>
      </c>
      <c r="AS7" s="24">
        <v>120.64</v>
      </c>
      <c r="AT7" s="24">
        <v>124.06</v>
      </c>
      <c r="AU7" s="24">
        <v>166.86</v>
      </c>
      <c r="AV7" s="24">
        <v>188.49</v>
      </c>
      <c r="AW7" s="24">
        <v>199.59</v>
      </c>
      <c r="AX7" s="24">
        <v>312.7</v>
      </c>
      <c r="AY7" s="24">
        <v>159.56</v>
      </c>
      <c r="AZ7" s="24">
        <v>44.14</v>
      </c>
      <c r="BA7" s="24">
        <v>37.24</v>
      </c>
      <c r="BB7" s="24">
        <v>33.58</v>
      </c>
      <c r="BC7" s="24">
        <v>35.42</v>
      </c>
      <c r="BD7" s="24">
        <v>39.82</v>
      </c>
      <c r="BE7" s="24">
        <v>42.02</v>
      </c>
      <c r="BF7" s="24">
        <v>9.25</v>
      </c>
      <c r="BG7" s="24">
        <v>8.2100000000000009</v>
      </c>
      <c r="BH7" s="24">
        <v>8.2899999999999991</v>
      </c>
      <c r="BI7" s="24">
        <v>6.38</v>
      </c>
      <c r="BJ7" s="24">
        <v>8.08</v>
      </c>
      <c r="BK7" s="24">
        <v>654.71</v>
      </c>
      <c r="BL7" s="24">
        <v>783.8</v>
      </c>
      <c r="BM7" s="24">
        <v>778.81</v>
      </c>
      <c r="BN7" s="24">
        <v>718.49</v>
      </c>
      <c r="BO7" s="24">
        <v>743.31</v>
      </c>
      <c r="BP7" s="24">
        <v>785.1</v>
      </c>
      <c r="BQ7" s="24">
        <v>72.27</v>
      </c>
      <c r="BR7" s="24">
        <v>71.97</v>
      </c>
      <c r="BS7" s="24">
        <v>45.42</v>
      </c>
      <c r="BT7" s="24">
        <v>49.25</v>
      </c>
      <c r="BU7" s="24">
        <v>48.3</v>
      </c>
      <c r="BV7" s="24">
        <v>65.37</v>
      </c>
      <c r="BW7" s="24">
        <v>68.11</v>
      </c>
      <c r="BX7" s="24">
        <v>67.23</v>
      </c>
      <c r="BY7" s="24">
        <v>61.82</v>
      </c>
      <c r="BZ7" s="24">
        <v>61.15</v>
      </c>
      <c r="CA7" s="24">
        <v>56.93</v>
      </c>
      <c r="CB7" s="24">
        <v>129.4</v>
      </c>
      <c r="CC7" s="24">
        <v>114.57</v>
      </c>
      <c r="CD7" s="24">
        <v>152.38</v>
      </c>
      <c r="CE7" s="24">
        <v>136.34</v>
      </c>
      <c r="CF7" s="24">
        <v>149.97</v>
      </c>
      <c r="CG7" s="24">
        <v>228.99</v>
      </c>
      <c r="CH7" s="24">
        <v>222.41</v>
      </c>
      <c r="CI7" s="24">
        <v>228.21</v>
      </c>
      <c r="CJ7" s="24">
        <v>246.9</v>
      </c>
      <c r="CK7" s="24">
        <v>250.43</v>
      </c>
      <c r="CL7" s="24">
        <v>271.14999999999998</v>
      </c>
      <c r="CM7" s="24">
        <v>67.05</v>
      </c>
      <c r="CN7" s="24">
        <v>59.25</v>
      </c>
      <c r="CO7" s="24">
        <v>86.71</v>
      </c>
      <c r="CP7" s="24">
        <v>88.44</v>
      </c>
      <c r="CQ7" s="24">
        <v>88.44</v>
      </c>
      <c r="CR7" s="24">
        <v>54.06</v>
      </c>
      <c r="CS7" s="24">
        <v>55.26</v>
      </c>
      <c r="CT7" s="24">
        <v>54.54</v>
      </c>
      <c r="CU7" s="24">
        <v>52.9</v>
      </c>
      <c r="CV7" s="24">
        <v>52.63</v>
      </c>
      <c r="CW7" s="24">
        <v>49.87</v>
      </c>
      <c r="CX7" s="24">
        <v>100</v>
      </c>
      <c r="CY7" s="24">
        <v>100</v>
      </c>
      <c r="CZ7" s="24">
        <v>100</v>
      </c>
      <c r="DA7" s="24">
        <v>100</v>
      </c>
      <c r="DB7" s="24">
        <v>100</v>
      </c>
      <c r="DC7" s="24">
        <v>90.11</v>
      </c>
      <c r="DD7" s="24">
        <v>90.52</v>
      </c>
      <c r="DE7" s="24">
        <v>90.3</v>
      </c>
      <c r="DF7" s="24">
        <v>90.3</v>
      </c>
      <c r="DG7" s="24">
        <v>90.32</v>
      </c>
      <c r="DH7" s="24">
        <v>87.54</v>
      </c>
      <c r="DI7" s="24">
        <v>8.2100000000000009</v>
      </c>
      <c r="DJ7" s="24">
        <v>12.23</v>
      </c>
      <c r="DK7" s="24">
        <v>19.64</v>
      </c>
      <c r="DL7" s="24">
        <v>25.9</v>
      </c>
      <c r="DM7" s="24">
        <v>24.71</v>
      </c>
      <c r="DN7" s="24">
        <v>28.19</v>
      </c>
      <c r="DO7" s="24">
        <v>24.8</v>
      </c>
      <c r="DP7" s="24">
        <v>28.12</v>
      </c>
      <c r="DQ7" s="24">
        <v>28.79</v>
      </c>
      <c r="DR7" s="24">
        <v>30.5</v>
      </c>
      <c r="DS7" s="24">
        <v>28.42</v>
      </c>
      <c r="DT7" s="24">
        <v>0</v>
      </c>
      <c r="DU7" s="24">
        <v>0</v>
      </c>
      <c r="DV7" s="24">
        <v>0</v>
      </c>
      <c r="DW7" s="24">
        <v>0</v>
      </c>
      <c r="DX7" s="24">
        <v>0</v>
      </c>
      <c r="DY7" s="24">
        <v>0</v>
      </c>
      <c r="DZ7" s="24">
        <v>0</v>
      </c>
      <c r="EA7" s="24">
        <v>0</v>
      </c>
      <c r="EB7" s="24">
        <v>0</v>
      </c>
      <c r="EC7" s="24">
        <v>0</v>
      </c>
      <c r="ED7" s="24">
        <v>0.08</v>
      </c>
      <c r="EE7" s="24">
        <v>0</v>
      </c>
      <c r="EF7" s="24">
        <v>0</v>
      </c>
      <c r="EG7" s="24">
        <v>0</v>
      </c>
      <c r="EH7" s="24">
        <v>0</v>
      </c>
      <c r="EI7" s="24">
        <v>0</v>
      </c>
      <c r="EJ7" s="24">
        <v>0.02</v>
      </c>
      <c r="EK7" s="24">
        <v>0.02</v>
      </c>
      <c r="EL7" s="24">
        <v>0.01</v>
      </c>
      <c r="EM7" s="24">
        <v>0.01</v>
      </c>
      <c r="EN7" s="24">
        <v>0.02</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cp:lastPrinted>2025-02-10T01:45:03Z</cp:lastPrinted>
  <dcterms:created xsi:type="dcterms:W3CDTF">2025-01-24T07:18:57Z</dcterms:created>
  <dcterms:modified xsi:type="dcterms:W3CDTF">2025-02-10T01:50:25Z</dcterms:modified>
  <cp:category/>
</cp:coreProperties>
</file>