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0712\草津市\上下水道総務課\N経営\30 経営分析\★経営分析★\R5\"/>
    </mc:Choice>
  </mc:AlternateContent>
  <workbookProtection workbookAlgorithmName="SHA-512" workbookHashValue="yrbVWCSOyki9e/1fSFFxtIJDt7FsdKC9W/udabuQJoQ45Jfib8FH75LDeTvHWBHs7avmU9FBEzzWnMNBTyZj4Q==" workbookSaltValue="mL3wTcEgaTRXoJM7ued3Eg==" workbookSpinCount="100000" lockStructure="1"/>
  <bookViews>
    <workbookView xWindow="0" yWindow="0" windowWidth="23040" windowHeight="921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F85" i="4"/>
  <c r="E85" i="4"/>
  <c r="AT10" i="4"/>
  <c r="AL10" i="4"/>
  <c r="I10" i="4"/>
  <c r="AL8" i="4"/>
  <c r="P8" i="4"/>
  <c r="I8"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<sst xmlns="http://schemas.openxmlformats.org/spreadsheetml/2006/main" count="236" uniqueCount="115">
  <si>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</si>
  <si>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</si>
  <si>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</si>
  <si>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</si>
  <si>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</si>
  <si>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</si>
  <si>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</si>
  <si>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</si>
  <si>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</si>
  <si>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</si>
  <si>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</si>
  <si>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</si>
  <si>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</si>
  <si>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</si>
  <si>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</si>
  <si>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</si>
  <si>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</si>
  <si>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</si>
  <si>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</si>
  <si>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</si>
  <si>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</si>
  <si>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</si>
  <si>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</si>
  <si>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</si>
  <si>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</si>
  <si>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</si>
  <si>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</si>
  <si>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</si>
  <si>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</si>
  <si>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</si>
  <si>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</si>
  <si>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</si>
  <si>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</si>
  <si>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</si>
  <si>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</si>
  <si>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</si>
  <si>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</si>
  <si>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</si>
  <si>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</si>
  <si>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</si>
  <si>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</si>
  <si>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</si>
  <si>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</si>
  <si>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</si>
  <si>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</si>
  <si>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</si>
  <si>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</si>
  <si>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</si>
  <si>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</si>
  <si>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</si>
  <si>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</si>
  <si>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</si>
  <si>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</si>
  <si>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</si>
  <si>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</si>
  <si>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</si>
  <si>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</si>
  <si>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</si>
  <si>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</si>
  <si>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</si>
  <si>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</si>
  <si>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</si>
  <si>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</si>
  <si>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</si>
  <si>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</si>
  <si>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</si>
  <si>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</si>
  <si>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</si>
  <si>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</si>
  <si>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</si>
  <si>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</si>
  <si>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</si>
  <si>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</si>
  <si>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</si>
  <si>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</si>
  <si>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</si>
  <si>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</si>
  <si>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</si>
  <si>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</si>
  <si>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</si>
  <si>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</si>
  <si>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</si>
  <si>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</si>
  <si>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</si>
  <si>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</si>
  <si>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</si>
  <si>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</si>
  <si>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</si>
  <si>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</si>
  <si>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</si>
  <si>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</si>
  <si>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</si>
  <si>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</si>
  <si>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</si>
  <si>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</si>
  <si>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</si>
  <si>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</si>
  <si>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</si>
  <si>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</si>
  <si>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</si>
  <si>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</si>
  <si>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</si>
  <si>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</si>
  <si>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</si>
  <si>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</si>
  <si>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</si>
  <si>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</si>
  <si>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</si>
  <si>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</si>
  <si>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</si>
  <si>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</si>
  <si>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</si>
  <si>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①単年度の経常的な収支の比率を表す経常収支比率は、100％を下回っており、赤字となっていますが、特定環境保全公共下水道事業は公共下水道事業と合わせて運営しており、全体では黒字となります。
②令和4年度から経営計画に基づき、一般会計からの繰入金を見直したことにより、累積欠損金比率は悪化しましたが、特定環境保全公共下水道事業は公共下水道事業と合わせて運営しており、全体では累積欠損金は発生していません。
③短期的な債務に対する支払能力を表す流動比率は100％を上回っています。
④企業債残高対事業規模比率は、令和4年度から経営計画に基づき、一般会計からの繰入金を見直したことにより、増加しています。
⑤費用に対する下水道使用料収入の割合を示す経費回収率は、100％を下回る状況となっています。
⑥有収水量１㎥あたりの費用を表す汚水処理原価は類似団体平均値を下回っており、効率的な運営が行えている状況です。
⑦汚水処理を行う流域下水道の施設利用率は、滋賀県で算出されているため、記載はありません。
⑧水洗化率は、類似団体平均値を上回っており、管渠を含めた施設の効率的な利用ができている状況です。</t>
    <phoneticPr fontId="4"/>
  </si>
  <si>
    <t>①施設全体の減価償却の状況が、平均を大きく下回っているのは、平成26年度より法適用へ移行した際に、資産価値を経過年数分減じて評価し計上し直したうえで減価償却を行ったことが要因と考えられます。
②③本市で最も古い特定環境保全公共下水道事業における管渠の経過年数は標準的耐用年数である50年を超えておらず、当該年度で更新改善を実施した管はありません。今後は老朽化の進行にあわせて対応していく予定です。</t>
    <phoneticPr fontId="4"/>
  </si>
  <si>
    <t>　本市の下水道事業は、昭和57年度に流域下水道湖南中部浄化センターの運転開始を受け、一部で供用を開始し、順次整備拡大を行ってきました。
　近年では、人口は増加しているものの、節水意識の浸透や節水機器の普及により、使用料収入は伸び悩んでいる傾向にあります。
　今後も計画的な更新および耐震化をはじめとする災害に強いライフラインの確保に努め、同時に適切な維持管理を行い、汚水処理を行う流域下水道と連携しながら、引き続き、健全かつ効率的な経営に努める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</si>
</sst>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8C3-4EB3-8932-9B1DC703D2B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0.06</c:v>
                </c:pt>
                <c:pt idx="2">
                  <c:v>0.27</c:v>
                </c:pt>
                <c:pt idx="3">
                  <c:v>0.22</c:v>
                </c:pt>
                <c:pt idx="4">
                  <c:v>0.17</c:v>
                </c:pt>
              </c:numCache>
            </c:numRef>
          </c:val>
          <c:smooth val="0"/>
          <c:extLst>
            <c:ext xmlns:c16="http://schemas.microsoft.com/office/drawing/2014/chart" uri="{C3380CC4-5D6E-409C-BE32-E72D297353CC}">
              <c16:uniqueId val="{00000001-48C3-4EB3-8932-9B1DC703D2B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D91-4803-AF4F-3894CD1595C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45.68</c:v>
                </c:pt>
                <c:pt idx="1">
                  <c:v>45.87</c:v>
                </c:pt>
                <c:pt idx="2">
                  <c:v>44.24</c:v>
                </c:pt>
                <c:pt idx="3">
                  <c:v>45.3</c:v>
                </c:pt>
                <c:pt idx="4">
                  <c:v>45.6</c:v>
                </c:pt>
              </c:numCache>
            </c:numRef>
          </c:val>
          <c:smooth val="0"/>
          <c:extLst>
            <c:ext xmlns:c16="http://schemas.microsoft.com/office/drawing/2014/chart" uri="{C3380CC4-5D6E-409C-BE32-E72D297353CC}">
              <c16:uniqueId val="{00000001-6D91-4803-AF4F-3894CD1595C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95.9</c:v>
                </c:pt>
                <c:pt idx="1">
                  <c:v>97.13</c:v>
                </c:pt>
                <c:pt idx="2">
                  <c:v>97.21</c:v>
                </c:pt>
                <c:pt idx="3">
                  <c:v>97.42</c:v>
                </c:pt>
                <c:pt idx="4">
                  <c:v>97.69</c:v>
                </c:pt>
              </c:numCache>
            </c:numRef>
          </c:val>
          <c:extLst>
            <c:ext xmlns:c16="http://schemas.microsoft.com/office/drawing/2014/chart" uri="{C3380CC4-5D6E-409C-BE32-E72D297353CC}">
              <c16:uniqueId val="{00000000-9B54-4615-B28D-89371FCC30E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87.96</c:v>
                </c:pt>
                <c:pt idx="1">
                  <c:v>87.65</c:v>
                </c:pt>
                <c:pt idx="2">
                  <c:v>88.15</c:v>
                </c:pt>
                <c:pt idx="3">
                  <c:v>88.37</c:v>
                </c:pt>
                <c:pt idx="4">
                  <c:v>88.66</c:v>
                </c:pt>
              </c:numCache>
            </c:numRef>
          </c:val>
          <c:smooth val="0"/>
          <c:extLst>
            <c:ext xmlns:c16="http://schemas.microsoft.com/office/drawing/2014/chart" uri="{C3380CC4-5D6E-409C-BE32-E72D297353CC}">
              <c16:uniqueId val="{00000001-9B54-4615-B28D-89371FCC30E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94.22</c:v>
                </c:pt>
                <c:pt idx="1">
                  <c:v>96.48</c:v>
                </c:pt>
                <c:pt idx="2">
                  <c:v>95.74</c:v>
                </c:pt>
                <c:pt idx="3">
                  <c:v>87.39</c:v>
                </c:pt>
                <c:pt idx="4">
                  <c:v>83.84</c:v>
                </c:pt>
              </c:numCache>
            </c:numRef>
          </c:val>
          <c:extLst>
            <c:ext xmlns:c16="http://schemas.microsoft.com/office/drawing/2014/chart" uri="{C3380CC4-5D6E-409C-BE32-E72D297353CC}">
              <c16:uniqueId val="{00000000-EC10-47C1-A16A-9F09153DA06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103.34</c:v>
                </c:pt>
                <c:pt idx="1">
                  <c:v>102.7</c:v>
                </c:pt>
                <c:pt idx="2">
                  <c:v>104.11</c:v>
                </c:pt>
                <c:pt idx="3">
                  <c:v>101.98</c:v>
                </c:pt>
                <c:pt idx="4">
                  <c:v>102.68</c:v>
                </c:pt>
              </c:numCache>
            </c:numRef>
          </c:val>
          <c:smooth val="0"/>
          <c:extLst>
            <c:ext xmlns:c16="http://schemas.microsoft.com/office/drawing/2014/chart" uri="{C3380CC4-5D6E-409C-BE32-E72D297353CC}">
              <c16:uniqueId val="{00000001-EC10-47C1-A16A-9F09153DA06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13.49</c:v>
                </c:pt>
                <c:pt idx="1">
                  <c:v>15.8</c:v>
                </c:pt>
                <c:pt idx="2">
                  <c:v>18.11</c:v>
                </c:pt>
                <c:pt idx="3">
                  <c:v>20.22</c:v>
                </c:pt>
                <c:pt idx="4">
                  <c:v>24.17</c:v>
                </c:pt>
              </c:numCache>
            </c:numRef>
          </c:val>
          <c:extLst>
            <c:ext xmlns:c16="http://schemas.microsoft.com/office/drawing/2014/chart" uri="{C3380CC4-5D6E-409C-BE32-E72D297353CC}">
              <c16:uniqueId val="{00000000-AC74-40E1-8954-C206D9543AB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27.82</c:v>
                </c:pt>
                <c:pt idx="1">
                  <c:v>29.24</c:v>
                </c:pt>
                <c:pt idx="2">
                  <c:v>31.73</c:v>
                </c:pt>
                <c:pt idx="3">
                  <c:v>32.57</c:v>
                </c:pt>
                <c:pt idx="4">
                  <c:v>33.159999999999997</c:v>
                </c:pt>
              </c:numCache>
            </c:numRef>
          </c:val>
          <c:smooth val="0"/>
          <c:extLst>
            <c:ext xmlns:c16="http://schemas.microsoft.com/office/drawing/2014/chart" uri="{C3380CC4-5D6E-409C-BE32-E72D297353CC}">
              <c16:uniqueId val="{00000001-AC74-40E1-8954-C206D9543AB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3AE-4CDE-A351-27F7A55715C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quot;-&quot;">
                  <c:v>0.04</c:v>
                </c:pt>
                <c:pt idx="4" formatCode="#,##0.00;&quot;△&quot;#,##0.00;&quot;-&quot;">
                  <c:v>0.12</c:v>
                </c:pt>
              </c:numCache>
            </c:numRef>
          </c:val>
          <c:smooth val="0"/>
          <c:extLst>
            <c:ext xmlns:c16="http://schemas.microsoft.com/office/drawing/2014/chart" uri="{C3380CC4-5D6E-409C-BE32-E72D297353CC}">
              <c16:uniqueId val="{00000001-C3AE-4CDE-A351-27F7A55715C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32.590000000000003</c:v>
                </c:pt>
                <c:pt idx="1">
                  <c:v>9.81</c:v>
                </c:pt>
                <c:pt idx="2">
                  <c:v>2.12</c:v>
                </c:pt>
                <c:pt idx="3">
                  <c:v>28.37</c:v>
                </c:pt>
                <c:pt idx="4">
                  <c:v>62.18</c:v>
                </c:pt>
              </c:numCache>
            </c:numRef>
          </c:val>
          <c:extLst>
            <c:ext xmlns:c16="http://schemas.microsoft.com/office/drawing/2014/chart" uri="{C3380CC4-5D6E-409C-BE32-E72D297353CC}">
              <c16:uniqueId val="{00000000-B0B1-4C52-B852-4221A442DF2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29.74</c:v>
                </c:pt>
                <c:pt idx="1">
                  <c:v>48.2</c:v>
                </c:pt>
                <c:pt idx="2">
                  <c:v>46.91</c:v>
                </c:pt>
                <c:pt idx="3">
                  <c:v>52.27</c:v>
                </c:pt>
                <c:pt idx="4">
                  <c:v>58.68</c:v>
                </c:pt>
              </c:numCache>
            </c:numRef>
          </c:val>
          <c:smooth val="0"/>
          <c:extLst>
            <c:ext xmlns:c16="http://schemas.microsoft.com/office/drawing/2014/chart" uri="{C3380CC4-5D6E-409C-BE32-E72D297353CC}">
              <c16:uniqueId val="{00000001-B0B1-4C52-B852-4221A442DF2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78.97</c:v>
                </c:pt>
                <c:pt idx="1">
                  <c:v>189.02</c:v>
                </c:pt>
                <c:pt idx="2">
                  <c:v>220.22</c:v>
                </c:pt>
                <c:pt idx="3">
                  <c:v>201.34</c:v>
                </c:pt>
                <c:pt idx="4">
                  <c:v>193.79</c:v>
                </c:pt>
              </c:numCache>
            </c:numRef>
          </c:val>
          <c:extLst>
            <c:ext xmlns:c16="http://schemas.microsoft.com/office/drawing/2014/chart" uri="{C3380CC4-5D6E-409C-BE32-E72D297353CC}">
              <c16:uniqueId val="{00000000-3D55-40A5-AE15-B0D6B3F2B21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53.44</c:v>
                </c:pt>
                <c:pt idx="1">
                  <c:v>46.85</c:v>
                </c:pt>
                <c:pt idx="2">
                  <c:v>44.35</c:v>
                </c:pt>
                <c:pt idx="3">
                  <c:v>41.51</c:v>
                </c:pt>
                <c:pt idx="4">
                  <c:v>45.01</c:v>
                </c:pt>
              </c:numCache>
            </c:numRef>
          </c:val>
          <c:smooth val="0"/>
          <c:extLst>
            <c:ext xmlns:c16="http://schemas.microsoft.com/office/drawing/2014/chart" uri="{C3380CC4-5D6E-409C-BE32-E72D297353CC}">
              <c16:uniqueId val="{00000001-3D55-40A5-AE15-B0D6B3F2B21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976.93</c:v>
                </c:pt>
                <c:pt idx="1">
                  <c:v>960.4</c:v>
                </c:pt>
                <c:pt idx="2">
                  <c:v>760.03</c:v>
                </c:pt>
                <c:pt idx="3">
                  <c:v>1175.6400000000001</c:v>
                </c:pt>
                <c:pt idx="4">
                  <c:v>1108.1199999999999</c:v>
                </c:pt>
              </c:numCache>
            </c:numRef>
          </c:val>
          <c:extLst>
            <c:ext xmlns:c16="http://schemas.microsoft.com/office/drawing/2014/chart" uri="{C3380CC4-5D6E-409C-BE32-E72D297353CC}">
              <c16:uniqueId val="{00000000-B8D2-4670-9898-E0EF8815CC6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1267.3900000000001</c:v>
                </c:pt>
                <c:pt idx="1">
                  <c:v>1268.6300000000001</c:v>
                </c:pt>
                <c:pt idx="2">
                  <c:v>1283.69</c:v>
                </c:pt>
                <c:pt idx="3">
                  <c:v>1160.22</c:v>
                </c:pt>
                <c:pt idx="4">
                  <c:v>1141.98</c:v>
                </c:pt>
              </c:numCache>
            </c:numRef>
          </c:val>
          <c:smooth val="0"/>
          <c:extLst>
            <c:ext xmlns:c16="http://schemas.microsoft.com/office/drawing/2014/chart" uri="{C3380CC4-5D6E-409C-BE32-E72D297353CC}">
              <c16:uniqueId val="{00000001-B8D2-4670-9898-E0EF8815CC6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83.82</c:v>
                </c:pt>
                <c:pt idx="1">
                  <c:v>65.02</c:v>
                </c:pt>
                <c:pt idx="2">
                  <c:v>84.6</c:v>
                </c:pt>
                <c:pt idx="3">
                  <c:v>73.58</c:v>
                </c:pt>
                <c:pt idx="4">
                  <c:v>69.78</c:v>
                </c:pt>
              </c:numCache>
            </c:numRef>
          </c:val>
          <c:extLst>
            <c:ext xmlns:c16="http://schemas.microsoft.com/office/drawing/2014/chart" uri="{C3380CC4-5D6E-409C-BE32-E72D297353CC}">
              <c16:uniqueId val="{00000000-95FE-4475-9BC0-C87D4A35937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84.3</c:v>
                </c:pt>
                <c:pt idx="1">
                  <c:v>82.88</c:v>
                </c:pt>
                <c:pt idx="2">
                  <c:v>82.53</c:v>
                </c:pt>
                <c:pt idx="3">
                  <c:v>81.81</c:v>
                </c:pt>
                <c:pt idx="4">
                  <c:v>82.27</c:v>
                </c:pt>
              </c:numCache>
            </c:numRef>
          </c:val>
          <c:smooth val="0"/>
          <c:extLst>
            <c:ext xmlns:c16="http://schemas.microsoft.com/office/drawing/2014/chart" uri="{C3380CC4-5D6E-409C-BE32-E72D297353CC}">
              <c16:uniqueId val="{00000001-95FE-4475-9BC0-C87D4A35937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156.88999999999999</c:v>
                </c:pt>
                <c:pt idx="1">
                  <c:v>175.46</c:v>
                </c:pt>
                <c:pt idx="2">
                  <c:v>153.88999999999999</c:v>
                </c:pt>
                <c:pt idx="3">
                  <c:v>177.92</c:v>
                </c:pt>
                <c:pt idx="4">
                  <c:v>185.53</c:v>
                </c:pt>
              </c:numCache>
            </c:numRef>
          </c:val>
          <c:extLst>
            <c:ext xmlns:c16="http://schemas.microsoft.com/office/drawing/2014/chart" uri="{C3380CC4-5D6E-409C-BE32-E72D297353CC}">
              <c16:uniqueId val="{00000000-244B-4E99-9EBE-9842AD33A12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185.47</c:v>
                </c:pt>
                <c:pt idx="1">
                  <c:v>187.76</c:v>
                </c:pt>
                <c:pt idx="2">
                  <c:v>190.48</c:v>
                </c:pt>
                <c:pt idx="3">
                  <c:v>193.59</c:v>
                </c:pt>
                <c:pt idx="4">
                  <c:v>194.42</c:v>
                </c:pt>
              </c:numCache>
            </c:numRef>
          </c:val>
          <c:smooth val="0"/>
          <c:extLst>
            <c:ext xmlns:c16="http://schemas.microsoft.com/office/drawing/2014/chart" uri="{C3380CC4-5D6E-409C-BE32-E72D297353CC}">
              <c16:uniqueId val="{00000001-244B-4E99-9EBE-9842AD33A12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41" zoomScale="70" zoomScaleNormal="70" workbookViewId="0">
      <selection activeCell="BL83" sqref="BL8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草津市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法適用</v>
      </c>
      <c r="C8" s="34"/>
      <c r="D8" s="34"/>
      <c r="E8" s="34"/>
      <c r="F8" s="34"/>
      <c r="G8" s="34"/>
      <c r="H8" s="34"/>
      <c r="I8" s="34" t="str">
        <f>データ!J6</f>
        <v>下水道事業</v>
      </c>
      <c r="J8" s="34"/>
      <c r="K8" s="34"/>
      <c r="L8" s="34"/>
      <c r="M8" s="34"/>
      <c r="N8" s="34"/>
      <c r="O8" s="34"/>
      <c r="P8" s="34" t="str">
        <f>データ!K6</f>
        <v>特定環境保全公共下水道</v>
      </c>
      <c r="Q8" s="34"/>
      <c r="R8" s="34"/>
      <c r="S8" s="34"/>
      <c r="T8" s="34"/>
      <c r="U8" s="34"/>
      <c r="V8" s="34"/>
      <c r="W8" s="34" t="str">
        <f>データ!L6</f>
        <v>D1</v>
      </c>
      <c r="X8" s="34"/>
      <c r="Y8" s="34"/>
      <c r="Z8" s="34"/>
      <c r="AA8" s="34"/>
      <c r="AB8" s="34"/>
      <c r="AC8" s="34"/>
      <c r="AD8" s="35" t="str">
        <f>データ!$M$6</f>
        <v>非設置</v>
      </c>
      <c r="AE8" s="35"/>
      <c r="AF8" s="35"/>
      <c r="AG8" s="35"/>
      <c r="AH8" s="35"/>
      <c r="AI8" s="35"/>
      <c r="AJ8" s="35"/>
      <c r="AK8" s="3"/>
      <c r="AL8" s="36">
        <f>データ!S6</f>
        <v>139939</v>
      </c>
      <c r="AM8" s="36"/>
      <c r="AN8" s="36"/>
      <c r="AO8" s="36"/>
      <c r="AP8" s="36"/>
      <c r="AQ8" s="36"/>
      <c r="AR8" s="36"/>
      <c r="AS8" s="36"/>
      <c r="AT8" s="37">
        <f>データ!T6</f>
        <v>67.819999999999993</v>
      </c>
      <c r="AU8" s="37"/>
      <c r="AV8" s="37"/>
      <c r="AW8" s="37"/>
      <c r="AX8" s="37"/>
      <c r="AY8" s="37"/>
      <c r="AZ8" s="37"/>
      <c r="BA8" s="37"/>
      <c r="BB8" s="37">
        <f>データ!U6</f>
        <v>2063.39</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f>データ!O6</f>
        <v>61.7</v>
      </c>
      <c r="J10" s="37"/>
      <c r="K10" s="37"/>
      <c r="L10" s="37"/>
      <c r="M10" s="37"/>
      <c r="N10" s="37"/>
      <c r="O10" s="37"/>
      <c r="P10" s="37">
        <f>データ!P6</f>
        <v>16.57</v>
      </c>
      <c r="Q10" s="37"/>
      <c r="R10" s="37"/>
      <c r="S10" s="37"/>
      <c r="T10" s="37"/>
      <c r="U10" s="37"/>
      <c r="V10" s="37"/>
      <c r="W10" s="37">
        <f>データ!Q6</f>
        <v>91.17</v>
      </c>
      <c r="X10" s="37"/>
      <c r="Y10" s="37"/>
      <c r="Z10" s="37"/>
      <c r="AA10" s="37"/>
      <c r="AB10" s="37"/>
      <c r="AC10" s="37"/>
      <c r="AD10" s="36">
        <f>データ!R6</f>
        <v>2530</v>
      </c>
      <c r="AE10" s="36"/>
      <c r="AF10" s="36"/>
      <c r="AG10" s="36"/>
      <c r="AH10" s="36"/>
      <c r="AI10" s="36"/>
      <c r="AJ10" s="36"/>
      <c r="AK10" s="2"/>
      <c r="AL10" s="36">
        <f>データ!V6</f>
        <v>23135</v>
      </c>
      <c r="AM10" s="36"/>
      <c r="AN10" s="36"/>
      <c r="AO10" s="36"/>
      <c r="AP10" s="36"/>
      <c r="AQ10" s="36"/>
      <c r="AR10" s="36"/>
      <c r="AS10" s="36"/>
      <c r="AT10" s="37">
        <f>データ!W6</f>
        <v>7.92</v>
      </c>
      <c r="AU10" s="37"/>
      <c r="AV10" s="37"/>
      <c r="AW10" s="37"/>
      <c r="AX10" s="37"/>
      <c r="AY10" s="37"/>
      <c r="AZ10" s="37"/>
      <c r="BA10" s="37"/>
      <c r="BB10" s="37">
        <f>データ!X6</f>
        <v>2921.09</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112</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113</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114</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xazlrYlmgvz5V2sotUSbwZCPkaDMp6o8q2gGn72nk3o5W+6FZJ6Vz1l1Q+lshxqVHNqMYwWKaw6IWZwIc2z/Lg==" saltValue="qtCnKKY9WfwiEi3V6uZ0h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252069</v>
      </c>
      <c r="D6" s="19">
        <f t="shared" si="3"/>
        <v>46</v>
      </c>
      <c r="E6" s="19">
        <f t="shared" si="3"/>
        <v>17</v>
      </c>
      <c r="F6" s="19">
        <f t="shared" si="3"/>
        <v>4</v>
      </c>
      <c r="G6" s="19">
        <f t="shared" si="3"/>
        <v>0</v>
      </c>
      <c r="H6" s="19" t="str">
        <f t="shared" si="3"/>
        <v>滋賀県　草津市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61.7</v>
      </c>
      <c r="P6" s="20">
        <f t="shared" si="3"/>
        <v>16.57</v>
      </c>
      <c r="Q6" s="20">
        <f t="shared" si="3"/>
        <v>91.17</v>
      </c>
      <c r="R6" s="20">
        <f t="shared" si="3"/>
        <v>2530</v>
      </c>
      <c r="S6" s="20">
        <f t="shared" si="3"/>
        <v>139939</v>
      </c>
      <c r="T6" s="20">
        <f t="shared" si="3"/>
        <v>67.819999999999993</v>
      </c>
      <c r="U6" s="20">
        <f t="shared" si="3"/>
        <v>2063.39</v>
      </c>
      <c r="V6" s="20">
        <f t="shared" si="3"/>
        <v>23135</v>
      </c>
      <c r="W6" s="20">
        <f t="shared" si="3"/>
        <v>7.92</v>
      </c>
      <c r="X6" s="20">
        <f t="shared" si="3"/>
        <v>2921.09</v>
      </c>
      <c r="Y6" s="21">
        <f>IF(Y7="",NA(),Y7)</f>
        <v>94.22</v>
      </c>
      <c r="Z6" s="21">
        <f t="shared" ref="Z6:AH6" si="4">IF(Z7="",NA(),Z7)</f>
        <v>96.48</v>
      </c>
      <c r="AA6" s="21">
        <f t="shared" si="4"/>
        <v>95.74</v>
      </c>
      <c r="AB6" s="21">
        <f t="shared" si="4"/>
        <v>87.39</v>
      </c>
      <c r="AC6" s="21">
        <f t="shared" si="4"/>
        <v>83.84</v>
      </c>
      <c r="AD6" s="21">
        <f t="shared" si="4"/>
        <v>103.34</v>
      </c>
      <c r="AE6" s="21">
        <f t="shared" si="4"/>
        <v>102.7</v>
      </c>
      <c r="AF6" s="21">
        <f t="shared" si="4"/>
        <v>104.11</v>
      </c>
      <c r="AG6" s="21">
        <f t="shared" si="4"/>
        <v>101.98</v>
      </c>
      <c r="AH6" s="21">
        <f t="shared" si="4"/>
        <v>102.68</v>
      </c>
      <c r="AI6" s="20" t="str">
        <f>IF(AI7="","",IF(AI7="-","【-】","【"&amp;SUBSTITUTE(TEXT(AI7,"#,##0.00"),"-","△")&amp;"】"))</f>
        <v>【105.09】</v>
      </c>
      <c r="AJ6" s="21">
        <f>IF(AJ7="",NA(),AJ7)</f>
        <v>32.590000000000003</v>
      </c>
      <c r="AK6" s="21">
        <f t="shared" ref="AK6:AS6" si="5">IF(AK7="",NA(),AK7)</f>
        <v>9.81</v>
      </c>
      <c r="AL6" s="21">
        <f t="shared" si="5"/>
        <v>2.12</v>
      </c>
      <c r="AM6" s="21">
        <f t="shared" si="5"/>
        <v>28.37</v>
      </c>
      <c r="AN6" s="21">
        <f t="shared" si="5"/>
        <v>62.18</v>
      </c>
      <c r="AO6" s="21">
        <f t="shared" si="5"/>
        <v>29.74</v>
      </c>
      <c r="AP6" s="21">
        <f t="shared" si="5"/>
        <v>48.2</v>
      </c>
      <c r="AQ6" s="21">
        <f t="shared" si="5"/>
        <v>46.91</v>
      </c>
      <c r="AR6" s="21">
        <f t="shared" si="5"/>
        <v>52.27</v>
      </c>
      <c r="AS6" s="21">
        <f t="shared" si="5"/>
        <v>58.68</v>
      </c>
      <c r="AT6" s="20" t="str">
        <f>IF(AT7="","",IF(AT7="-","【-】","【"&amp;SUBSTITUTE(TEXT(AT7,"#,##0.00"),"-","△")&amp;"】"))</f>
        <v>【65.73】</v>
      </c>
      <c r="AU6" s="21">
        <f>IF(AU7="",NA(),AU7)</f>
        <v>78.97</v>
      </c>
      <c r="AV6" s="21">
        <f t="shared" ref="AV6:BD6" si="6">IF(AV7="",NA(),AV7)</f>
        <v>189.02</v>
      </c>
      <c r="AW6" s="21">
        <f t="shared" si="6"/>
        <v>220.22</v>
      </c>
      <c r="AX6" s="21">
        <f t="shared" si="6"/>
        <v>201.34</v>
      </c>
      <c r="AY6" s="21">
        <f t="shared" si="6"/>
        <v>193.79</v>
      </c>
      <c r="AZ6" s="21">
        <f t="shared" si="6"/>
        <v>53.44</v>
      </c>
      <c r="BA6" s="21">
        <f t="shared" si="6"/>
        <v>46.85</v>
      </c>
      <c r="BB6" s="21">
        <f t="shared" si="6"/>
        <v>44.35</v>
      </c>
      <c r="BC6" s="21">
        <f t="shared" si="6"/>
        <v>41.51</v>
      </c>
      <c r="BD6" s="21">
        <f t="shared" si="6"/>
        <v>45.01</v>
      </c>
      <c r="BE6" s="20" t="str">
        <f>IF(BE7="","",IF(BE7="-","【-】","【"&amp;SUBSTITUTE(TEXT(BE7,"#,##0.00"),"-","△")&amp;"】"))</f>
        <v>【48.91】</v>
      </c>
      <c r="BF6" s="21">
        <f>IF(BF7="",NA(),BF7)</f>
        <v>976.93</v>
      </c>
      <c r="BG6" s="21">
        <f t="shared" ref="BG6:BO6" si="7">IF(BG7="",NA(),BG7)</f>
        <v>960.4</v>
      </c>
      <c r="BH6" s="21">
        <f t="shared" si="7"/>
        <v>760.03</v>
      </c>
      <c r="BI6" s="21">
        <f t="shared" si="7"/>
        <v>1175.6400000000001</v>
      </c>
      <c r="BJ6" s="21">
        <f t="shared" si="7"/>
        <v>1108.1199999999999</v>
      </c>
      <c r="BK6" s="21">
        <f t="shared" si="7"/>
        <v>1267.3900000000001</v>
      </c>
      <c r="BL6" s="21">
        <f t="shared" si="7"/>
        <v>1268.6300000000001</v>
      </c>
      <c r="BM6" s="21">
        <f t="shared" si="7"/>
        <v>1283.69</v>
      </c>
      <c r="BN6" s="21">
        <f t="shared" si="7"/>
        <v>1160.22</v>
      </c>
      <c r="BO6" s="21">
        <f t="shared" si="7"/>
        <v>1141.98</v>
      </c>
      <c r="BP6" s="20" t="str">
        <f>IF(BP7="","",IF(BP7="-","【-】","【"&amp;SUBSTITUTE(TEXT(BP7,"#,##0.00"),"-","△")&amp;"】"))</f>
        <v>【1,156.82】</v>
      </c>
      <c r="BQ6" s="21">
        <f>IF(BQ7="",NA(),BQ7)</f>
        <v>83.82</v>
      </c>
      <c r="BR6" s="21">
        <f t="shared" ref="BR6:BZ6" si="8">IF(BR7="",NA(),BR7)</f>
        <v>65.02</v>
      </c>
      <c r="BS6" s="21">
        <f t="shared" si="8"/>
        <v>84.6</v>
      </c>
      <c r="BT6" s="21">
        <f t="shared" si="8"/>
        <v>73.58</v>
      </c>
      <c r="BU6" s="21">
        <f t="shared" si="8"/>
        <v>69.78</v>
      </c>
      <c r="BV6" s="21">
        <f t="shared" si="8"/>
        <v>84.3</v>
      </c>
      <c r="BW6" s="21">
        <f t="shared" si="8"/>
        <v>82.88</v>
      </c>
      <c r="BX6" s="21">
        <f t="shared" si="8"/>
        <v>82.53</v>
      </c>
      <c r="BY6" s="21">
        <f t="shared" si="8"/>
        <v>81.81</v>
      </c>
      <c r="BZ6" s="21">
        <f t="shared" si="8"/>
        <v>82.27</v>
      </c>
      <c r="CA6" s="20" t="str">
        <f>IF(CA7="","",IF(CA7="-","【-】","【"&amp;SUBSTITUTE(TEXT(CA7,"#,##0.00"),"-","△")&amp;"】"))</f>
        <v>【75.33】</v>
      </c>
      <c r="CB6" s="21">
        <f>IF(CB7="",NA(),CB7)</f>
        <v>156.88999999999999</v>
      </c>
      <c r="CC6" s="21">
        <f t="shared" ref="CC6:CK6" si="9">IF(CC7="",NA(),CC7)</f>
        <v>175.46</v>
      </c>
      <c r="CD6" s="21">
        <f t="shared" si="9"/>
        <v>153.88999999999999</v>
      </c>
      <c r="CE6" s="21">
        <f t="shared" si="9"/>
        <v>177.92</v>
      </c>
      <c r="CF6" s="21">
        <f t="shared" si="9"/>
        <v>185.53</v>
      </c>
      <c r="CG6" s="21">
        <f t="shared" si="9"/>
        <v>185.47</v>
      </c>
      <c r="CH6" s="21">
        <f t="shared" si="9"/>
        <v>187.76</v>
      </c>
      <c r="CI6" s="21">
        <f t="shared" si="9"/>
        <v>190.48</v>
      </c>
      <c r="CJ6" s="21">
        <f t="shared" si="9"/>
        <v>193.59</v>
      </c>
      <c r="CK6" s="21">
        <f t="shared" si="9"/>
        <v>194.42</v>
      </c>
      <c r="CL6" s="20" t="str">
        <f>IF(CL7="","",IF(CL7="-","【-】","【"&amp;SUBSTITUTE(TEXT(CL7,"#,##0.00"),"-","△")&amp;"】"))</f>
        <v>【215.73】</v>
      </c>
      <c r="CM6" s="21" t="str">
        <f>IF(CM7="",NA(),CM7)</f>
        <v>-</v>
      </c>
      <c r="CN6" s="21" t="str">
        <f t="shared" ref="CN6:CV6" si="10">IF(CN7="",NA(),CN7)</f>
        <v>-</v>
      </c>
      <c r="CO6" s="21" t="str">
        <f t="shared" si="10"/>
        <v>-</v>
      </c>
      <c r="CP6" s="21" t="str">
        <f t="shared" si="10"/>
        <v>-</v>
      </c>
      <c r="CQ6" s="21" t="str">
        <f t="shared" si="10"/>
        <v>-</v>
      </c>
      <c r="CR6" s="21">
        <f t="shared" si="10"/>
        <v>45.68</v>
      </c>
      <c r="CS6" s="21">
        <f t="shared" si="10"/>
        <v>45.87</v>
      </c>
      <c r="CT6" s="21">
        <f t="shared" si="10"/>
        <v>44.24</v>
      </c>
      <c r="CU6" s="21">
        <f t="shared" si="10"/>
        <v>45.3</v>
      </c>
      <c r="CV6" s="21">
        <f t="shared" si="10"/>
        <v>45.6</v>
      </c>
      <c r="CW6" s="20" t="str">
        <f>IF(CW7="","",IF(CW7="-","【-】","【"&amp;SUBSTITUTE(TEXT(CW7,"#,##0.00"),"-","△")&amp;"】"))</f>
        <v>【43.28】</v>
      </c>
      <c r="CX6" s="21">
        <f>IF(CX7="",NA(),CX7)</f>
        <v>95.9</v>
      </c>
      <c r="CY6" s="21">
        <f t="shared" ref="CY6:DG6" si="11">IF(CY7="",NA(),CY7)</f>
        <v>97.13</v>
      </c>
      <c r="CZ6" s="21">
        <f t="shared" si="11"/>
        <v>97.21</v>
      </c>
      <c r="DA6" s="21">
        <f t="shared" si="11"/>
        <v>97.42</v>
      </c>
      <c r="DB6" s="21">
        <f t="shared" si="11"/>
        <v>97.69</v>
      </c>
      <c r="DC6" s="21">
        <f t="shared" si="11"/>
        <v>87.96</v>
      </c>
      <c r="DD6" s="21">
        <f t="shared" si="11"/>
        <v>87.65</v>
      </c>
      <c r="DE6" s="21">
        <f t="shared" si="11"/>
        <v>88.15</v>
      </c>
      <c r="DF6" s="21">
        <f t="shared" si="11"/>
        <v>88.37</v>
      </c>
      <c r="DG6" s="21">
        <f t="shared" si="11"/>
        <v>88.66</v>
      </c>
      <c r="DH6" s="20" t="str">
        <f>IF(DH7="","",IF(DH7="-","【-】","【"&amp;SUBSTITUTE(TEXT(DH7,"#,##0.00"),"-","△")&amp;"】"))</f>
        <v>【86.21】</v>
      </c>
      <c r="DI6" s="21">
        <f>IF(DI7="",NA(),DI7)</f>
        <v>13.49</v>
      </c>
      <c r="DJ6" s="21">
        <f t="shared" ref="DJ6:DR6" si="12">IF(DJ7="",NA(),DJ7)</f>
        <v>15.8</v>
      </c>
      <c r="DK6" s="21">
        <f t="shared" si="12"/>
        <v>18.11</v>
      </c>
      <c r="DL6" s="21">
        <f t="shared" si="12"/>
        <v>20.22</v>
      </c>
      <c r="DM6" s="21">
        <f t="shared" si="12"/>
        <v>24.17</v>
      </c>
      <c r="DN6" s="21">
        <f t="shared" si="12"/>
        <v>27.82</v>
      </c>
      <c r="DO6" s="21">
        <f t="shared" si="12"/>
        <v>29.24</v>
      </c>
      <c r="DP6" s="21">
        <f t="shared" si="12"/>
        <v>31.73</v>
      </c>
      <c r="DQ6" s="21">
        <f t="shared" si="12"/>
        <v>32.57</v>
      </c>
      <c r="DR6" s="21">
        <f t="shared" si="12"/>
        <v>33.159999999999997</v>
      </c>
      <c r="DS6" s="20" t="str">
        <f>IF(DS7="","",IF(DS7="-","【-】","【"&amp;SUBSTITUTE(TEXT(DS7,"#,##0.00"),"-","△")&amp;"】"))</f>
        <v>【29.62】</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1">
        <f t="shared" si="13"/>
        <v>0.04</v>
      </c>
      <c r="EC6" s="21">
        <f t="shared" si="13"/>
        <v>0.12</v>
      </c>
      <c r="ED6" s="20" t="str">
        <f>IF(ED7="","",IF(ED7="-","【-】","【"&amp;SUBSTITUTE(TEXT(ED7,"#,##0.00"),"-","△")&amp;"】"))</f>
        <v>【0.09】</v>
      </c>
      <c r="EE6" s="20">
        <f>IF(EE7="",NA(),EE7)</f>
        <v>0</v>
      </c>
      <c r="EF6" s="20">
        <f t="shared" ref="EF6:EN6" si="14">IF(EF7="",NA(),EF7)</f>
        <v>0</v>
      </c>
      <c r="EG6" s="20">
        <f t="shared" si="14"/>
        <v>0</v>
      </c>
      <c r="EH6" s="20">
        <f t="shared" si="14"/>
        <v>0</v>
      </c>
      <c r="EI6" s="20">
        <f t="shared" si="14"/>
        <v>0</v>
      </c>
      <c r="EJ6" s="21">
        <f t="shared" si="14"/>
        <v>0.04</v>
      </c>
      <c r="EK6" s="21">
        <f t="shared" si="14"/>
        <v>0.06</v>
      </c>
      <c r="EL6" s="21">
        <f t="shared" si="14"/>
        <v>0.27</v>
      </c>
      <c r="EM6" s="21">
        <f t="shared" si="14"/>
        <v>0.22</v>
      </c>
      <c r="EN6" s="21">
        <f t="shared" si="14"/>
        <v>0.17</v>
      </c>
      <c r="EO6" s="20" t="str">
        <f>IF(EO7="","",IF(EO7="-","【-】","【"&amp;SUBSTITUTE(TEXT(EO7,"#,##0.00"),"-","△")&amp;"】"))</f>
        <v>【0.11】</v>
      </c>
    </row>
    <row r="7" spans="1:148" s="22" customFormat="1" x14ac:dyDescent="0.2">
      <c r="A7" s="14"/>
      <c r="B7" s="23">
        <v>2023</v>
      </c>
      <c r="C7" s="23">
        <v>252069</v>
      </c>
      <c r="D7" s="23">
        <v>46</v>
      </c>
      <c r="E7" s="23">
        <v>17</v>
      </c>
      <c r="F7" s="23">
        <v>4</v>
      </c>
      <c r="G7" s="23">
        <v>0</v>
      </c>
      <c r="H7" s="23" t="s">
        <v>96</v>
      </c>
      <c r="I7" s="23" t="s">
        <v>97</v>
      </c>
      <c r="J7" s="23" t="s">
        <v>98</v>
      </c>
      <c r="K7" s="23" t="s">
        <v>99</v>
      </c>
      <c r="L7" s="23" t="s">
        <v>100</v>
      </c>
      <c r="M7" s="23" t="s">
        <v>101</v>
      </c>
      <c r="N7" s="24" t="s">
        <v>102</v>
      </c>
      <c r="O7" s="24">
        <v>61.7</v>
      </c>
      <c r="P7" s="24">
        <v>16.57</v>
      </c>
      <c r="Q7" s="24">
        <v>91.17</v>
      </c>
      <c r="R7" s="24">
        <v>2530</v>
      </c>
      <c r="S7" s="24">
        <v>139939</v>
      </c>
      <c r="T7" s="24">
        <v>67.819999999999993</v>
      </c>
      <c r="U7" s="24">
        <v>2063.39</v>
      </c>
      <c r="V7" s="24">
        <v>23135</v>
      </c>
      <c r="W7" s="24">
        <v>7.92</v>
      </c>
      <c r="X7" s="24">
        <v>2921.09</v>
      </c>
      <c r="Y7" s="24">
        <v>94.22</v>
      </c>
      <c r="Z7" s="24">
        <v>96.48</v>
      </c>
      <c r="AA7" s="24">
        <v>95.74</v>
      </c>
      <c r="AB7" s="24">
        <v>87.39</v>
      </c>
      <c r="AC7" s="24">
        <v>83.84</v>
      </c>
      <c r="AD7" s="24">
        <v>103.34</v>
      </c>
      <c r="AE7" s="24">
        <v>102.7</v>
      </c>
      <c r="AF7" s="24">
        <v>104.11</v>
      </c>
      <c r="AG7" s="24">
        <v>101.98</v>
      </c>
      <c r="AH7" s="24">
        <v>102.68</v>
      </c>
      <c r="AI7" s="24">
        <v>105.09</v>
      </c>
      <c r="AJ7" s="24">
        <v>32.590000000000003</v>
      </c>
      <c r="AK7" s="24">
        <v>9.81</v>
      </c>
      <c r="AL7" s="24">
        <v>2.12</v>
      </c>
      <c r="AM7" s="24">
        <v>28.37</v>
      </c>
      <c r="AN7" s="24">
        <v>62.18</v>
      </c>
      <c r="AO7" s="24">
        <v>29.74</v>
      </c>
      <c r="AP7" s="24">
        <v>48.2</v>
      </c>
      <c r="AQ7" s="24">
        <v>46.91</v>
      </c>
      <c r="AR7" s="24">
        <v>52.27</v>
      </c>
      <c r="AS7" s="24">
        <v>58.68</v>
      </c>
      <c r="AT7" s="24">
        <v>65.73</v>
      </c>
      <c r="AU7" s="24">
        <v>78.97</v>
      </c>
      <c r="AV7" s="24">
        <v>189.02</v>
      </c>
      <c r="AW7" s="24">
        <v>220.22</v>
      </c>
      <c r="AX7" s="24">
        <v>201.34</v>
      </c>
      <c r="AY7" s="24">
        <v>193.79</v>
      </c>
      <c r="AZ7" s="24">
        <v>53.44</v>
      </c>
      <c r="BA7" s="24">
        <v>46.85</v>
      </c>
      <c r="BB7" s="24">
        <v>44.35</v>
      </c>
      <c r="BC7" s="24">
        <v>41.51</v>
      </c>
      <c r="BD7" s="24">
        <v>45.01</v>
      </c>
      <c r="BE7" s="24">
        <v>48.91</v>
      </c>
      <c r="BF7" s="24">
        <v>976.93</v>
      </c>
      <c r="BG7" s="24">
        <v>960.4</v>
      </c>
      <c r="BH7" s="24">
        <v>760.03</v>
      </c>
      <c r="BI7" s="24">
        <v>1175.6400000000001</v>
      </c>
      <c r="BJ7" s="24">
        <v>1108.1199999999999</v>
      </c>
      <c r="BK7" s="24">
        <v>1267.3900000000001</v>
      </c>
      <c r="BL7" s="24">
        <v>1268.6300000000001</v>
      </c>
      <c r="BM7" s="24">
        <v>1283.69</v>
      </c>
      <c r="BN7" s="24">
        <v>1160.22</v>
      </c>
      <c r="BO7" s="24">
        <v>1141.98</v>
      </c>
      <c r="BP7" s="24">
        <v>1156.82</v>
      </c>
      <c r="BQ7" s="24">
        <v>83.82</v>
      </c>
      <c r="BR7" s="24">
        <v>65.02</v>
      </c>
      <c r="BS7" s="24">
        <v>84.6</v>
      </c>
      <c r="BT7" s="24">
        <v>73.58</v>
      </c>
      <c r="BU7" s="24">
        <v>69.78</v>
      </c>
      <c r="BV7" s="24">
        <v>84.3</v>
      </c>
      <c r="BW7" s="24">
        <v>82.88</v>
      </c>
      <c r="BX7" s="24">
        <v>82.53</v>
      </c>
      <c r="BY7" s="24">
        <v>81.81</v>
      </c>
      <c r="BZ7" s="24">
        <v>82.27</v>
      </c>
      <c r="CA7" s="24">
        <v>75.33</v>
      </c>
      <c r="CB7" s="24">
        <v>156.88999999999999</v>
      </c>
      <c r="CC7" s="24">
        <v>175.46</v>
      </c>
      <c r="CD7" s="24">
        <v>153.88999999999999</v>
      </c>
      <c r="CE7" s="24">
        <v>177.92</v>
      </c>
      <c r="CF7" s="24">
        <v>185.53</v>
      </c>
      <c r="CG7" s="24">
        <v>185.47</v>
      </c>
      <c r="CH7" s="24">
        <v>187.76</v>
      </c>
      <c r="CI7" s="24">
        <v>190.48</v>
      </c>
      <c r="CJ7" s="24">
        <v>193.59</v>
      </c>
      <c r="CK7" s="24">
        <v>194.42</v>
      </c>
      <c r="CL7" s="24">
        <v>215.73</v>
      </c>
      <c r="CM7" s="24" t="s">
        <v>102</v>
      </c>
      <c r="CN7" s="24" t="s">
        <v>102</v>
      </c>
      <c r="CO7" s="24" t="s">
        <v>102</v>
      </c>
      <c r="CP7" s="24" t="s">
        <v>102</v>
      </c>
      <c r="CQ7" s="24" t="s">
        <v>102</v>
      </c>
      <c r="CR7" s="24">
        <v>45.68</v>
      </c>
      <c r="CS7" s="24">
        <v>45.87</v>
      </c>
      <c r="CT7" s="24">
        <v>44.24</v>
      </c>
      <c r="CU7" s="24">
        <v>45.3</v>
      </c>
      <c r="CV7" s="24">
        <v>45.6</v>
      </c>
      <c r="CW7" s="24">
        <v>43.28</v>
      </c>
      <c r="CX7" s="24">
        <v>95.9</v>
      </c>
      <c r="CY7" s="24">
        <v>97.13</v>
      </c>
      <c r="CZ7" s="24">
        <v>97.21</v>
      </c>
      <c r="DA7" s="24">
        <v>97.42</v>
      </c>
      <c r="DB7" s="24">
        <v>97.69</v>
      </c>
      <c r="DC7" s="24">
        <v>87.96</v>
      </c>
      <c r="DD7" s="24">
        <v>87.65</v>
      </c>
      <c r="DE7" s="24">
        <v>88.15</v>
      </c>
      <c r="DF7" s="24">
        <v>88.37</v>
      </c>
      <c r="DG7" s="24">
        <v>88.66</v>
      </c>
      <c r="DH7" s="24">
        <v>86.21</v>
      </c>
      <c r="DI7" s="24">
        <v>13.49</v>
      </c>
      <c r="DJ7" s="24">
        <v>15.8</v>
      </c>
      <c r="DK7" s="24">
        <v>18.11</v>
      </c>
      <c r="DL7" s="24">
        <v>20.22</v>
      </c>
      <c r="DM7" s="24">
        <v>24.17</v>
      </c>
      <c r="DN7" s="24">
        <v>27.82</v>
      </c>
      <c r="DO7" s="24">
        <v>29.24</v>
      </c>
      <c r="DP7" s="24">
        <v>31.73</v>
      </c>
      <c r="DQ7" s="24">
        <v>32.57</v>
      </c>
      <c r="DR7" s="24">
        <v>33.159999999999997</v>
      </c>
      <c r="DS7" s="24">
        <v>29.62</v>
      </c>
      <c r="DT7" s="24">
        <v>0</v>
      </c>
      <c r="DU7" s="24">
        <v>0</v>
      </c>
      <c r="DV7" s="24">
        <v>0</v>
      </c>
      <c r="DW7" s="24">
        <v>0</v>
      </c>
      <c r="DX7" s="24">
        <v>0</v>
      </c>
      <c r="DY7" s="24">
        <v>0</v>
      </c>
      <c r="DZ7" s="24">
        <v>0</v>
      </c>
      <c r="EA7" s="24">
        <v>0</v>
      </c>
      <c r="EB7" s="24">
        <v>0.04</v>
      </c>
      <c r="EC7" s="24">
        <v>0.12</v>
      </c>
      <c r="ED7" s="24">
        <v>0.09</v>
      </c>
      <c r="EE7" s="24">
        <v>0</v>
      </c>
      <c r="EF7" s="24">
        <v>0</v>
      </c>
      <c r="EG7" s="24">
        <v>0</v>
      </c>
      <c r="EH7" s="24">
        <v>0</v>
      </c>
      <c r="EI7" s="24">
        <v>0</v>
      </c>
      <c r="EJ7" s="24">
        <v>0.04</v>
      </c>
      <c r="EK7" s="24">
        <v>0.06</v>
      </c>
      <c r="EL7" s="24">
        <v>0.27</v>
      </c>
      <c r="EM7" s="24">
        <v>0.22</v>
      </c>
      <c r="EN7" s="24">
        <v>0.17</v>
      </c>
      <c r="EO7" s="24">
        <v>0.11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小林 欣広</cp:lastModifiedBy>
  <dcterms:created xsi:type="dcterms:W3CDTF">2025-01-24T07:12:18Z</dcterms:created>
  <dcterms:modified xsi:type="dcterms:W3CDTF">2025-02-25T07:39:37Z</dcterms:modified>
  <cp:category/>
</cp:coreProperties>
</file>