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<sst xmlns="http://schemas.openxmlformats.org/spreadsheetml/2006/main" count="1035" uniqueCount="585">
  <si>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</si>
  <si>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</si>
  <si>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</si>
  <si>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</si>
  <si>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</si>
  <si>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</si>
  <si>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</si>
  <si>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</si>
  <si>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</si>
  <si>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</si>
  <si>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</si>
  <si>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</si>
  <si>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</si>
  <si>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</si>
  <si>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</si>
  <si>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</si>
  <si>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</si>
  <si>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</si>
  <si>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</si>
  <si>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</si>
  <si>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</si>
  <si>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</si>
  <si>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</si>
  <si>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</si>
  <si>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</si>
  <si>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</si>
  <si>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</si>
  <si>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</si>
  <si>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</si>
  <si>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</si>
  <si>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</si>
  <si>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</si>
  <si>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</si>
  <si>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</si>
  <si>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</si>
  <si>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</si>
  <si>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</si>
  <si>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</si>
  <si>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</si>
  <si>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</si>
  <si>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</si>
  <si>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</si>
  <si>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</si>
  <si>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</si>
  <si>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</si>
  <si>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(積立額が多い上位５基金を記載(H29年度末現在))</t>
    <rPh sb="1" eb="3">
      <t>ツミタテ</t>
    </rPh>
    <rPh sb="3" eb="4">
      <t>ガク</t>
    </rPh>
    <rPh sb="5" eb="6">
      <t>オオ</t>
    </rPh>
    <rPh sb="7" eb="9">
      <t>ジョウイ</t>
    </rPh>
    <rPh sb="10" eb="12">
      <t>キキン</t>
    </rPh>
    <rPh sb="13" eb="15">
      <t>キサイ</t>
    </rPh>
    <rPh sb="19" eb="22">
      <t>ネンドマツ</t>
    </rPh>
    <rPh sb="22" eb="24">
      <t>ゲンザイ</t>
    </rPh>
    <phoneticPr fontId="11"/>
  </si>
  <si>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</si>
  <si>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</si>
  <si>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</si>
  <si>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</si>
  <si>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</si>
  <si>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</si>
  <si>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</si>
  <si>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</si>
  <si>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</si>
  <si>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</si>
  <si>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</si>
  <si>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</si>
  <si>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</si>
  <si>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</si>
  <si>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</si>
  <si>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</si>
  <si>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</si>
  <si>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</si>
  <si>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</si>
  <si>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</si>
  <si>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</si>
  <si>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</si>
  <si>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</si>
  <si>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</si>
  <si>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</si>
  <si>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</si>
  <si>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</si>
  <si>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</si>
  <si>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</si>
  <si>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</si>
  <si>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</si>
  <si>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</si>
  <si>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</si>
  <si>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</si>
  <si>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</si>
  <si>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</si>
  <si>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</si>
  <si>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</si>
  <si>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</si>
  <si>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</si>
  <si>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</si>
  <si>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</si>
  <si>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</si>
  <si>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</si>
  <si>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</si>
  <si>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</si>
  <si>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</si>
  <si>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甲良町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</si>
  <si>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</si>
  <si>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</si>
  <si>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</si>
  <si>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</si>
  <si>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</si>
  <si>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</si>
  <si>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</si>
  <si>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</si>
  <si>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</si>
  <si>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</si>
  <si>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</si>
  <si>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</si>
  <si>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</si>
  <si>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</si>
  <si>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</si>
  <si>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</si>
  <si>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</si>
  <si>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</si>
  <si>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</si>
  <si>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</si>
  <si>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</si>
  <si>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</si>
  <si>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</si>
  <si>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</si>
  <si>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</si>
  <si>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</si>
  <si>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-6.1</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</si>
  <si>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</si>
  <si>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</si>
  <si>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</si>
  <si>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</si>
  <si>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</si>
  <si>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</si>
  <si>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</si>
  <si>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</si>
  <si>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</si>
  <si>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</si>
  <si>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</si>
  <si>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</si>
  <si>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</si>
  <si>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</si>
  <si>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</si>
  <si>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</si>
  <si>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</si>
  <si>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</si>
  <si>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</si>
  <si>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</si>
  <si>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</si>
  <si>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</si>
  <si>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</si>
  <si>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</si>
  <si>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</si>
  <si>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</si>
  <si>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</si>
  <si>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</si>
  <si>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0"/>
  </si>
  <si>
    <t>うち日本人(％)</t>
    <phoneticPr fontId="5"/>
  </si>
  <si>
    <t>-1.8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</si>
  <si>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</si>
  <si>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</si>
  <si>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</si>
  <si>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</si>
  <si>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</si>
  <si>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</si>
  <si>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</si>
  <si>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</si>
  <si>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</si>
  <si>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</si>
  <si>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</si>
  <si>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</si>
  <si>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</si>
  <si>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</si>
  <si>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</si>
  <si>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</si>
  <si>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</si>
  <si>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</si>
  <si>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</si>
  <si>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</si>
  <si>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</si>
  <si>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</si>
  <si>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</si>
  <si>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</si>
  <si>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</si>
  <si>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</si>
  <si>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</si>
  <si>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</si>
  <si>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</si>
  <si>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</si>
  <si>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</si>
  <si>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</si>
  <si>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</si>
  <si>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</si>
  <si>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</si>
  <si>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</si>
  <si>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</si>
  <si>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</si>
  <si>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</si>
  <si>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</si>
  <si>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</si>
  <si>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</si>
  <si>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</si>
  <si>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</si>
  <si>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</si>
  <si>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</si>
  <si>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</si>
  <si>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</si>
  <si>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</si>
  <si>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</si>
  <si>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</si>
  <si>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</si>
  <si>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</si>
  <si>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</si>
  <si>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</si>
  <si>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</si>
  <si>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</si>
  <si>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</si>
  <si>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</si>
  <si>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</si>
  <si>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</si>
  <si>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</si>
  <si>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</si>
  <si>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滋賀県甲良町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</si>
  <si>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</si>
  <si>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</si>
  <si>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</si>
  <si>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</si>
  <si>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</si>
  <si>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</si>
  <si>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</si>
  <si>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</si>
  <si>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</si>
  <si>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</si>
  <si>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</si>
  <si>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</si>
  <si>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</si>
  <si>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</si>
  <si>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</si>
  <si>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</si>
  <si>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</si>
  <si>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</si>
  <si>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</si>
  <si>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</si>
  <si>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</si>
  <si>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</si>
  <si>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</si>
  <si>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</si>
  <si>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</si>
  <si>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</si>
  <si>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</si>
  <si>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</si>
  <si>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</si>
  <si>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</si>
  <si>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</si>
  <si>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</si>
  <si>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</si>
  <si>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</si>
  <si>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</si>
  <si>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</si>
  <si>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</si>
  <si>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</si>
  <si>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</si>
  <si>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</si>
  <si>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</si>
  <si>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</si>
  <si>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</si>
  <si>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</si>
  <si>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</si>
  <si>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</si>
  <si>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</si>
  <si>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</si>
  <si>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</si>
  <si>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</si>
  <si>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</si>
  <si>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</si>
  <si>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</si>
  <si>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</si>
  <si>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</si>
  <si>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</si>
  <si>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</si>
  <si>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</si>
  <si>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</si>
  <si>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</si>
  <si>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</si>
  <si>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</si>
  <si>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</si>
  <si>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</si>
  <si>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</si>
  <si>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</si>
  <si>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</si>
  <si>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</si>
  <si>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</si>
  <si>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</si>
  <si>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</si>
  <si>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</si>
  <si>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</si>
  <si>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</si>
  <si>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</si>
  <si>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</si>
  <si>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</si>
  <si>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</si>
  <si>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</si>
  <si>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</si>
  <si>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</si>
  <si>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</si>
  <si>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</si>
  <si>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</si>
  <si>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</si>
  <si>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</si>
  <si>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</si>
  <si>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</si>
  <si>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</si>
  <si>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</si>
  <si>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</si>
  <si>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</si>
  <si>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</si>
  <si>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</si>
  <si>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</si>
  <si>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</si>
  <si>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</si>
  <si>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</si>
  <si>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</si>
  <si>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</si>
  <si>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</si>
  <si>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</si>
  <si>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</si>
  <si>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</si>
  <si>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</si>
  <si>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</si>
  <si>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</si>
  <si>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</si>
  <si>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</si>
  <si>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</si>
  <si>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</si>
  <si>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</si>
  <si>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</si>
  <si>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</si>
  <si>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</si>
  <si>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</si>
  <si>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</si>
  <si>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</si>
  <si>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</si>
  <si>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</si>
  <si>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</si>
  <si>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</si>
  <si>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</si>
  <si>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</si>
  <si>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</si>
  <si>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</si>
  <si>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</si>
  <si>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</si>
  <si>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</si>
  <si>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</si>
  <si>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</si>
  <si>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</si>
  <si>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</si>
  <si>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</si>
  <si>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</si>
  <si>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</si>
  <si>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</si>
  <si>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</si>
  <si>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</si>
  <si>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</si>
  <si>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</si>
  <si>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</si>
  <si>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</si>
  <si>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</si>
  <si>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</si>
  <si>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</si>
  <si>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</si>
  <si>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</si>
  <si>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滋賀県甲良町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</si>
  <si>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</si>
  <si>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</si>
  <si>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</si>
  <si>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</si>
  <si>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</si>
  <si>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</si>
  <si>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</si>
  <si>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</si>
  <si>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</si>
  <si>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</si>
  <si>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</si>
  <si>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</si>
  <si>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</si>
  <si>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</si>
  <si>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</si>
  <si>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</si>
  <si>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</si>
  <si>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</si>
  <si>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</si>
  <si>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</si>
  <si>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住宅新築資金会計</t>
    <phoneticPr fontId="5"/>
  </si>
  <si>
    <t>土地取得造成会計</t>
    <phoneticPr fontId="5"/>
  </si>
  <si>
    <t>墓地公園会計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</si>
  <si>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</si>
  <si>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</si>
  <si>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</si>
  <si>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</si>
  <si>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</si>
  <si>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</si>
  <si>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</si>
  <si>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</si>
  <si>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</si>
  <si>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</si>
  <si>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</si>
  <si>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</si>
  <si>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</si>
  <si>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</si>
  <si>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</si>
  <si>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</si>
  <si>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水道事業会計</t>
    <phoneticPr fontId="5"/>
  </si>
  <si>
    <t>法適用企業</t>
    <phoneticPr fontId="5"/>
  </si>
  <si>
    <t>下水道事業会計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</si>
  <si>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</si>
  <si>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</si>
  <si>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</si>
  <si>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</si>
  <si>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</si>
  <si>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</si>
  <si>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</si>
  <si>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</si>
  <si>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</si>
  <si>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</si>
  <si>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</si>
  <si>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</si>
  <si>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</si>
  <si>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</si>
  <si>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</si>
  <si>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</si>
  <si>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</si>
  <si>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</si>
  <si>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</si>
  <si>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</si>
  <si>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</si>
  <si>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</si>
  <si>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</si>
  <si>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</si>
  <si>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</si>
  <si>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</si>
  <si>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</si>
  <si>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</si>
  <si>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</si>
  <si>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</si>
  <si>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</si>
  <si>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</si>
  <si>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</si>
  <si>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</si>
  <si>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</si>
  <si>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</si>
  <si>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</si>
  <si>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</si>
  <si>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</si>
  <si>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</si>
  <si>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</si>
  <si>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</si>
  <si>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</si>
  <si>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</si>
  <si>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</si>
  <si>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</si>
  <si>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</si>
  <si>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</si>
  <si>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</si>
  <si>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</si>
  <si>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</si>
  <si>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</si>
  <si>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</si>
  <si>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</si>
  <si>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</si>
  <si>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</si>
  <si>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</si>
  <si>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</si>
  <si>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</si>
  <si>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</si>
  <si>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</si>
  <si>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</si>
  <si>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</si>
  <si>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</si>
  <si>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</si>
  <si>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</si>
  <si>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</si>
  <si>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</si>
  <si>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</si>
  <si>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</si>
  <si>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</si>
  <si>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</si>
  <si>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</si>
  <si>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</si>
  <si>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</si>
  <si>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</si>
  <si>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</si>
  <si>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</si>
  <si>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</si>
  <si>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</si>
  <si>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</si>
  <si>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</si>
  <si>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</si>
  <si>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</si>
  <si>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</si>
  <si>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</si>
  <si>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</si>
  <si>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</si>
  <si>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</si>
  <si>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</si>
  <si>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</si>
  <si>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</si>
  <si>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</si>
  <si>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</si>
  <si>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</si>
  <si>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</si>
  <si>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</si>
  <si>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</si>
  <si>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</si>
  <si>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</si>
  <si>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</si>
  <si>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</si>
  <si>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</si>
  <si>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</si>
  <si>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</si>
  <si>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</si>
  <si>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</si>
  <si>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</si>
  <si>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</si>
  <si>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</si>
  <si>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</si>
  <si>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</si>
  <si>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</si>
  <si>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</si>
  <si>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</si>
  <si>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</si>
  <si>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</si>
  <si>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</si>
  <si>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</si>
  <si>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</si>
  <si>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</si>
  <si>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</si>
  <si>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</si>
  <si>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</si>
  <si>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</si>
  <si>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</si>
  <si>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</si>
  <si>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</si>
  <si>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</si>
  <si>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</si>
  <si>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</si>
  <si>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</si>
  <si>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</si>
  <si>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</si>
  <si>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</si>
  <si>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</si>
  <si>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</si>
  <si>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</si>
  <si>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</si>
  <si>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</si>
  <si>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</si>
  <si>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</si>
  <si>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</si>
  <si>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</si>
  <si>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</si>
  <si>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</si>
  <si>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</si>
  <si>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</si>
  <si>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</si>
  <si>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</si>
  <si>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</si>
  <si>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</si>
  <si>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</si>
  <si>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2.28</t>
  </si>
  <si>
    <t>▲ 1.56</t>
  </si>
  <si>
    <t>水道事業会計</t>
  </si>
  <si>
    <t>一般会計</t>
  </si>
  <si>
    <t>国民健康保険事業会計</t>
  </si>
  <si>
    <t>介護保険事業会計</t>
  </si>
  <si>
    <t>下水道事業会計</t>
  </si>
  <si>
    <t>後期高齢者医療事業会計</t>
  </si>
  <si>
    <t>土地取得造成会計</t>
  </si>
  <si>
    <t>住宅新築資金会計</t>
  </si>
  <si>
    <t>その他会計（赤字）</t>
  </si>
  <si>
    <t>その他会計（黒字）</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</si>
  <si>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</si>
  <si>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</si>
  <si>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</si>
  <si>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</si>
  <si>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</si>
  <si>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</si>
  <si>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</si>
  <si>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</si>
  <si>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</si>
  <si>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</si>
  <si>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</si>
  <si>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有形固定資産減価償却率は類似団体と比較すると、適正な数値を維持できていると考えられる。今後は個別施設計画を策定し、資産の計画的な長寿命化を図るなどの対策をしていく予定である。
</t>
    <rPh sb="0" eb="2">
      <t>ユウケイ</t>
    </rPh>
    <rPh sb="2" eb="4">
      <t>コテイ</t>
    </rPh>
    <rPh sb="4" eb="6">
      <t>シサン</t>
    </rPh>
    <rPh sb="6" eb="8">
      <t>ゲンカ</t>
    </rPh>
    <rPh sb="8" eb="10">
      <t>ショウキャク</t>
    </rPh>
    <rPh sb="10" eb="11">
      <t>リツ</t>
    </rPh>
    <rPh sb="12" eb="14">
      <t>ルイジ</t>
    </rPh>
    <rPh sb="14" eb="16">
      <t>ダンタイ</t>
    </rPh>
    <rPh sb="17" eb="19">
      <t>ヒカク</t>
    </rPh>
    <phoneticPr fontId="2"/>
  </si>
  <si>
    <t>実質公債費比率の数値を類似団体と比較した場合、本町は高くなっている。この要因としては下水道事業の償還に関して基準外繰出を含め多くの繰出をしていることが挙げられる。数値良化のため接続率を高め自己収入を増やすことに努める。</t>
    <rPh sb="105" eb="106">
      <t>ツト</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</si>
</sst>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118223</c:v>
                </c:pt>
                <c:pt idx="1">
                  <c:v>128485</c:v>
                </c:pt>
                <c:pt idx="2">
                  <c:v>128611</c:v>
                </c:pt>
                <c:pt idx="3">
                  <c:v>138651</c:v>
                </c:pt>
                <c:pt idx="4">
                  <c:v>122882</c:v>
                </c:pt>
              </c:numCache>
            </c:numRef>
          </c:val>
          <c:smooth val="0"/>
          <c:extLst xmlns:c16r2="http://schemas.microsoft.com/office/drawing/2015/06/chart">
            <c:ext xmlns:c16="http://schemas.microsoft.com/office/drawing/2014/chart" uri="{C3380CC4-5D6E-409C-BE32-E72D297353CC}">
              <c16:uniqueId val="{00000000-FDE8-43FA-A68F-B2E596B7DEC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61721</c:v>
                </c:pt>
                <c:pt idx="1">
                  <c:v>18465</c:v>
                </c:pt>
                <c:pt idx="2">
                  <c:v>14992</c:v>
                </c:pt>
                <c:pt idx="3">
                  <c:v>21643</c:v>
                </c:pt>
                <c:pt idx="4">
                  <c:v>38466</c:v>
                </c:pt>
              </c:numCache>
            </c:numRef>
          </c:val>
          <c:smooth val="0"/>
          <c:extLst xmlns:c16r2="http://schemas.microsoft.com/office/drawing/2015/06/chart">
            <c:ext xmlns:c16="http://schemas.microsoft.com/office/drawing/2014/chart" uri="{C3380CC4-5D6E-409C-BE32-E72D297353CC}">
              <c16:uniqueId val="{00000001-FDE8-43FA-A68F-B2E596B7DEC3}"/>
            </c:ext>
          </c:extLst>
        </c:ser>
        <c:dLbls>
          <c:showLegendKey val="0"/>
          <c:showVal val="0"/>
          <c:showCatName val="0"/>
          <c:showSerName val="0"/>
          <c:showPercent val="0"/>
          <c:showBubbleSize val="0"/>
        </c:dLbls>
        <c:marker val="1"/>
        <c:smooth val="0"/>
        <c:axId val="179540736"/>
        <c:axId val="179577600"/>
      </c:lineChart>
      <c:catAx>
        <c:axId val="1795407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577600"/>
        <c:crosses val="autoZero"/>
        <c:auto val="1"/>
        <c:lblAlgn val="ctr"/>
        <c:lblOffset val="100"/>
        <c:tickLblSkip val="1"/>
        <c:tickMarkSkip val="1"/>
        <c:noMultiLvlLbl val="0"/>
      </c:catAx>
      <c:valAx>
        <c:axId val="17957760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5407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3.72</c:v>
                </c:pt>
                <c:pt idx="1">
                  <c:v>3.38</c:v>
                </c:pt>
                <c:pt idx="2">
                  <c:v>7.3</c:v>
                </c:pt>
                <c:pt idx="3">
                  <c:v>5.25</c:v>
                </c:pt>
                <c:pt idx="4">
                  <c:v>5.05</c:v>
                </c:pt>
              </c:numCache>
            </c:numRef>
          </c:val>
          <c:extLst xmlns:c16r2="http://schemas.microsoft.com/office/drawing/2015/06/chart">
            <c:ext xmlns:c16="http://schemas.microsoft.com/office/drawing/2014/chart" uri="{C3380CC4-5D6E-409C-BE32-E72D297353CC}">
              <c16:uniqueId val="{00000000-8938-40DF-8E89-634125B64A0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28.31</c:v>
                </c:pt>
                <c:pt idx="1">
                  <c:v>26.61</c:v>
                </c:pt>
                <c:pt idx="2">
                  <c:v>26.17</c:v>
                </c:pt>
                <c:pt idx="3">
                  <c:v>28.47</c:v>
                </c:pt>
                <c:pt idx="4">
                  <c:v>27.34</c:v>
                </c:pt>
              </c:numCache>
            </c:numRef>
          </c:val>
          <c:extLst xmlns:c16r2="http://schemas.microsoft.com/office/drawing/2015/06/chart">
            <c:ext xmlns:c16="http://schemas.microsoft.com/office/drawing/2014/chart" uri="{C3380CC4-5D6E-409C-BE32-E72D297353CC}">
              <c16:uniqueId val="{00000001-8938-40DF-8E89-634125B64A05}"/>
            </c:ext>
          </c:extLst>
        </c:ser>
        <c:dLbls>
          <c:showLegendKey val="0"/>
          <c:showVal val="0"/>
          <c:showCatName val="0"/>
          <c:showSerName val="0"/>
          <c:showPercent val="0"/>
          <c:showBubbleSize val="0"/>
        </c:dLbls>
        <c:gapWidth val="250"/>
        <c:overlap val="100"/>
        <c:axId val="225138176"/>
        <c:axId val="2251400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0.94</c:v>
                </c:pt>
                <c:pt idx="1">
                  <c:v>-2.2799999999999998</c:v>
                </c:pt>
                <c:pt idx="2">
                  <c:v>4.01</c:v>
                </c:pt>
                <c:pt idx="3">
                  <c:v>0.01</c:v>
                </c:pt>
                <c:pt idx="4">
                  <c:v>-1.56</c:v>
                </c:pt>
              </c:numCache>
            </c:numRef>
          </c:val>
          <c:smooth val="0"/>
          <c:extLst xmlns:c16r2="http://schemas.microsoft.com/office/drawing/2015/06/chart">
            <c:ext xmlns:c16="http://schemas.microsoft.com/office/drawing/2014/chart" uri="{C3380CC4-5D6E-409C-BE32-E72D297353CC}">
              <c16:uniqueId val="{00000002-8938-40DF-8E89-634125B64A05}"/>
            </c:ext>
          </c:extLst>
        </c:ser>
        <c:dLbls>
          <c:showLegendKey val="0"/>
          <c:showVal val="0"/>
          <c:showCatName val="0"/>
          <c:showSerName val="0"/>
          <c:showPercent val="0"/>
          <c:showBubbleSize val="0"/>
        </c:dLbls>
        <c:marker val="1"/>
        <c:smooth val="0"/>
        <c:axId val="225138176"/>
        <c:axId val="225140096"/>
      </c:lineChart>
      <c:catAx>
        <c:axId val="225138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25140096"/>
        <c:crosses val="autoZero"/>
        <c:auto val="1"/>
        <c:lblAlgn val="ctr"/>
        <c:lblOffset val="100"/>
        <c:tickLblSkip val="1"/>
        <c:tickMarkSkip val="1"/>
        <c:noMultiLvlLbl val="0"/>
      </c:catAx>
      <c:valAx>
        <c:axId val="2251400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5138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0.02</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9BD2-4F8D-B311-5BBC9945384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9BD2-4F8D-B311-5BBC99453843}"/>
            </c:ext>
          </c:extLst>
        </c:ser>
        <c:ser>
          <c:idx val="2"/>
          <c:order val="2"/>
          <c:tx>
            <c:strRef>
              <c:f>データシート!$A$29</c:f>
              <c:strCache>
                <c:ptCount val="1"/>
                <c:pt idx="0">
                  <c:v>住宅新築資金会計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9BD2-4F8D-B311-5BBC99453843}"/>
            </c:ext>
          </c:extLst>
        </c:ser>
        <c:ser>
          <c:idx val="3"/>
          <c:order val="3"/>
          <c:tx>
            <c:strRef>
              <c:f>データシート!$A$30</c:f>
              <c:strCache>
                <c:ptCount val="1"/>
                <c:pt idx="0">
                  <c:v>土地取得造成会計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9BD2-4F8D-B311-5BBC99453843}"/>
            </c:ext>
          </c:extLst>
        </c:ser>
        <c:ser>
          <c:idx val="4"/>
          <c:order val="4"/>
          <c:tx>
            <c:strRef>
              <c:f>データシート!$A$31</c:f>
              <c:strCache>
                <c:ptCount val="1"/>
                <c:pt idx="0">
                  <c:v>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9BD2-4F8D-B311-5BBC99453843}"/>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0.01</c:v>
                </c:pt>
                <c:pt idx="2">
                  <c:v>#N/A</c:v>
                </c:pt>
                <c:pt idx="3">
                  <c:v>1.63</c:v>
                </c:pt>
                <c:pt idx="4">
                  <c:v>#N/A</c:v>
                </c:pt>
                <c:pt idx="5">
                  <c:v>0.04</c:v>
                </c:pt>
                <c:pt idx="6">
                  <c:v>#N/A</c:v>
                </c:pt>
                <c:pt idx="7">
                  <c:v>0.04</c:v>
                </c:pt>
                <c:pt idx="8">
                  <c:v>#N/A</c:v>
                </c:pt>
                <c:pt idx="9">
                  <c:v>0.01</c:v>
                </c:pt>
              </c:numCache>
            </c:numRef>
          </c:val>
          <c:extLst xmlns:c16r2="http://schemas.microsoft.com/office/drawing/2015/06/chart">
            <c:ext xmlns:c16="http://schemas.microsoft.com/office/drawing/2014/chart" uri="{C3380CC4-5D6E-409C-BE32-E72D297353CC}">
              <c16:uniqueId val="{00000005-9BD2-4F8D-B311-5BBC99453843}"/>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0.25</c:v>
                </c:pt>
                <c:pt idx="2">
                  <c:v>#N/A</c:v>
                </c:pt>
                <c:pt idx="3">
                  <c:v>0.52</c:v>
                </c:pt>
                <c:pt idx="4">
                  <c:v>#N/A</c:v>
                </c:pt>
                <c:pt idx="5">
                  <c:v>0.6</c:v>
                </c:pt>
                <c:pt idx="6">
                  <c:v>#N/A</c:v>
                </c:pt>
                <c:pt idx="7">
                  <c:v>0.43</c:v>
                </c:pt>
                <c:pt idx="8">
                  <c:v>#N/A</c:v>
                </c:pt>
                <c:pt idx="9">
                  <c:v>0.85</c:v>
                </c:pt>
              </c:numCache>
            </c:numRef>
          </c:val>
          <c:extLst xmlns:c16r2="http://schemas.microsoft.com/office/drawing/2015/06/chart">
            <c:ext xmlns:c16="http://schemas.microsoft.com/office/drawing/2014/chart" uri="{C3380CC4-5D6E-409C-BE32-E72D297353CC}">
              <c16:uniqueId val="{00000006-9BD2-4F8D-B311-5BBC99453843}"/>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0.44</c:v>
                </c:pt>
                <c:pt idx="2">
                  <c:v>#N/A</c:v>
                </c:pt>
                <c:pt idx="3">
                  <c:v>1.89</c:v>
                </c:pt>
                <c:pt idx="4">
                  <c:v>#N/A</c:v>
                </c:pt>
                <c:pt idx="5">
                  <c:v>1.4</c:v>
                </c:pt>
                <c:pt idx="6">
                  <c:v>#N/A</c:v>
                </c:pt>
                <c:pt idx="7">
                  <c:v>1.46</c:v>
                </c:pt>
                <c:pt idx="8">
                  <c:v>#N/A</c:v>
                </c:pt>
                <c:pt idx="9">
                  <c:v>2.66</c:v>
                </c:pt>
              </c:numCache>
            </c:numRef>
          </c:val>
          <c:extLst xmlns:c16r2="http://schemas.microsoft.com/office/drawing/2015/06/chart">
            <c:ext xmlns:c16="http://schemas.microsoft.com/office/drawing/2014/chart" uri="{C3380CC4-5D6E-409C-BE32-E72D297353CC}">
              <c16:uniqueId val="{00000007-9BD2-4F8D-B311-5BBC9945384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3.69</c:v>
                </c:pt>
                <c:pt idx="2">
                  <c:v>#N/A</c:v>
                </c:pt>
                <c:pt idx="3">
                  <c:v>3.38</c:v>
                </c:pt>
                <c:pt idx="4">
                  <c:v>#N/A</c:v>
                </c:pt>
                <c:pt idx="5">
                  <c:v>7.3</c:v>
                </c:pt>
                <c:pt idx="6">
                  <c:v>#N/A</c:v>
                </c:pt>
                <c:pt idx="7">
                  <c:v>5.24</c:v>
                </c:pt>
                <c:pt idx="8">
                  <c:v>#N/A</c:v>
                </c:pt>
                <c:pt idx="9">
                  <c:v>5.05</c:v>
                </c:pt>
              </c:numCache>
            </c:numRef>
          </c:val>
          <c:extLst xmlns:c16r2="http://schemas.microsoft.com/office/drawing/2015/06/chart">
            <c:ext xmlns:c16="http://schemas.microsoft.com/office/drawing/2014/chart" uri="{C3380CC4-5D6E-409C-BE32-E72D297353CC}">
              <c16:uniqueId val="{00000008-9BD2-4F8D-B311-5BBC9945384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14.42</c:v>
                </c:pt>
                <c:pt idx="2">
                  <c:v>#N/A</c:v>
                </c:pt>
                <c:pt idx="3">
                  <c:v>14.34</c:v>
                </c:pt>
                <c:pt idx="4">
                  <c:v>#N/A</c:v>
                </c:pt>
                <c:pt idx="5">
                  <c:v>14.39</c:v>
                </c:pt>
                <c:pt idx="6">
                  <c:v>#N/A</c:v>
                </c:pt>
                <c:pt idx="7">
                  <c:v>15.1</c:v>
                </c:pt>
                <c:pt idx="8">
                  <c:v>#N/A</c:v>
                </c:pt>
                <c:pt idx="9">
                  <c:v>15.08</c:v>
                </c:pt>
              </c:numCache>
            </c:numRef>
          </c:val>
          <c:extLst xmlns:c16r2="http://schemas.microsoft.com/office/drawing/2015/06/chart">
            <c:ext xmlns:c16="http://schemas.microsoft.com/office/drawing/2014/chart" uri="{C3380CC4-5D6E-409C-BE32-E72D297353CC}">
              <c16:uniqueId val="{00000009-9BD2-4F8D-B311-5BBC99453843}"/>
            </c:ext>
          </c:extLst>
        </c:ser>
        <c:dLbls>
          <c:showLegendKey val="0"/>
          <c:showVal val="0"/>
          <c:showCatName val="0"/>
          <c:showSerName val="0"/>
          <c:showPercent val="0"/>
          <c:showBubbleSize val="0"/>
        </c:dLbls>
        <c:gapWidth val="150"/>
        <c:overlap val="100"/>
        <c:axId val="225275264"/>
        <c:axId val="225277056"/>
      </c:barChart>
      <c:catAx>
        <c:axId val="225275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5277056"/>
        <c:crosses val="autoZero"/>
        <c:auto val="1"/>
        <c:lblAlgn val="ctr"/>
        <c:lblOffset val="100"/>
        <c:tickLblSkip val="1"/>
        <c:tickMarkSkip val="1"/>
        <c:noMultiLvlLbl val="0"/>
      </c:catAx>
      <c:valAx>
        <c:axId val="225277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52752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421</c:v>
                </c:pt>
                <c:pt idx="5">
                  <c:v>416</c:v>
                </c:pt>
                <c:pt idx="8">
                  <c:v>391</c:v>
                </c:pt>
                <c:pt idx="11">
                  <c:v>378</c:v>
                </c:pt>
                <c:pt idx="14">
                  <c:v>376</c:v>
                </c:pt>
              </c:numCache>
            </c:numRef>
          </c:val>
          <c:extLst xmlns:c16r2="http://schemas.microsoft.com/office/drawing/2015/06/chart">
            <c:ext xmlns:c16="http://schemas.microsoft.com/office/drawing/2014/chart" uri="{C3380CC4-5D6E-409C-BE32-E72D297353CC}">
              <c16:uniqueId val="{00000000-BD78-40F8-BD94-367136818FB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BD78-40F8-BD94-367136818FB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8</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2-BD78-40F8-BD94-367136818FB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3-BD78-40F8-BD94-367136818FB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162</c:v>
                </c:pt>
                <c:pt idx="3">
                  <c:v>149</c:v>
                </c:pt>
                <c:pt idx="6">
                  <c:v>176</c:v>
                </c:pt>
                <c:pt idx="9">
                  <c:v>178</c:v>
                </c:pt>
                <c:pt idx="12">
                  <c:v>187</c:v>
                </c:pt>
              </c:numCache>
            </c:numRef>
          </c:val>
          <c:extLst xmlns:c16r2="http://schemas.microsoft.com/office/drawing/2015/06/chart">
            <c:ext xmlns:c16="http://schemas.microsoft.com/office/drawing/2014/chart" uri="{C3380CC4-5D6E-409C-BE32-E72D297353CC}">
              <c16:uniqueId val="{00000004-BD78-40F8-BD94-367136818FB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D78-40F8-BD94-367136818FB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BD78-40F8-BD94-367136818FB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483</c:v>
                </c:pt>
                <c:pt idx="3">
                  <c:v>474</c:v>
                </c:pt>
                <c:pt idx="6">
                  <c:v>436</c:v>
                </c:pt>
                <c:pt idx="9">
                  <c:v>431</c:v>
                </c:pt>
                <c:pt idx="12">
                  <c:v>443</c:v>
                </c:pt>
              </c:numCache>
            </c:numRef>
          </c:val>
          <c:extLst xmlns:c16r2="http://schemas.microsoft.com/office/drawing/2015/06/chart">
            <c:ext xmlns:c16="http://schemas.microsoft.com/office/drawing/2014/chart" uri="{C3380CC4-5D6E-409C-BE32-E72D297353CC}">
              <c16:uniqueId val="{00000007-BD78-40F8-BD94-367136818FB5}"/>
            </c:ext>
          </c:extLst>
        </c:ser>
        <c:dLbls>
          <c:showLegendKey val="0"/>
          <c:showVal val="0"/>
          <c:showCatName val="0"/>
          <c:showSerName val="0"/>
          <c:showPercent val="0"/>
          <c:showBubbleSize val="0"/>
        </c:dLbls>
        <c:gapWidth val="100"/>
        <c:overlap val="100"/>
        <c:axId val="229796480"/>
        <c:axId val="2298150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233</c:v>
                </c:pt>
                <c:pt idx="2">
                  <c:v>#N/A</c:v>
                </c:pt>
                <c:pt idx="3">
                  <c:v>#N/A</c:v>
                </c:pt>
                <c:pt idx="4">
                  <c:v>209</c:v>
                </c:pt>
                <c:pt idx="5">
                  <c:v>#N/A</c:v>
                </c:pt>
                <c:pt idx="6">
                  <c:v>#N/A</c:v>
                </c:pt>
                <c:pt idx="7">
                  <c:v>223</c:v>
                </c:pt>
                <c:pt idx="8">
                  <c:v>#N/A</c:v>
                </c:pt>
                <c:pt idx="9">
                  <c:v>#N/A</c:v>
                </c:pt>
                <c:pt idx="10">
                  <c:v>233</c:v>
                </c:pt>
                <c:pt idx="11">
                  <c:v>#N/A</c:v>
                </c:pt>
                <c:pt idx="12">
                  <c:v>#N/A</c:v>
                </c:pt>
                <c:pt idx="13">
                  <c:v>256</c:v>
                </c:pt>
                <c:pt idx="14">
                  <c:v>#N/A</c:v>
                </c:pt>
              </c:numCache>
            </c:numRef>
          </c:val>
          <c:smooth val="0"/>
          <c:extLst xmlns:c16r2="http://schemas.microsoft.com/office/drawing/2015/06/chart">
            <c:ext xmlns:c16="http://schemas.microsoft.com/office/drawing/2014/chart" uri="{C3380CC4-5D6E-409C-BE32-E72D297353CC}">
              <c16:uniqueId val="{00000008-BD78-40F8-BD94-367136818FB5}"/>
            </c:ext>
          </c:extLst>
        </c:ser>
        <c:dLbls>
          <c:showLegendKey val="0"/>
          <c:showVal val="0"/>
          <c:showCatName val="0"/>
          <c:showSerName val="0"/>
          <c:showPercent val="0"/>
          <c:showBubbleSize val="0"/>
        </c:dLbls>
        <c:marker val="1"/>
        <c:smooth val="0"/>
        <c:axId val="229796480"/>
        <c:axId val="229815040"/>
      </c:lineChart>
      <c:catAx>
        <c:axId val="229796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9815040"/>
        <c:crosses val="autoZero"/>
        <c:auto val="1"/>
        <c:lblAlgn val="ctr"/>
        <c:lblOffset val="100"/>
        <c:tickLblSkip val="1"/>
        <c:tickMarkSkip val="1"/>
        <c:noMultiLvlLbl val="0"/>
      </c:catAx>
      <c:valAx>
        <c:axId val="2298150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9796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4836</c:v>
                </c:pt>
                <c:pt idx="5">
                  <c:v>4708</c:v>
                </c:pt>
                <c:pt idx="8">
                  <c:v>4643</c:v>
                </c:pt>
                <c:pt idx="11">
                  <c:v>4531</c:v>
                </c:pt>
                <c:pt idx="14">
                  <c:v>4329</c:v>
                </c:pt>
              </c:numCache>
            </c:numRef>
          </c:val>
          <c:extLst xmlns:c16r2="http://schemas.microsoft.com/office/drawing/2015/06/chart">
            <c:ext xmlns:c16="http://schemas.microsoft.com/office/drawing/2014/chart" uri="{C3380CC4-5D6E-409C-BE32-E72D297353CC}">
              <c16:uniqueId val="{00000000-212E-48F9-96A2-CEA017B0D5B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36</c:v>
                </c:pt>
                <c:pt idx="5">
                  <c:v>22</c:v>
                </c:pt>
                <c:pt idx="8">
                  <c:v>14</c:v>
                </c:pt>
                <c:pt idx="11">
                  <c:v>11</c:v>
                </c:pt>
                <c:pt idx="14">
                  <c:v>5</c:v>
                </c:pt>
              </c:numCache>
            </c:numRef>
          </c:val>
          <c:extLst xmlns:c16r2="http://schemas.microsoft.com/office/drawing/2015/06/chart">
            <c:ext xmlns:c16="http://schemas.microsoft.com/office/drawing/2014/chart" uri="{C3380CC4-5D6E-409C-BE32-E72D297353CC}">
              <c16:uniqueId val="{00000001-212E-48F9-96A2-CEA017B0D5B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1093</c:v>
                </c:pt>
                <c:pt idx="5">
                  <c:v>1062</c:v>
                </c:pt>
                <c:pt idx="8">
                  <c:v>1105</c:v>
                </c:pt>
                <c:pt idx="11">
                  <c:v>1190</c:v>
                </c:pt>
                <c:pt idx="14">
                  <c:v>1144</c:v>
                </c:pt>
              </c:numCache>
            </c:numRef>
          </c:val>
          <c:extLst xmlns:c16r2="http://schemas.microsoft.com/office/drawing/2015/06/chart">
            <c:ext xmlns:c16="http://schemas.microsoft.com/office/drawing/2014/chart" uri="{C3380CC4-5D6E-409C-BE32-E72D297353CC}">
              <c16:uniqueId val="{00000002-212E-48F9-96A2-CEA017B0D5B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12E-48F9-96A2-CEA017B0D5B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12E-48F9-96A2-CEA017B0D5B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5-212E-48F9-96A2-CEA017B0D5B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924</c:v>
                </c:pt>
                <c:pt idx="3">
                  <c:v>739</c:v>
                </c:pt>
                <c:pt idx="6">
                  <c:v>746</c:v>
                </c:pt>
                <c:pt idx="9">
                  <c:v>751</c:v>
                </c:pt>
                <c:pt idx="12">
                  <c:v>798</c:v>
                </c:pt>
              </c:numCache>
            </c:numRef>
          </c:val>
          <c:extLst xmlns:c16r2="http://schemas.microsoft.com/office/drawing/2015/06/chart">
            <c:ext xmlns:c16="http://schemas.microsoft.com/office/drawing/2014/chart" uri="{C3380CC4-5D6E-409C-BE32-E72D297353CC}">
              <c16:uniqueId val="{00000006-212E-48F9-96A2-CEA017B0D5B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c:v>
                </c:pt>
                <c:pt idx="3">
                  <c:v>3</c:v>
                </c:pt>
                <c:pt idx="6">
                  <c:v>40</c:v>
                </c:pt>
                <c:pt idx="9">
                  <c:v>38</c:v>
                </c:pt>
                <c:pt idx="12">
                  <c:v>37</c:v>
                </c:pt>
              </c:numCache>
            </c:numRef>
          </c:val>
          <c:extLst xmlns:c16r2="http://schemas.microsoft.com/office/drawing/2015/06/chart">
            <c:ext xmlns:c16="http://schemas.microsoft.com/office/drawing/2014/chart" uri="{C3380CC4-5D6E-409C-BE32-E72D297353CC}">
              <c16:uniqueId val="{00000007-212E-48F9-96A2-CEA017B0D5B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2277</c:v>
                </c:pt>
                <c:pt idx="3">
                  <c:v>2170</c:v>
                </c:pt>
                <c:pt idx="6">
                  <c:v>2006</c:v>
                </c:pt>
                <c:pt idx="9">
                  <c:v>1965</c:v>
                </c:pt>
                <c:pt idx="12">
                  <c:v>1741</c:v>
                </c:pt>
              </c:numCache>
            </c:numRef>
          </c:val>
          <c:extLst xmlns:c16r2="http://schemas.microsoft.com/office/drawing/2015/06/chart">
            <c:ext xmlns:c16="http://schemas.microsoft.com/office/drawing/2014/chart" uri="{C3380CC4-5D6E-409C-BE32-E72D297353CC}">
              <c16:uniqueId val="{00000008-212E-48F9-96A2-CEA017B0D5B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11</c:v>
                </c:pt>
                <c:pt idx="3">
                  <c:v>10</c:v>
                </c:pt>
                <c:pt idx="6">
                  <c:v>8</c:v>
                </c:pt>
                <c:pt idx="9">
                  <c:v>7</c:v>
                </c:pt>
                <c:pt idx="12">
                  <c:v>5</c:v>
                </c:pt>
              </c:numCache>
            </c:numRef>
          </c:val>
          <c:extLst xmlns:c16r2="http://schemas.microsoft.com/office/drawing/2015/06/chart">
            <c:ext xmlns:c16="http://schemas.microsoft.com/office/drawing/2014/chart" uri="{C3380CC4-5D6E-409C-BE32-E72D297353CC}">
              <c16:uniqueId val="{00000009-212E-48F9-96A2-CEA017B0D5B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3446</c:v>
                </c:pt>
                <c:pt idx="3">
                  <c:v>3236</c:v>
                </c:pt>
                <c:pt idx="6">
                  <c:v>3023</c:v>
                </c:pt>
                <c:pt idx="9">
                  <c:v>2807</c:v>
                </c:pt>
                <c:pt idx="12">
                  <c:v>2614</c:v>
                </c:pt>
              </c:numCache>
            </c:numRef>
          </c:val>
          <c:extLst xmlns:c16r2="http://schemas.microsoft.com/office/drawing/2015/06/chart">
            <c:ext xmlns:c16="http://schemas.microsoft.com/office/drawing/2014/chart" uri="{C3380CC4-5D6E-409C-BE32-E72D297353CC}">
              <c16:uniqueId val="{0000000A-212E-48F9-96A2-CEA017B0D5B8}"/>
            </c:ext>
          </c:extLst>
        </c:ser>
        <c:dLbls>
          <c:showLegendKey val="0"/>
          <c:showVal val="0"/>
          <c:showCatName val="0"/>
          <c:showSerName val="0"/>
          <c:showPercent val="0"/>
          <c:showBubbleSize val="0"/>
        </c:dLbls>
        <c:gapWidth val="100"/>
        <c:overlap val="100"/>
        <c:axId val="230152448"/>
        <c:axId val="2301914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696</c:v>
                </c:pt>
                <c:pt idx="2">
                  <c:v>#N/A</c:v>
                </c:pt>
                <c:pt idx="3">
                  <c:v>#N/A</c:v>
                </c:pt>
                <c:pt idx="4">
                  <c:v>368</c:v>
                </c:pt>
                <c:pt idx="5">
                  <c:v>#N/A</c:v>
                </c:pt>
                <c:pt idx="6">
                  <c:v>#N/A</c:v>
                </c:pt>
                <c:pt idx="7">
                  <c:v>62</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212E-48F9-96A2-CEA017B0D5B8}"/>
            </c:ext>
          </c:extLst>
        </c:ser>
        <c:dLbls>
          <c:showLegendKey val="0"/>
          <c:showVal val="0"/>
          <c:showCatName val="0"/>
          <c:showSerName val="0"/>
          <c:showPercent val="0"/>
          <c:showBubbleSize val="0"/>
        </c:dLbls>
        <c:marker val="1"/>
        <c:smooth val="0"/>
        <c:axId val="230152448"/>
        <c:axId val="230191488"/>
      </c:lineChart>
      <c:catAx>
        <c:axId val="230152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30191488"/>
        <c:crosses val="autoZero"/>
        <c:auto val="1"/>
        <c:lblAlgn val="ctr"/>
        <c:lblOffset val="100"/>
        <c:tickLblSkip val="1"/>
        <c:tickMarkSkip val="1"/>
        <c:noMultiLvlLbl val="0"/>
      </c:catAx>
      <c:valAx>
        <c:axId val="2301914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0152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622</c:v>
                </c:pt>
                <c:pt idx="1">
                  <c:v>672</c:v>
                </c:pt>
                <c:pt idx="2">
                  <c:v>641</c:v>
                </c:pt>
              </c:numCache>
            </c:numRef>
          </c:val>
          <c:extLst xmlns:c16r2="http://schemas.microsoft.com/office/drawing/2015/06/chart">
            <c:ext xmlns:c16="http://schemas.microsoft.com/office/drawing/2014/chart" uri="{C3380CC4-5D6E-409C-BE32-E72D297353CC}">
              <c16:uniqueId val="{00000000-7D48-4333-A481-53FBCBD35C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45</c:v>
                </c:pt>
                <c:pt idx="1">
                  <c:v>45</c:v>
                </c:pt>
                <c:pt idx="2">
                  <c:v>45</c:v>
                </c:pt>
              </c:numCache>
            </c:numRef>
          </c:val>
          <c:extLst xmlns:c16r2="http://schemas.microsoft.com/office/drawing/2015/06/chart">
            <c:ext xmlns:c16="http://schemas.microsoft.com/office/drawing/2014/chart" uri="{C3380CC4-5D6E-409C-BE32-E72D297353CC}">
              <c16:uniqueId val="{00000001-7D48-4333-A481-53FBCBD35C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286</c:v>
                </c:pt>
                <c:pt idx="1">
                  <c:v>322</c:v>
                </c:pt>
                <c:pt idx="2">
                  <c:v>307</c:v>
                </c:pt>
              </c:numCache>
            </c:numRef>
          </c:val>
          <c:extLst xmlns:c16r2="http://schemas.microsoft.com/office/drawing/2015/06/chart">
            <c:ext xmlns:c16="http://schemas.microsoft.com/office/drawing/2014/chart" uri="{C3380CC4-5D6E-409C-BE32-E72D297353CC}">
              <c16:uniqueId val="{00000002-7D48-4333-A481-53FBCBD35C53}"/>
            </c:ext>
          </c:extLst>
        </c:ser>
        <c:dLbls>
          <c:showLegendKey val="0"/>
          <c:showVal val="0"/>
          <c:showCatName val="0"/>
          <c:showSerName val="0"/>
          <c:showPercent val="0"/>
          <c:showBubbleSize val="0"/>
        </c:dLbls>
        <c:gapWidth val="120"/>
        <c:overlap val="100"/>
        <c:axId val="230419456"/>
        <c:axId val="230425344"/>
      </c:barChart>
      <c:catAx>
        <c:axId val="230419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30425344"/>
        <c:crosses val="autoZero"/>
        <c:auto val="1"/>
        <c:lblAlgn val="ctr"/>
        <c:lblOffset val="100"/>
        <c:tickLblSkip val="1"/>
        <c:tickMarkSkip val="1"/>
        <c:noMultiLvlLbl val="0"/>
      </c:catAx>
      <c:valAx>
        <c:axId val="23042534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30419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{72D79D72-618E-49A3-878F-D32D51F9CE8E}</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BED2-4D73-B269-9C2C276EBE3F}"/>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{A42BF057-2FEE-4049-B4C3-78F32B54DD33}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ED2-4D73-B269-9C2C276EBE3F}"/>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{8AB951AE-FA78-4546-9D67-368FDF87237B}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ED2-4D73-B269-9C2C276EBE3F}"/>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{A16ABB64-229B-49EC-A8B0-44323C87BB81}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ED2-4D73-B269-9C2C276EBE3F}"/>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{9E2F66CF-719A-4B4F-B9DA-B76AE52DA976}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ED2-4D73-B269-9C2C276EBE3F}"/>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{2FA2BE56-48F9-4D43-BEE3-AD734AC67FBD}</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BED2-4D73-B269-9C2C276EBE3F}"/>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{E9FA7E39-F446-4349-8672-423878384B5A}</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BED2-4D73-B269-9C2C276EBE3F}"/>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{5E601DCC-13DB-486D-BB80-40AD1841F727}</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BED2-4D73-B269-9C2C276EBE3F}"/>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{1C1BE707-D4E3-42D4-9C21-F62902D9BDB9}</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BED2-4D73-B269-9C2C276EBE3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58</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BED2-4D73-B269-9C2C276EBE3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{EC7BA2B6-A465-4CC8-A8F7-E3398257DC66}</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BED2-4D73-B269-9C2C276EBE3F}"/>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{6F770FFC-6BD8-426C-8F03-469FE08374D1}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ED2-4D73-B269-9C2C276EBE3F}"/>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{33EC63DC-E2AA-4865-B818-91B36C82676F}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ED2-4D73-B269-9C2C276EBE3F}"/>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{9DA8970B-B216-4063-A14D-C163F3BC0A00}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ED2-4D73-B269-9C2C276EBE3F}"/>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{771ADE16-E8C1-4790-B441-B7BADA03CDC2}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ED2-4D73-B269-9C2C276EBE3F}"/>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{6AE5E5D5-65DA-4B43-A278-CF97F409A7CF}</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BED2-4D73-B269-9C2C276EBE3F}"/>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{6CC25D60-2DF2-47C1-8B5B-FCDA3C3332D4}</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BED2-4D73-B269-9C2C276EBE3F}"/>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{A8D4E275-66B6-4AE5-A921-33DDE445A416}</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BED2-4D73-B269-9C2C276EBE3F}"/>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{A09BC77C-1505-4ECE-B36B-E76811E80B21}</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BED2-4D73-B269-9C2C276EBE3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58.6</c:v>
                </c:pt>
              </c:numCache>
            </c:numRef>
          </c:xVal>
          <c:yVal>
            <c:numRef>
              <c:f>公会計指標分析・財政指標組合せ分析表!$BP$55:$DC$55</c:f>
              <c:numCache>
                <c:formatCode>#,##0.0;"▲ "#,##0.0</c:formatCode>
                <c:ptCount val="40"/>
                <c:pt idx="24">
                  <c:v>0</c:v>
                </c:pt>
              </c:numCache>
            </c:numRef>
          </c:yVal>
          <c:smooth val="0"/>
          <c:extLst xmlns:c16r2="http://schemas.microsoft.com/office/drawing/2015/06/chart">
            <c:ext xmlns:c16="http://schemas.microsoft.com/office/drawing/2014/chart" uri="{C3380CC4-5D6E-409C-BE32-E72D297353CC}">
              <c16:uniqueId val="{00000013-BED2-4D73-B269-9C2C276EBE3F}"/>
            </c:ext>
          </c:extLst>
        </c:ser>
        <c:dLbls>
          <c:showLegendKey val="0"/>
          <c:showVal val="1"/>
          <c:showCatName val="0"/>
          <c:showSerName val="0"/>
          <c:showPercent val="0"/>
          <c:showBubbleSize val="0"/>
        </c:dLbls>
        <c:axId val="230766464"/>
        <c:axId val="230805504"/>
      </c:scatterChart>
      <c:valAx>
        <c:axId val="230766464"/>
        <c:scaling>
          <c:orientation val="minMax"/>
          <c:max val="70.399999999999991"/>
          <c:min val="46.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0805504"/>
        <c:crosses val="autoZero"/>
        <c:crossBetween val="midCat"/>
      </c:valAx>
      <c:valAx>
        <c:axId val="230805504"/>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3076646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{FDA19AC0-20F4-4556-968C-48A5720DAED2}</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EEE5-4347-9469-CC6CDBFBDFF2}"/>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{0A36D79A-838E-441D-9599-77E63B0BB9E6}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EE5-4347-9469-CC6CDBFBDFF2}"/>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{1EDE9D4E-3E97-4803-B138-FA3BC80937F8}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EE5-4347-9469-CC6CDBFBDFF2}"/>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{CA7DC34E-449F-4A48-85BA-EDAB142FA69E}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EE5-4347-9469-CC6CDBFBDFF2}"/>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{91104770-9B3E-47B5-9B6B-CA0CB3104E3C}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EE5-4347-9469-CC6CDBFBDFF2}"/>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{F990A5F2-6D12-4FDC-90DF-DB4F3D4DBEC1}</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EEE5-4347-9469-CC6CDBFBDFF2}"/>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{57736400-EB83-4302-86E9-F47075732EF3}</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EEE5-4347-9469-CC6CDBFBDFF2}"/>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{0D9E1D0B-9E6B-438E-B6B6-5C1A3281E41B}</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EEE5-4347-9469-CC6CDBFBDFF2}"/>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{BE8AF2CE-AAED-4014-8D84-3558DB3E6A53}</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EEE5-4347-9469-CC6CDBFBDFF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12.4</c:v>
                </c:pt>
                <c:pt idx="8">
                  <c:v>11.8</c:v>
                </c:pt>
                <c:pt idx="16">
                  <c:v>11.2</c:v>
                </c:pt>
                <c:pt idx="24">
                  <c:v>11.2</c:v>
                </c:pt>
                <c:pt idx="32">
                  <c:v>11.9</c:v>
                </c:pt>
              </c:numCache>
            </c:numRef>
          </c:xVal>
          <c:yVal>
            <c:numRef>
              <c:f>公会計指標分析・財政指標組合せ分析表!$BP$73:$DC$73</c:f>
              <c:numCache>
                <c:formatCode>#,##0.0;"▲ "#,##0.0</c:formatCode>
                <c:ptCount val="40"/>
                <c:pt idx="0">
                  <c:v>35.5</c:v>
                </c:pt>
                <c:pt idx="8">
                  <c:v>18.899999999999999</c:v>
                </c:pt>
                <c:pt idx="16">
                  <c:v>3.1</c:v>
                </c:pt>
              </c:numCache>
            </c:numRef>
          </c:yVal>
          <c:smooth val="0"/>
          <c:extLst xmlns:c16r2="http://schemas.microsoft.com/office/drawing/2015/06/chart">
            <c:ext xmlns:c16="http://schemas.microsoft.com/office/drawing/2014/chart" uri="{C3380CC4-5D6E-409C-BE32-E72D297353CC}">
              <c16:uniqueId val="{00000009-EEE5-4347-9469-CC6CDBFBDFF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{1B9BB3AD-F1E7-46D8-8358-B6FE0F318794}</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EEE5-4347-9469-CC6CDBFBDFF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{56A1A23D-BFC4-4284-AAC4-BAC1EA55C79E}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EE5-4347-9469-CC6CDBFBDFF2}"/>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{C46D0FE3-16A4-46F9-8274-0EC040624063}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EE5-4347-9469-CC6CDBFBDFF2}"/>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{49EEC75B-1E57-4235-865C-09D76CC46891}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EE5-4347-9469-CC6CDBFBDFF2}"/>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{45706A01-2194-41A5-B11E-B43EB26416CB}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EE5-4347-9469-CC6CDBFBDFF2}"/>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{4AF24296-D9BC-4BB9-89C9-E9AFA5E2DF8F}</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EEE5-4347-9469-CC6CDBFBDFF2}"/>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{57F74A97-B1E0-49AE-A33A-D046B937B526}</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EEE5-4347-9469-CC6CDBFBDFF2}"/>
                </c:ext>
              </c:extLst>
            </c:dLbl>
            <c:dLbl>
              <c:idx val="24"/>
              <c:layout>
                <c:manualLayout>
                  <c:x val="-2.5182657095727801E-2"/>
                  <c:y val="-4.3495921315536014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{94A2FAC3-6234-46F3-A0E0-05C0D5D4204E}</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EEE5-4347-9469-CC6CDBFBDFF2}"/>
                </c:ext>
              </c:extLst>
            </c:dLbl>
            <c:dLbl>
              <c:idx val="32"/>
              <c:layout>
                <c:manualLayout>
                  <c:x val="-3.8213326142493495E-2"/>
                  <c:y val="-8.1337372860052118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{FB55A70D-0EB8-4DE9-86AC-0381291317BF}</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EEE5-4347-9469-CC6CDBFBDFF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9.5</c:v>
                </c:pt>
                <c:pt idx="16">
                  <c:v>8.1</c:v>
                </c:pt>
                <c:pt idx="24">
                  <c:v>7.3</c:v>
                </c:pt>
                <c:pt idx="32">
                  <c:v>7.2</c:v>
                </c:pt>
              </c:numCache>
            </c:numRef>
          </c:xVal>
          <c:yVal>
            <c:numRef>
              <c:f>公会計指標分析・財政指標組合せ分析表!$BP$77:$DC$77</c:f>
              <c:numCache>
                <c:formatCode>#,##0.0;"▲ "#,##0.0</c:formatCode>
                <c:ptCount val="40"/>
                <c:pt idx="0">
                  <c:v>12.9</c:v>
                </c:pt>
                <c:pt idx="8">
                  <c:v>22.6</c:v>
                </c:pt>
                <c:pt idx="16">
                  <c:v>0.8</c:v>
                </c:pt>
                <c:pt idx="24">
                  <c:v>0</c:v>
                </c:pt>
                <c:pt idx="32">
                  <c:v>0</c:v>
                </c:pt>
              </c:numCache>
            </c:numRef>
          </c:yVal>
          <c:smooth val="0"/>
          <c:extLst xmlns:c16r2="http://schemas.microsoft.com/office/drawing/2015/06/chart">
            <c:ext xmlns:c16="http://schemas.microsoft.com/office/drawing/2014/chart" uri="{C3380CC4-5D6E-409C-BE32-E72D297353CC}">
              <c16:uniqueId val="{00000013-EEE5-4347-9469-CC6CDBFBDFF2}"/>
            </c:ext>
          </c:extLst>
        </c:ser>
        <c:dLbls>
          <c:showLegendKey val="0"/>
          <c:showVal val="1"/>
          <c:showCatName val="0"/>
          <c:showSerName val="0"/>
          <c:showPercent val="0"/>
          <c:showBubbleSize val="0"/>
        </c:dLbls>
        <c:axId val="231024128"/>
        <c:axId val="231026048"/>
      </c:scatterChart>
      <c:valAx>
        <c:axId val="231024128"/>
        <c:scaling>
          <c:orientation val="minMax"/>
          <c:max val="12.9"/>
          <c:min val="6.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31026048"/>
        <c:crosses val="autoZero"/>
        <c:crossBetween val="midCat"/>
      </c:valAx>
      <c:valAx>
        <c:axId val="231026048"/>
        <c:scaling>
          <c:orientation val="minMax"/>
          <c:max val="42"/>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31024128"/>
        <c:crosses val="autoZero"/>
        <c:crossBetween val="midCat"/>
        <c:majorUnit val="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元利償還金は、対前年</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百万円の増額となり、公営企業債の元利償還金に対する繰入金については、法定外の繰出金が増加したことにより、対前年</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百万円の増額となった。これらの要因により実質公債費比率の分子は、対前年</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百万円の増となった。今後も収益性の不安定さから下水道事業債の償還金に対する繰出金の増が予想されるため、企業会計の収入の増、繰上償還等を推進し数値の抑制に努める。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将来負担額で、一般会計等に係る地方債現在高は、対前年</a:t>
          </a:r>
          <a:r>
            <a:rPr kumimoji="1" lang="en-US" altLang="ja-JP" sz="1100">
              <a:solidFill>
                <a:schemeClr val="dk1"/>
              </a:solidFill>
              <a:effectLst/>
              <a:latin typeface="+mn-lt"/>
              <a:ea typeface="+mn-ea"/>
              <a:cs typeface="+mn-cs"/>
            </a:rPr>
            <a:t>193</a:t>
          </a:r>
          <a:r>
            <a:rPr kumimoji="1" lang="ja-JP" altLang="ja-JP" sz="1100">
              <a:solidFill>
                <a:schemeClr val="dk1"/>
              </a:solidFill>
              <a:effectLst/>
              <a:latin typeface="+mn-lt"/>
              <a:ea typeface="+mn-ea"/>
              <a:cs typeface="+mn-cs"/>
            </a:rPr>
            <a:t>百万円の減で、今後も減少していくと想定している。公営企業債等繰入見込額は現在高の減により対前年</a:t>
          </a:r>
          <a:r>
            <a:rPr kumimoji="1" lang="en-US" altLang="ja-JP" sz="1100">
              <a:solidFill>
                <a:schemeClr val="dk1"/>
              </a:solidFill>
              <a:effectLst/>
              <a:latin typeface="+mn-lt"/>
              <a:ea typeface="+mn-ea"/>
              <a:cs typeface="+mn-cs"/>
            </a:rPr>
            <a:t>224</a:t>
          </a:r>
          <a:r>
            <a:rPr kumimoji="1" lang="ja-JP" altLang="ja-JP" sz="1100">
              <a:solidFill>
                <a:schemeClr val="dk1"/>
              </a:solidFill>
              <a:effectLst/>
              <a:latin typeface="+mn-lt"/>
              <a:ea typeface="+mn-ea"/>
              <a:cs typeface="+mn-cs"/>
            </a:rPr>
            <a:t>百万円の減となっている。これらにより将来負担額は、全体で対前年</a:t>
          </a:r>
          <a:r>
            <a:rPr kumimoji="1" lang="en-US" altLang="ja-JP" sz="1100">
              <a:solidFill>
                <a:schemeClr val="dk1"/>
              </a:solidFill>
              <a:effectLst/>
              <a:latin typeface="+mn-lt"/>
              <a:ea typeface="+mn-ea"/>
              <a:cs typeface="+mn-cs"/>
            </a:rPr>
            <a:t>373</a:t>
          </a:r>
          <a:r>
            <a:rPr kumimoji="1" lang="ja-JP" altLang="ja-JP" sz="1100">
              <a:solidFill>
                <a:schemeClr val="dk1"/>
              </a:solidFill>
              <a:effectLst/>
              <a:latin typeface="+mn-lt"/>
              <a:ea typeface="+mn-ea"/>
              <a:cs typeface="+mn-cs"/>
            </a:rPr>
            <a:t>百万円の減となった。</a:t>
          </a:r>
          <a:endParaRPr lang="ja-JP" altLang="ja-JP" sz="1400">
            <a:effectLst/>
          </a:endParaRPr>
        </a:p>
        <a:p>
          <a:r>
            <a:rPr kumimoji="1" lang="ja-JP" altLang="ja-JP" sz="1100">
              <a:solidFill>
                <a:schemeClr val="dk1"/>
              </a:solidFill>
              <a:effectLst/>
              <a:latin typeface="+mn-lt"/>
              <a:ea typeface="+mn-ea"/>
              <a:cs typeface="+mn-cs"/>
            </a:rPr>
            <a:t>　充当可能財源等では、充当可能基金は財政調整基金、ふるさと応援基金の減などにより、対前年</a:t>
          </a:r>
          <a:r>
            <a:rPr kumimoji="1" lang="en-US" altLang="ja-JP" sz="1100">
              <a:solidFill>
                <a:schemeClr val="dk1"/>
              </a:solidFill>
              <a:effectLst/>
              <a:latin typeface="+mn-lt"/>
              <a:ea typeface="+mn-ea"/>
              <a:cs typeface="+mn-cs"/>
            </a:rPr>
            <a:t>46</a:t>
          </a:r>
          <a:r>
            <a:rPr kumimoji="1" lang="ja-JP" altLang="ja-JP" sz="1100">
              <a:solidFill>
                <a:schemeClr val="dk1"/>
              </a:solidFill>
              <a:effectLst/>
              <a:latin typeface="+mn-lt"/>
              <a:ea typeface="+mn-ea"/>
              <a:cs typeface="+mn-cs"/>
            </a:rPr>
            <a:t>百万円の減となった。充当可能特定歳入は、主に住宅新築資金元利収入で貸付者からの償還総額の減少により減額となっているが、新規貸付がないため、今後も減少する。また、基準財政需要額算入見込額は、下水道事業債等交付税措置のある起債の償還残高減により対前年</a:t>
          </a:r>
          <a:r>
            <a:rPr kumimoji="1" lang="en-US" altLang="ja-JP" sz="1100">
              <a:solidFill>
                <a:schemeClr val="dk1"/>
              </a:solidFill>
              <a:effectLst/>
              <a:latin typeface="+mn-lt"/>
              <a:ea typeface="+mn-ea"/>
              <a:cs typeface="+mn-cs"/>
            </a:rPr>
            <a:t>202</a:t>
          </a:r>
          <a:r>
            <a:rPr kumimoji="1" lang="ja-JP" altLang="ja-JP" sz="1100">
              <a:solidFill>
                <a:schemeClr val="dk1"/>
              </a:solidFill>
              <a:effectLst/>
              <a:latin typeface="+mn-lt"/>
              <a:ea typeface="+mn-ea"/>
              <a:cs typeface="+mn-cs"/>
            </a:rPr>
            <a:t>百万円減となった。よって充当可能財源等は、全体で対前年</a:t>
          </a:r>
          <a:r>
            <a:rPr kumimoji="1" lang="en-US" altLang="ja-JP" sz="1100">
              <a:solidFill>
                <a:schemeClr val="dk1"/>
              </a:solidFill>
              <a:effectLst/>
              <a:latin typeface="+mn-lt"/>
              <a:ea typeface="+mn-ea"/>
              <a:cs typeface="+mn-cs"/>
            </a:rPr>
            <a:t>254</a:t>
          </a:r>
          <a:r>
            <a:rPr kumimoji="1" lang="ja-JP" altLang="ja-JP" sz="1100">
              <a:solidFill>
                <a:schemeClr val="dk1"/>
              </a:solidFill>
              <a:effectLst/>
              <a:latin typeface="+mn-lt"/>
              <a:ea typeface="+mn-ea"/>
              <a:cs typeface="+mn-cs"/>
            </a:rPr>
            <a:t>百万円の減となり、これらのことから将来負担比率の分子はさらに対前年</a:t>
          </a:r>
          <a:r>
            <a:rPr kumimoji="1" lang="en-US" altLang="ja-JP" sz="1100">
              <a:solidFill>
                <a:schemeClr val="dk1"/>
              </a:solidFill>
              <a:effectLst/>
              <a:latin typeface="+mn-lt"/>
              <a:ea typeface="+mn-ea"/>
              <a:cs typeface="+mn-cs"/>
            </a:rPr>
            <a:t>118</a:t>
          </a:r>
          <a:r>
            <a:rPr kumimoji="1" lang="ja-JP" altLang="ja-JP" sz="1100">
              <a:solidFill>
                <a:schemeClr val="dk1"/>
              </a:solidFill>
              <a:effectLst/>
              <a:latin typeface="+mn-lt"/>
              <a:ea typeface="+mn-ea"/>
              <a:cs typeface="+mn-cs"/>
            </a:rPr>
            <a:t>百万円の減となった。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i="0">
              <a:solidFill>
                <a:schemeClr val="dk1"/>
              </a:solidFill>
              <a:effectLst/>
              <a:latin typeface="+mn-lt"/>
              <a:ea typeface="+mn-ea"/>
              <a:cs typeface="+mn-cs"/>
            </a:rPr>
            <a:t>　財政調整基金とふるさと応援基金の取崩額が増えたために減額となった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財政健全化とふるさと納税の強化に取り組み、今後も基金の安定化に努めていく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福祉基金：福祉の振興を図るため、民間の地域福祉活動の活性化および福祉施設整備</a:t>
          </a:r>
          <a:endParaRPr lang="ja-JP" altLang="ja-JP" sz="1400">
            <a:effectLst/>
          </a:endParaRPr>
        </a:p>
        <a:p>
          <a:r>
            <a:rPr kumimoji="1" lang="ja-JP" altLang="ja-JP" sz="1100">
              <a:solidFill>
                <a:schemeClr val="dk1"/>
              </a:solidFill>
              <a:effectLst/>
              <a:latin typeface="+mn-lt"/>
              <a:ea typeface="+mn-ea"/>
              <a:cs typeface="+mn-cs"/>
            </a:rPr>
            <a:t>　ふるさと基金：個性豊かな「ふるさと」を創造するため、地域づくり推進事業および地域住民の共同活動の活性化を図る</a:t>
          </a:r>
          <a:endParaRPr lang="ja-JP" altLang="ja-JP" sz="1400">
            <a:effectLst/>
          </a:endParaRPr>
        </a:p>
        <a:p>
          <a:r>
            <a:rPr kumimoji="1" lang="ja-JP" altLang="ja-JP" sz="1100">
              <a:solidFill>
                <a:schemeClr val="dk1"/>
              </a:solidFill>
              <a:effectLst/>
              <a:latin typeface="+mn-lt"/>
              <a:ea typeface="+mn-ea"/>
              <a:cs typeface="+mn-cs"/>
            </a:rPr>
            <a:t>　ふるさと応援基金：</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　教育・文化の推進に関する事業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　保健・医療・介護・福祉の向上に関する事業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　産業の振興に関する事業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　生活環境の向上に関する事業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　地域自治の充実に関する事業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　その他目的達成のために町長が必要と認める事業</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ふるさと応援基金の取崩額が増えたことにより、基金残高が減った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現在では、ふるさと応援基金（ふるさと納税）の活用がメインとなっており、ふるさと納税に力を入れて基金残高を増やしていく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取崩額が例年より増額となり積立額が減ったため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財政健全化を推進し、基金残高を増やしていく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今後も引き続き基金残高を保っていく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5" name="正方形/長方形 4"/>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6" name="正方形/長方形 5"/>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7" name="正方形/長方形 6"/>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8" name="正方形/長方形 7"/>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9" name="正方形/長方形 8"/>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0" name="正方形/長方形 9"/>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1" name="正方形/長方形 10"/>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2" name="正方形/長方形 11"/>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3" name="正方形/長方形 12"/>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4" name="正方形/長方形 13"/>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5" name="正方形/長方形 14"/>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6" name="正方形/長方形 15"/>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7,146
7,085
13.63
3,995,853
3,848,728
118,307
2,342,628
2,613,515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7" name="正方形/長方形 16"/>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8" name="正方形/長方形 17"/>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9" name="正方形/長方形 18"/>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0" name="正方形/長方形 19"/>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1" name="正方形/長方形 20"/>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2" name="正方形/長方形 21"/>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3" name="角丸四角形 22"/>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4" name="正方形/長方形 23"/>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5" name="正方形/長方形 24"/>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6" name="正方形/長方形 25"/>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7" name="直線コネクタ 26"/>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8" name="楕円 27"/>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9" name="フローチャート: 判断 28"/>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0" name="直線コネクタ 29"/>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1" name="直線コネクタ 30"/>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2" name="直線コネクタ 31"/>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3" name="直線コネクタ 32"/>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4" name="テキスト ボックス 33"/>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5" name="テキスト ボックス 34"/>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6" name="テキスト ボックス 35"/>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7" name="テキスト ボックス 36"/>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0" name="正方形/長方形 39"/>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H28</a:t>
          </a:r>
          <a:r>
            <a:rPr kumimoji="1" lang="ja-JP" altLang="en-US" sz="1100">
              <a:latin typeface="ＭＳ Ｐゴシック" panose="020B0600070205080204" pitchFamily="50" charset="-128"/>
              <a:ea typeface="ＭＳ Ｐゴシック" panose="020B0600070205080204" pitchFamily="50" charset="-128"/>
            </a:rPr>
            <a:t>では類似団体よりやや低く、全国平均や県平均とほぼ同じ水準であり、適正な数値を維持できていると考えられる。今後は個別施設計画を策定し、資産の計画的な長寿命化を図るなどの対策をしていく予定である。</a:t>
          </a: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3" name="テキスト ボックス 52"/>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3" name="テキスト ボックス 62"/>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5" name="テキスト ボックス 64"/>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147849</xdr:rowOff>
    </xdr:from>
    <xdr:to>
      <xdr:col>23</xdr:col>
      <xdr:colOff>85090</xdr:colOff>
      <xdr:row>34</xdr:row>
      <xdr:rowOff>124354</xdr:rowOff>
    </xdr:to>
    <xdr:cxnSp macro="">
      <xdr:nvCxnSpPr>
        <xdr:cNvPr id="67" name="直線コネクタ 66"/>
        <xdr:cNvCxnSpPr/>
      </xdr:nvCxnSpPr>
      <xdr:spPr>
        <a:xfrm flipV="1">
          <a:off x="4760595" y="5548524"/>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128181</xdr:rowOff>
    </xdr:from>
    <xdr:ext cx="405111" cy="259045"/>
    <xdr:sp macro="" textlink="">
      <xdr:nvSpPr>
        <xdr:cNvPr id="68" name="有形固定資産減価償却率最小値テキスト"/>
        <xdr:cNvSpPr txBox="1"/>
      </xdr:nvSpPr>
      <xdr:spPr>
        <a:xfrm>
          <a:off x="4813300" y="6729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124354</xdr:rowOff>
    </xdr:from>
    <xdr:to>
      <xdr:col>23</xdr:col>
      <xdr:colOff>174625</xdr:colOff>
      <xdr:row>34</xdr:row>
      <xdr:rowOff>124354</xdr:rowOff>
    </xdr:to>
    <xdr:cxnSp macro="">
      <xdr:nvCxnSpPr>
        <xdr:cNvPr id="69" name="直線コネクタ 68"/>
        <xdr:cNvCxnSpPr/>
      </xdr:nvCxnSpPr>
      <xdr:spPr>
        <a:xfrm>
          <a:off x="4673600" y="6725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94526</xdr:rowOff>
    </xdr:from>
    <xdr:ext cx="405111" cy="259045"/>
    <xdr:sp macro="" textlink="">
      <xdr:nvSpPr>
        <xdr:cNvPr id="70" name="有形固定資産減価償却率最大値テキスト"/>
        <xdr:cNvSpPr txBox="1"/>
      </xdr:nvSpPr>
      <xdr:spPr>
        <a:xfrm>
          <a:off x="4813300" y="532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147849</xdr:rowOff>
    </xdr:from>
    <xdr:to>
      <xdr:col>23</xdr:col>
      <xdr:colOff>174625</xdr:colOff>
      <xdr:row>27</xdr:row>
      <xdr:rowOff>147849</xdr:rowOff>
    </xdr:to>
    <xdr:cxnSp macro="">
      <xdr:nvCxnSpPr>
        <xdr:cNvPr id="71" name="直線コネクタ 70"/>
        <xdr:cNvCxnSpPr/>
      </xdr:nvCxnSpPr>
      <xdr:spPr>
        <a:xfrm>
          <a:off x="4673600" y="5548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39705</xdr:rowOff>
    </xdr:from>
    <xdr:ext cx="405111" cy="259045"/>
    <xdr:sp macro="" textlink="">
      <xdr:nvSpPr>
        <xdr:cNvPr id="72" name="有形固定資産減価償却率平均値テキスト"/>
        <xdr:cNvSpPr txBox="1"/>
      </xdr:nvSpPr>
      <xdr:spPr>
        <a:xfrm>
          <a:off x="4813300" y="59547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61278</xdr:rowOff>
    </xdr:from>
    <xdr:to>
      <xdr:col>23</xdr:col>
      <xdr:colOff>136525</xdr:colOff>
      <xdr:row>30</xdr:row>
      <xdr:rowOff>162878</xdr:rowOff>
    </xdr:to>
    <xdr:sp macro="" textlink="">
      <xdr:nvSpPr>
        <xdr:cNvPr id="73" name="フローチャート: 判断 72"/>
        <xdr:cNvSpPr/>
      </xdr:nvSpPr>
      <xdr:spPr>
        <a:xfrm>
          <a:off x="4711700" y="597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91863</xdr:rowOff>
    </xdr:from>
    <xdr:to>
      <xdr:col>19</xdr:col>
      <xdr:colOff>187325</xdr:colOff>
      <xdr:row>31</xdr:row>
      <xdr:rowOff>22013</xdr:rowOff>
    </xdr:to>
    <xdr:sp macro="" textlink="">
      <xdr:nvSpPr>
        <xdr:cNvPr id="74" name="フローチャート: 判断 73"/>
        <xdr:cNvSpPr/>
      </xdr:nvSpPr>
      <xdr:spPr>
        <a:xfrm>
          <a:off x="4000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135043</xdr:rowOff>
    </xdr:from>
    <xdr:to>
      <xdr:col>15</xdr:col>
      <xdr:colOff>187325</xdr:colOff>
      <xdr:row>31</xdr:row>
      <xdr:rowOff>65193</xdr:rowOff>
    </xdr:to>
    <xdr:sp macro="" textlink="">
      <xdr:nvSpPr>
        <xdr:cNvPr id="75" name="フローチャート: 判断 74"/>
        <xdr:cNvSpPr/>
      </xdr:nvSpPr>
      <xdr:spPr>
        <a:xfrm>
          <a:off x="3238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102658</xdr:rowOff>
    </xdr:from>
    <xdr:to>
      <xdr:col>19</xdr:col>
      <xdr:colOff>187325</xdr:colOff>
      <xdr:row>31</xdr:row>
      <xdr:rowOff>32808</xdr:rowOff>
    </xdr:to>
    <xdr:sp macro="" textlink="">
      <xdr:nvSpPr>
        <xdr:cNvPr id="81" name="楕円 80"/>
        <xdr:cNvSpPr/>
      </xdr:nvSpPr>
      <xdr:spPr>
        <a:xfrm>
          <a:off x="4000500" y="601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38540</xdr:rowOff>
    </xdr:from>
    <xdr:ext cx="405111" cy="259045"/>
    <xdr:sp macro="" textlink="">
      <xdr:nvSpPr>
        <xdr:cNvPr id="82" name="n_1aveValue有形固定資産減価償却率"/>
        <xdr:cNvSpPr txBox="1"/>
      </xdr:nvSpPr>
      <xdr:spPr>
        <a:xfrm>
          <a:off x="38360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81720</xdr:rowOff>
    </xdr:from>
    <xdr:ext cx="405111" cy="259045"/>
    <xdr:sp macro="" textlink="">
      <xdr:nvSpPr>
        <xdr:cNvPr id="83" name="n_2aveValue有形固定資産減価償却率"/>
        <xdr:cNvSpPr txBox="1"/>
      </xdr:nvSpPr>
      <xdr:spPr>
        <a:xfrm>
          <a:off x="3086744" y="5825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23935</xdr:rowOff>
    </xdr:from>
    <xdr:ext cx="405111" cy="259045"/>
    <xdr:sp macro="" textlink="">
      <xdr:nvSpPr>
        <xdr:cNvPr id="84" name="n_1mainValue有形固定資産減価償却率"/>
        <xdr:cNvSpPr txBox="1"/>
      </xdr:nvSpPr>
      <xdr:spPr>
        <a:xfrm>
          <a:off x="38360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6" name="正方形/長方形 8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7" name="正方形/長方形 86"/>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8" name="正方形/長方形 8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9" name="正方形/長方形 8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0" name="正方形/長方形 8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1" name="正方形/長方形 9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2" name="正方形/長方形 9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3" name="正方形/長方形 9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4" name="正方形/長方形 9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5" name="正方形/長方形 9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6" name="正方形/長方形 9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7" name="テキスト ボックス 9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類似団体を上回っているものの、全国平均や県平均と比べるとやや下回っており、起債発行の抑制や繰り上げ償還の実施などで適正な債務管理を行っていく必要がある。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8" name="テキスト ボックス 9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9" name="直線コネクタ 9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0" name="直線コネクタ 9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1" name="テキスト ボックス 100"/>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2" name="直線コネクタ 10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3" name="テキスト ボックス 102"/>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4" name="直線コネクタ 10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5" name="テキスト ボックス 104"/>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6" name="直線コネクタ 10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7" name="テキスト ボックス 106"/>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8" name="直線コネクタ 10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09" name="テキスト ボックス 108"/>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0" name="直線コネクタ 10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1" name="テキスト ボックス 110"/>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2"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95603</xdr:rowOff>
    </xdr:from>
    <xdr:to>
      <xdr:col>76</xdr:col>
      <xdr:colOff>21589</xdr:colOff>
      <xdr:row>34</xdr:row>
      <xdr:rowOff>151342</xdr:rowOff>
    </xdr:to>
    <xdr:cxnSp macro="">
      <xdr:nvCxnSpPr>
        <xdr:cNvPr id="113" name="直線コネクタ 112"/>
        <xdr:cNvCxnSpPr/>
      </xdr:nvCxnSpPr>
      <xdr:spPr>
        <a:xfrm flipV="1">
          <a:off x="14793595" y="5324828"/>
          <a:ext cx="1269" cy="1427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4"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5" name="直線コネクタ 114"/>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42280</xdr:rowOff>
    </xdr:from>
    <xdr:ext cx="405111" cy="259045"/>
    <xdr:sp macro="" textlink="">
      <xdr:nvSpPr>
        <xdr:cNvPr id="116" name="債務償還可能年数最大値テキスト"/>
        <xdr:cNvSpPr txBox="1"/>
      </xdr:nvSpPr>
      <xdr:spPr>
        <a:xfrm>
          <a:off x="14846300" y="510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95603</xdr:rowOff>
    </xdr:from>
    <xdr:to>
      <xdr:col>76</xdr:col>
      <xdr:colOff>111125</xdr:colOff>
      <xdr:row>26</xdr:row>
      <xdr:rowOff>95603</xdr:rowOff>
    </xdr:to>
    <xdr:cxnSp macro="">
      <xdr:nvCxnSpPr>
        <xdr:cNvPr id="117" name="直線コネクタ 116"/>
        <xdr:cNvCxnSpPr/>
      </xdr:nvCxnSpPr>
      <xdr:spPr>
        <a:xfrm>
          <a:off x="14706600" y="532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17585</xdr:rowOff>
    </xdr:from>
    <xdr:ext cx="340478" cy="259045"/>
    <xdr:sp macro="" textlink="">
      <xdr:nvSpPr>
        <xdr:cNvPr id="118" name="債務償還可能年数平均値テキスト"/>
        <xdr:cNvSpPr txBox="1"/>
      </xdr:nvSpPr>
      <xdr:spPr>
        <a:xfrm>
          <a:off x="14846300" y="61040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39158</xdr:rowOff>
    </xdr:from>
    <xdr:to>
      <xdr:col>76</xdr:col>
      <xdr:colOff>73025</xdr:colOff>
      <xdr:row>31</xdr:row>
      <xdr:rowOff>140758</xdr:rowOff>
    </xdr:to>
    <xdr:sp macro="" textlink="">
      <xdr:nvSpPr>
        <xdr:cNvPr id="119" name="フローチャート: 判断 118"/>
        <xdr:cNvSpPr/>
      </xdr:nvSpPr>
      <xdr:spPr>
        <a:xfrm>
          <a:off x="14744700" y="61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0" name="テキスト ボックス 11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1" name="テキスト ボックス 12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2" name="テキスト ボックス 12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3" name="テキスト ボックス 12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4" name="テキスト ボックス 12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114653</xdr:rowOff>
    </xdr:from>
    <xdr:to>
      <xdr:col>76</xdr:col>
      <xdr:colOff>73025</xdr:colOff>
      <xdr:row>31</xdr:row>
      <xdr:rowOff>44803</xdr:rowOff>
    </xdr:to>
    <xdr:sp macro="" textlink="">
      <xdr:nvSpPr>
        <xdr:cNvPr id="125" name="楕円 124"/>
        <xdr:cNvSpPr/>
      </xdr:nvSpPr>
      <xdr:spPr>
        <a:xfrm>
          <a:off x="14744700" y="602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137530</xdr:rowOff>
    </xdr:from>
    <xdr:ext cx="340478" cy="259045"/>
    <xdr:sp macro="" textlink="">
      <xdr:nvSpPr>
        <xdr:cNvPr id="126" name="債務償還可能年数該当値テキスト"/>
        <xdr:cNvSpPr txBox="1"/>
      </xdr:nvSpPr>
      <xdr:spPr>
        <a:xfrm>
          <a:off x="14846300" y="5881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7" name="正方形/長方形 12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8" name="正方形/長方形 12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9" name="テキスト ボックス 12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0" name="テキスト ボックス 12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1" name="テキスト ボックス 13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2" name="テキスト ボックス 13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7,146
7,085
13.63
3,995,853
3,848,728
118,307
2,342,628
2,613,515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70485</xdr:rowOff>
    </xdr:from>
    <xdr:to>
      <xdr:col>24</xdr:col>
      <xdr:colOff>62865</xdr:colOff>
      <xdr:row>41</xdr:row>
      <xdr:rowOff>24765</xdr:rowOff>
    </xdr:to>
    <xdr:cxnSp macro="">
      <xdr:nvCxnSpPr>
        <xdr:cNvPr id="56" name="直線コネクタ 55"/>
        <xdr:cNvCxnSpPr/>
      </xdr:nvCxnSpPr>
      <xdr:spPr>
        <a:xfrm flipV="1">
          <a:off x="4634865" y="5728335"/>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28592</xdr:rowOff>
    </xdr:from>
    <xdr:ext cx="405111" cy="259045"/>
    <xdr:sp macro="" textlink="">
      <xdr:nvSpPr>
        <xdr:cNvPr id="57" name="【道路】&#10;有形固定資産減価償却率最小値テキスト"/>
        <xdr:cNvSpPr txBox="1"/>
      </xdr:nvSpPr>
      <xdr:spPr>
        <a:xfrm>
          <a:off x="4673600"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24765</xdr:rowOff>
    </xdr:from>
    <xdr:to>
      <xdr:col>24</xdr:col>
      <xdr:colOff>152400</xdr:colOff>
      <xdr:row>41</xdr:row>
      <xdr:rowOff>24765</xdr:rowOff>
    </xdr:to>
    <xdr:cxnSp macro="">
      <xdr:nvCxnSpPr>
        <xdr:cNvPr id="58" name="直線コネクタ 57"/>
        <xdr:cNvCxnSpPr/>
      </xdr:nvCxnSpPr>
      <xdr:spPr>
        <a:xfrm>
          <a:off x="4546600" y="705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17162</xdr:rowOff>
    </xdr:from>
    <xdr:ext cx="405111" cy="259045"/>
    <xdr:sp macro="" textlink="">
      <xdr:nvSpPr>
        <xdr:cNvPr id="59" name="【道路】&#10;有形固定資産減価償却率最大値テキスト"/>
        <xdr:cNvSpPr txBox="1"/>
      </xdr:nvSpPr>
      <xdr:spPr>
        <a:xfrm>
          <a:off x="4673600" y="550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70485</xdr:rowOff>
    </xdr:from>
    <xdr:to>
      <xdr:col>24</xdr:col>
      <xdr:colOff>152400</xdr:colOff>
      <xdr:row>33</xdr:row>
      <xdr:rowOff>70485</xdr:rowOff>
    </xdr:to>
    <xdr:cxnSp macro="">
      <xdr:nvCxnSpPr>
        <xdr:cNvPr id="60" name="直線コネクタ 59"/>
        <xdr:cNvCxnSpPr/>
      </xdr:nvCxnSpPr>
      <xdr:spPr>
        <a:xfrm>
          <a:off x="4546600" y="572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102887</xdr:rowOff>
    </xdr:from>
    <xdr:ext cx="405111" cy="259045"/>
    <xdr:sp macro="" textlink="">
      <xdr:nvSpPr>
        <xdr:cNvPr id="61" name="【道路】&#10;有形固定資産減価償却率平均値テキスト"/>
        <xdr:cNvSpPr txBox="1"/>
      </xdr:nvSpPr>
      <xdr:spPr>
        <a:xfrm>
          <a:off x="467360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124460</xdr:rowOff>
    </xdr:from>
    <xdr:to>
      <xdr:col>24</xdr:col>
      <xdr:colOff>114300</xdr:colOff>
      <xdr:row>37</xdr:row>
      <xdr:rowOff>54610</xdr:rowOff>
    </xdr:to>
    <xdr:sp macro="" textlink="">
      <xdr:nvSpPr>
        <xdr:cNvPr id="62" name="フローチャート: 判断 61"/>
        <xdr:cNvSpPr/>
      </xdr:nvSpPr>
      <xdr:spPr>
        <a:xfrm>
          <a:off x="4584700" y="629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53975</xdr:rowOff>
    </xdr:from>
    <xdr:to>
      <xdr:col>20</xdr:col>
      <xdr:colOff>38100</xdr:colOff>
      <xdr:row>37</xdr:row>
      <xdr:rowOff>155575</xdr:rowOff>
    </xdr:to>
    <xdr:sp macro="" textlink="">
      <xdr:nvSpPr>
        <xdr:cNvPr id="63" name="フローチャート: 判断 62"/>
        <xdr:cNvSpPr/>
      </xdr:nvSpPr>
      <xdr:spPr>
        <a:xfrm>
          <a:off x="3746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4" name="フローチャート: 判断 63"/>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78740</xdr:rowOff>
    </xdr:from>
    <xdr:to>
      <xdr:col>20</xdr:col>
      <xdr:colOff>38100</xdr:colOff>
      <xdr:row>40</xdr:row>
      <xdr:rowOff>8890</xdr:rowOff>
    </xdr:to>
    <xdr:sp macro="" textlink="">
      <xdr:nvSpPr>
        <xdr:cNvPr id="70" name="楕円 69"/>
        <xdr:cNvSpPr/>
      </xdr:nvSpPr>
      <xdr:spPr>
        <a:xfrm>
          <a:off x="37465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652</xdr:rowOff>
    </xdr:from>
    <xdr:ext cx="405111" cy="259045"/>
    <xdr:sp macro="" textlink="">
      <xdr:nvSpPr>
        <xdr:cNvPr id="71" name="n_1aveValue【道路】&#10;有形固定資産減価償却率"/>
        <xdr:cNvSpPr txBox="1"/>
      </xdr:nvSpPr>
      <xdr:spPr>
        <a:xfrm>
          <a:off x="35820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72" name="n_2aveValue【道路】&#10;有形固定資産減価償却率"/>
        <xdr:cNvSpPr txBox="1"/>
      </xdr:nvSpPr>
      <xdr:spPr>
        <a:xfrm>
          <a:off x="2705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17</xdr:rowOff>
    </xdr:from>
    <xdr:ext cx="405111" cy="259045"/>
    <xdr:sp macro="" textlink="">
      <xdr:nvSpPr>
        <xdr:cNvPr id="73" name="n_1mainValue【道路】&#10;有形固定資産減価償却率"/>
        <xdr:cNvSpPr txBox="1"/>
      </xdr:nvSpPr>
      <xdr:spPr>
        <a:xfrm>
          <a:off x="3582044" y="685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2" name="テキスト ボックス 8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4" name="直線コネクタ 83"/>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5" name="テキスト ボックス 84"/>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6" name="直線コネクタ 85"/>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87" name="テキスト ボックス 86"/>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8" name="直線コネクタ 87"/>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89" name="テキスト ボックス 88"/>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0" name="直線コネクタ 89"/>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1" name="テキスト ボックス 90"/>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3" name="テキスト ボックス 9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166725</xdr:rowOff>
    </xdr:from>
    <xdr:to>
      <xdr:col>54</xdr:col>
      <xdr:colOff>189865</xdr:colOff>
      <xdr:row>41</xdr:row>
      <xdr:rowOff>132733</xdr:rowOff>
    </xdr:to>
    <xdr:cxnSp macro="">
      <xdr:nvCxnSpPr>
        <xdr:cNvPr id="95" name="直線コネクタ 94"/>
        <xdr:cNvCxnSpPr/>
      </xdr:nvCxnSpPr>
      <xdr:spPr>
        <a:xfrm flipV="1">
          <a:off x="10476865" y="5824575"/>
          <a:ext cx="0" cy="1337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136560</xdr:rowOff>
    </xdr:from>
    <xdr:ext cx="469744" cy="259045"/>
    <xdr:sp macro="" textlink="">
      <xdr:nvSpPr>
        <xdr:cNvPr id="96" name="【道路】&#10;一人当たり延長最小値テキスト"/>
        <xdr:cNvSpPr txBox="1"/>
      </xdr:nvSpPr>
      <xdr:spPr>
        <a:xfrm>
          <a:off x="10515600" y="716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132733</xdr:rowOff>
    </xdr:from>
    <xdr:to>
      <xdr:col>55</xdr:col>
      <xdr:colOff>88900</xdr:colOff>
      <xdr:row>41</xdr:row>
      <xdr:rowOff>132733</xdr:rowOff>
    </xdr:to>
    <xdr:cxnSp macro="">
      <xdr:nvCxnSpPr>
        <xdr:cNvPr id="97" name="直線コネクタ 96"/>
        <xdr:cNvCxnSpPr/>
      </xdr:nvCxnSpPr>
      <xdr:spPr>
        <a:xfrm>
          <a:off x="10388600" y="7162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113402</xdr:rowOff>
    </xdr:from>
    <xdr:ext cx="534377" cy="259045"/>
    <xdr:sp macro="" textlink="">
      <xdr:nvSpPr>
        <xdr:cNvPr id="98" name="【道路】&#10;一人当たり延長最大値テキスト"/>
        <xdr:cNvSpPr txBox="1"/>
      </xdr:nvSpPr>
      <xdr:spPr>
        <a:xfrm>
          <a:off x="10515600" y="559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166725</xdr:rowOff>
    </xdr:from>
    <xdr:to>
      <xdr:col>55</xdr:col>
      <xdr:colOff>88900</xdr:colOff>
      <xdr:row>33</xdr:row>
      <xdr:rowOff>166725</xdr:rowOff>
    </xdr:to>
    <xdr:cxnSp macro="">
      <xdr:nvCxnSpPr>
        <xdr:cNvPr id="99" name="直線コネクタ 98"/>
        <xdr:cNvCxnSpPr/>
      </xdr:nvCxnSpPr>
      <xdr:spPr>
        <a:xfrm>
          <a:off x="10388600" y="582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142815</xdr:rowOff>
    </xdr:from>
    <xdr:ext cx="534377" cy="259045"/>
    <xdr:sp macro="" textlink="">
      <xdr:nvSpPr>
        <xdr:cNvPr id="100" name="【道路】&#10;一人当たり延長平均値テキスト"/>
        <xdr:cNvSpPr txBox="1"/>
      </xdr:nvSpPr>
      <xdr:spPr>
        <a:xfrm>
          <a:off x="10515600" y="6486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164388</xdr:rowOff>
    </xdr:from>
    <xdr:to>
      <xdr:col>55</xdr:col>
      <xdr:colOff>50800</xdr:colOff>
      <xdr:row>38</xdr:row>
      <xdr:rowOff>94538</xdr:rowOff>
    </xdr:to>
    <xdr:sp macro="" textlink="">
      <xdr:nvSpPr>
        <xdr:cNvPr id="101" name="フローチャート: 判断 100"/>
        <xdr:cNvSpPr/>
      </xdr:nvSpPr>
      <xdr:spPr>
        <a:xfrm>
          <a:off x="10426700" y="65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42888</xdr:rowOff>
    </xdr:from>
    <xdr:to>
      <xdr:col>50</xdr:col>
      <xdr:colOff>165100</xdr:colOff>
      <xdr:row>37</xdr:row>
      <xdr:rowOff>144488</xdr:rowOff>
    </xdr:to>
    <xdr:sp macro="" textlink="">
      <xdr:nvSpPr>
        <xdr:cNvPr id="102" name="フローチャート: 判断 101"/>
        <xdr:cNvSpPr/>
      </xdr:nvSpPr>
      <xdr:spPr>
        <a:xfrm>
          <a:off x="9588500" y="638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86253</xdr:rowOff>
    </xdr:from>
    <xdr:to>
      <xdr:col>46</xdr:col>
      <xdr:colOff>38100</xdr:colOff>
      <xdr:row>38</xdr:row>
      <xdr:rowOff>16404</xdr:rowOff>
    </xdr:to>
    <xdr:sp macro="" textlink="">
      <xdr:nvSpPr>
        <xdr:cNvPr id="103" name="フローチャート: 判断 102"/>
        <xdr:cNvSpPr/>
      </xdr:nvSpPr>
      <xdr:spPr>
        <a:xfrm>
          <a:off x="8699500" y="642990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159954</xdr:rowOff>
    </xdr:from>
    <xdr:to>
      <xdr:col>50</xdr:col>
      <xdr:colOff>165100</xdr:colOff>
      <xdr:row>39</xdr:row>
      <xdr:rowOff>90104</xdr:rowOff>
    </xdr:to>
    <xdr:sp macro="" textlink="">
      <xdr:nvSpPr>
        <xdr:cNvPr id="109" name="楕円 108"/>
        <xdr:cNvSpPr/>
      </xdr:nvSpPr>
      <xdr:spPr>
        <a:xfrm>
          <a:off x="9588500" y="667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35</xdr:row>
      <xdr:rowOff>161015</xdr:rowOff>
    </xdr:from>
    <xdr:ext cx="534377" cy="259045"/>
    <xdr:sp macro="" textlink="">
      <xdr:nvSpPr>
        <xdr:cNvPr id="110" name="n_1aveValue【道路】&#10;一人当たり延長"/>
        <xdr:cNvSpPr txBox="1"/>
      </xdr:nvSpPr>
      <xdr:spPr>
        <a:xfrm>
          <a:off x="9359411" y="616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32930</xdr:rowOff>
    </xdr:from>
    <xdr:ext cx="534377" cy="259045"/>
    <xdr:sp macro="" textlink="">
      <xdr:nvSpPr>
        <xdr:cNvPr id="111" name="n_2aveValue【道路】&#10;一人当たり延長"/>
        <xdr:cNvSpPr txBox="1"/>
      </xdr:nvSpPr>
      <xdr:spPr>
        <a:xfrm>
          <a:off x="8483111" y="620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81231</xdr:rowOff>
    </xdr:from>
    <xdr:ext cx="534377" cy="259045"/>
    <xdr:sp macro="" textlink="">
      <xdr:nvSpPr>
        <xdr:cNvPr id="112" name="n_1mainValue【道路】&#10;一人当たり延長"/>
        <xdr:cNvSpPr txBox="1"/>
      </xdr:nvSpPr>
      <xdr:spPr>
        <a:xfrm>
          <a:off x="9359411" y="676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3" name="正方形/長方形 11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4" name="正方形/長方形 11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5" name="正方形/長方形 11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6" name="正方形/長方形 11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7" name="正方形/長方形 11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8" name="正方形/長方形 11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19" name="正方形/長方形 11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0" name="正方形/長方形 11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1" name="テキスト ボックス 12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2" name="直線コネクタ 12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3" name="テキスト ボックス 122"/>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4" name="直線コネクタ 12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25" name="テキスト ボックス 124"/>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26" name="直線コネクタ 12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27" name="テキスト ボックス 12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28" name="直線コネクタ 12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29" name="テキスト ボックス 12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0" name="直線コネクタ 12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1" name="テキスト ボックス 13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2" name="直線コネクタ 13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3" name="テキスト ボックス 132"/>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4" name="直線コネクタ 13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5" name="テキスト ボックス 13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26670</xdr:rowOff>
    </xdr:from>
    <xdr:to>
      <xdr:col>24</xdr:col>
      <xdr:colOff>62865</xdr:colOff>
      <xdr:row>64</xdr:row>
      <xdr:rowOff>32385</xdr:rowOff>
    </xdr:to>
    <xdr:cxnSp macro="">
      <xdr:nvCxnSpPr>
        <xdr:cNvPr id="137" name="直線コネクタ 136"/>
        <xdr:cNvCxnSpPr/>
      </xdr:nvCxnSpPr>
      <xdr:spPr>
        <a:xfrm flipV="1">
          <a:off x="4634865" y="9627870"/>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36212</xdr:rowOff>
    </xdr:from>
    <xdr:ext cx="405111" cy="259045"/>
    <xdr:sp macro="" textlink="">
      <xdr:nvSpPr>
        <xdr:cNvPr id="138" name="【橋りょう・トンネル】&#10;有形固定資産減価償却率最小値テキスト"/>
        <xdr:cNvSpPr txBox="1"/>
      </xdr:nvSpPr>
      <xdr:spPr>
        <a:xfrm>
          <a:off x="4673600" y="1100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32385</xdr:rowOff>
    </xdr:from>
    <xdr:to>
      <xdr:col>24</xdr:col>
      <xdr:colOff>152400</xdr:colOff>
      <xdr:row>64</xdr:row>
      <xdr:rowOff>32385</xdr:rowOff>
    </xdr:to>
    <xdr:cxnSp macro="">
      <xdr:nvCxnSpPr>
        <xdr:cNvPr id="139" name="直線コネクタ 138"/>
        <xdr:cNvCxnSpPr/>
      </xdr:nvCxnSpPr>
      <xdr:spPr>
        <a:xfrm>
          <a:off x="4546600" y="1100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144797</xdr:rowOff>
    </xdr:from>
    <xdr:ext cx="405111" cy="259045"/>
    <xdr:sp macro="" textlink="">
      <xdr:nvSpPr>
        <xdr:cNvPr id="140" name="【橋りょう・トンネル】&#10;有形固定資産減価償却率最大値テキスト"/>
        <xdr:cNvSpPr txBox="1"/>
      </xdr:nvSpPr>
      <xdr:spPr>
        <a:xfrm>
          <a:off x="4673600"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26670</xdr:rowOff>
    </xdr:from>
    <xdr:to>
      <xdr:col>24</xdr:col>
      <xdr:colOff>152400</xdr:colOff>
      <xdr:row>56</xdr:row>
      <xdr:rowOff>26670</xdr:rowOff>
    </xdr:to>
    <xdr:cxnSp macro="">
      <xdr:nvCxnSpPr>
        <xdr:cNvPr id="141" name="直線コネクタ 140"/>
        <xdr:cNvCxnSpPr/>
      </xdr:nvCxnSpPr>
      <xdr:spPr>
        <a:xfrm>
          <a:off x="4546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127652</xdr:rowOff>
    </xdr:from>
    <xdr:ext cx="405111" cy="259045"/>
    <xdr:sp macro="" textlink="">
      <xdr:nvSpPr>
        <xdr:cNvPr id="142" name="【橋りょう・トンネル】&#10;有形固定資産減価償却率平均値テキスト"/>
        <xdr:cNvSpPr txBox="1"/>
      </xdr:nvSpPr>
      <xdr:spPr>
        <a:xfrm>
          <a:off x="4673600" y="1024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43" name="フローチャート: 判断 142"/>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44" name="フローチャート: 判断 143"/>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45" name="フローチャート: 判断 144"/>
        <xdr:cNvSpPr/>
      </xdr:nvSpPr>
      <xdr:spPr>
        <a:xfrm>
          <a:off x="2857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36830</xdr:rowOff>
    </xdr:from>
    <xdr:to>
      <xdr:col>20</xdr:col>
      <xdr:colOff>38100</xdr:colOff>
      <xdr:row>60</xdr:row>
      <xdr:rowOff>138430</xdr:rowOff>
    </xdr:to>
    <xdr:sp macro="" textlink="">
      <xdr:nvSpPr>
        <xdr:cNvPr id="151" name="楕円 150"/>
        <xdr:cNvSpPr/>
      </xdr:nvSpPr>
      <xdr:spPr>
        <a:xfrm>
          <a:off x="3746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105427</xdr:rowOff>
    </xdr:from>
    <xdr:ext cx="405111" cy="259045"/>
    <xdr:sp macro="" textlink="">
      <xdr:nvSpPr>
        <xdr:cNvPr id="152" name="n_1aveValue【橋りょう・トンネル】&#10;有形固定資産減価償却率"/>
        <xdr:cNvSpPr txBox="1"/>
      </xdr:nvSpPr>
      <xdr:spPr>
        <a:xfrm>
          <a:off x="3582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135907</xdr:rowOff>
    </xdr:from>
    <xdr:ext cx="405111" cy="259045"/>
    <xdr:sp macro="" textlink="">
      <xdr:nvSpPr>
        <xdr:cNvPr id="153" name="n_2aveValue【橋りょう・トンネル】&#10;有形固定資産減価償却率"/>
        <xdr:cNvSpPr txBox="1"/>
      </xdr:nvSpPr>
      <xdr:spPr>
        <a:xfrm>
          <a:off x="2705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129557</xdr:rowOff>
    </xdr:from>
    <xdr:ext cx="405111" cy="259045"/>
    <xdr:sp macro="" textlink="">
      <xdr:nvSpPr>
        <xdr:cNvPr id="154" name="n_1mainValue【橋りょう・トンネル】&#10;有形固定資産減価償却率"/>
        <xdr:cNvSpPr txBox="1"/>
      </xdr:nvSpPr>
      <xdr:spPr>
        <a:xfrm>
          <a:off x="35820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3" name="テキスト ボックス 16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4" name="直線コネクタ 16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5" name="直線コネクタ 16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66" name="テキスト ボックス 16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67" name="直線コネクタ 16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68" name="テキスト ボックス 167"/>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69" name="直線コネクタ 16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70" name="テキスト ボックス 169"/>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1" name="直線コネクタ 17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72" name="テキスト ボックス 171"/>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3" name="直線コネクタ 17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74" name="テキスト ボックス 17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104887</xdr:rowOff>
    </xdr:from>
    <xdr:to>
      <xdr:col>54</xdr:col>
      <xdr:colOff>189865</xdr:colOff>
      <xdr:row>63</xdr:row>
      <xdr:rowOff>163179</xdr:rowOff>
    </xdr:to>
    <xdr:cxnSp macro="">
      <xdr:nvCxnSpPr>
        <xdr:cNvPr id="176" name="直線コネクタ 175"/>
        <xdr:cNvCxnSpPr/>
      </xdr:nvCxnSpPr>
      <xdr:spPr>
        <a:xfrm flipV="1">
          <a:off x="10476865" y="9706087"/>
          <a:ext cx="0" cy="1258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167006</xdr:rowOff>
    </xdr:from>
    <xdr:ext cx="534377" cy="259045"/>
    <xdr:sp macro="" textlink="">
      <xdr:nvSpPr>
        <xdr:cNvPr id="177" name="【橋りょう・トンネル】&#10;一人当たり有形固定資産（償却資産）額最小値テキスト"/>
        <xdr:cNvSpPr txBox="1"/>
      </xdr:nvSpPr>
      <xdr:spPr>
        <a:xfrm>
          <a:off x="10515600" y="1096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163179</xdr:rowOff>
    </xdr:from>
    <xdr:to>
      <xdr:col>55</xdr:col>
      <xdr:colOff>88900</xdr:colOff>
      <xdr:row>63</xdr:row>
      <xdr:rowOff>163179</xdr:rowOff>
    </xdr:to>
    <xdr:cxnSp macro="">
      <xdr:nvCxnSpPr>
        <xdr:cNvPr id="178" name="直線コネクタ 177"/>
        <xdr:cNvCxnSpPr/>
      </xdr:nvCxnSpPr>
      <xdr:spPr>
        <a:xfrm>
          <a:off x="10388600" y="109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51564</xdr:rowOff>
    </xdr:from>
    <xdr:ext cx="690189" cy="259045"/>
    <xdr:sp macro="" textlink="">
      <xdr:nvSpPr>
        <xdr:cNvPr id="179" name="【橋りょう・トンネル】&#10;一人当たり有形固定資産（償却資産）額最大値テキスト"/>
        <xdr:cNvSpPr txBox="1"/>
      </xdr:nvSpPr>
      <xdr:spPr>
        <a:xfrm>
          <a:off x="10515600" y="94813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104887</xdr:rowOff>
    </xdr:from>
    <xdr:to>
      <xdr:col>55</xdr:col>
      <xdr:colOff>88900</xdr:colOff>
      <xdr:row>56</xdr:row>
      <xdr:rowOff>104887</xdr:rowOff>
    </xdr:to>
    <xdr:cxnSp macro="">
      <xdr:nvCxnSpPr>
        <xdr:cNvPr id="180" name="直線コネクタ 179"/>
        <xdr:cNvCxnSpPr/>
      </xdr:nvCxnSpPr>
      <xdr:spPr>
        <a:xfrm>
          <a:off x="10388600" y="9706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59090</xdr:rowOff>
    </xdr:from>
    <xdr:ext cx="599010" cy="259045"/>
    <xdr:sp macro="" textlink="">
      <xdr:nvSpPr>
        <xdr:cNvPr id="181" name="【橋りょう・トンネル】&#10;一人当たり有形固定資産（償却資産）額平均値テキスト"/>
        <xdr:cNvSpPr txBox="1"/>
      </xdr:nvSpPr>
      <xdr:spPr>
        <a:xfrm>
          <a:off x="10515600" y="10688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80663</xdr:rowOff>
    </xdr:from>
    <xdr:to>
      <xdr:col>55</xdr:col>
      <xdr:colOff>50800</xdr:colOff>
      <xdr:row>63</xdr:row>
      <xdr:rowOff>10813</xdr:rowOff>
    </xdr:to>
    <xdr:sp macro="" textlink="">
      <xdr:nvSpPr>
        <xdr:cNvPr id="182" name="フローチャート: 判断 181"/>
        <xdr:cNvSpPr/>
      </xdr:nvSpPr>
      <xdr:spPr>
        <a:xfrm>
          <a:off x="10426700" y="1071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28473</xdr:rowOff>
    </xdr:from>
    <xdr:to>
      <xdr:col>50</xdr:col>
      <xdr:colOff>165100</xdr:colOff>
      <xdr:row>62</xdr:row>
      <xdr:rowOff>130073</xdr:rowOff>
    </xdr:to>
    <xdr:sp macro="" textlink="">
      <xdr:nvSpPr>
        <xdr:cNvPr id="183" name="フローチャート: 判断 182"/>
        <xdr:cNvSpPr/>
      </xdr:nvSpPr>
      <xdr:spPr>
        <a:xfrm>
          <a:off x="9588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53794</xdr:rowOff>
    </xdr:from>
    <xdr:to>
      <xdr:col>46</xdr:col>
      <xdr:colOff>38100</xdr:colOff>
      <xdr:row>62</xdr:row>
      <xdr:rowOff>155394</xdr:rowOff>
    </xdr:to>
    <xdr:sp macro="" textlink="">
      <xdr:nvSpPr>
        <xdr:cNvPr id="184" name="フローチャート: 判断 183"/>
        <xdr:cNvSpPr/>
      </xdr:nvSpPr>
      <xdr:spPr>
        <a:xfrm>
          <a:off x="8699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5" name="テキスト ボックス 18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6" name="テキスト ボックス 18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7" name="テキスト ボックス 18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8" name="テキスト ボックス 18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89" name="テキスト ボックス 18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53513</xdr:rowOff>
    </xdr:from>
    <xdr:to>
      <xdr:col>50</xdr:col>
      <xdr:colOff>165100</xdr:colOff>
      <xdr:row>63</xdr:row>
      <xdr:rowOff>155113</xdr:rowOff>
    </xdr:to>
    <xdr:sp macro="" textlink="">
      <xdr:nvSpPr>
        <xdr:cNvPr id="190" name="楕円 189"/>
        <xdr:cNvSpPr/>
      </xdr:nvSpPr>
      <xdr:spPr>
        <a:xfrm>
          <a:off x="9588500" y="1085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146600</xdr:rowOff>
    </xdr:from>
    <xdr:ext cx="599010" cy="259045"/>
    <xdr:sp macro="" textlink="">
      <xdr:nvSpPr>
        <xdr:cNvPr id="191" name="n_1aveValue【橋りょう・トンネル】&#10;一人当たり有形固定資産（償却資産）額"/>
        <xdr:cNvSpPr txBox="1"/>
      </xdr:nvSpPr>
      <xdr:spPr>
        <a:xfrm>
          <a:off x="93270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471</xdr:rowOff>
    </xdr:from>
    <xdr:ext cx="599010" cy="259045"/>
    <xdr:sp macro="" textlink="">
      <xdr:nvSpPr>
        <xdr:cNvPr id="192" name="n_2aveValue【橋りょう・トンネル】&#10;一人当たり有形固定資産（償却資産）額"/>
        <xdr:cNvSpPr txBox="1"/>
      </xdr:nvSpPr>
      <xdr:spPr>
        <a:xfrm>
          <a:off x="8450795" y="1045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146240</xdr:rowOff>
    </xdr:from>
    <xdr:ext cx="599010" cy="259045"/>
    <xdr:sp macro="" textlink="">
      <xdr:nvSpPr>
        <xdr:cNvPr id="193" name="n_1mainValue【橋りょう・トンネル】&#10;一人当たり有形固定資産（償却資産）額"/>
        <xdr:cNvSpPr txBox="1"/>
      </xdr:nvSpPr>
      <xdr:spPr>
        <a:xfrm>
          <a:off x="9327095" y="1094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4" name="正方形/長方形 19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5" name="正方形/長方形 19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6" name="正方形/長方形 19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97" name="正方形/長方形 19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98" name="正方形/長方形 19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99" name="正方形/長方形 19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0" name="正方形/長方形 19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1" name="正方形/長方形 20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2" name="テキスト ボックス 20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3" name="直線コネクタ 20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04" name="直線コネクタ 20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05" name="テキスト ボックス 204"/>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06" name="直線コネクタ 20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07" name="テキスト ボックス 20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08" name="直線コネクタ 20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09" name="テキスト ボックス 20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10" name="直線コネクタ 20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11" name="テキスト ボックス 21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12" name="直線コネクタ 21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13" name="テキスト ボックス 21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14" name="直線コネクタ 21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15" name="テキスト ボックス 214"/>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6" name="直線コネクタ 21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7" name="テキスト ボックス 21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1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69124</xdr:rowOff>
    </xdr:to>
    <xdr:cxnSp macro="">
      <xdr:nvCxnSpPr>
        <xdr:cNvPr id="219" name="直線コネクタ 218"/>
        <xdr:cNvCxnSpPr/>
      </xdr:nvCxnSpPr>
      <xdr:spPr>
        <a:xfrm flipV="1">
          <a:off x="4634865" y="13280571"/>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72951</xdr:rowOff>
    </xdr:from>
    <xdr:ext cx="340478" cy="259045"/>
    <xdr:sp macro="" textlink="">
      <xdr:nvSpPr>
        <xdr:cNvPr id="220" name="【公営住宅】&#10;有形固定資産減価償却率最小値テキスト"/>
        <xdr:cNvSpPr txBox="1"/>
      </xdr:nvSpPr>
      <xdr:spPr>
        <a:xfrm>
          <a:off x="4673600" y="1481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69124</xdr:rowOff>
    </xdr:from>
    <xdr:to>
      <xdr:col>24</xdr:col>
      <xdr:colOff>152400</xdr:colOff>
      <xdr:row>86</xdr:row>
      <xdr:rowOff>69124</xdr:rowOff>
    </xdr:to>
    <xdr:cxnSp macro="">
      <xdr:nvCxnSpPr>
        <xdr:cNvPr id="221" name="直線コネクタ 220"/>
        <xdr:cNvCxnSpPr/>
      </xdr:nvCxnSpPr>
      <xdr:spPr>
        <a:xfrm>
          <a:off x="4546600" y="1481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22" name="【公営住宅】&#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23" name="直線コネクタ 222"/>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88191</xdr:rowOff>
    </xdr:from>
    <xdr:ext cx="405111" cy="259045"/>
    <xdr:sp macro="" textlink="">
      <xdr:nvSpPr>
        <xdr:cNvPr id="224" name="【公営住宅】&#10;有形固定資産減価償却率平均値テキスト"/>
        <xdr:cNvSpPr txBox="1"/>
      </xdr:nvSpPr>
      <xdr:spPr>
        <a:xfrm>
          <a:off x="4673600" y="138041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109764</xdr:rowOff>
    </xdr:from>
    <xdr:to>
      <xdr:col>24</xdr:col>
      <xdr:colOff>114300</xdr:colOff>
      <xdr:row>81</xdr:row>
      <xdr:rowOff>39914</xdr:rowOff>
    </xdr:to>
    <xdr:sp macro="" textlink="">
      <xdr:nvSpPr>
        <xdr:cNvPr id="225" name="フローチャート: 判断 224"/>
        <xdr:cNvSpPr/>
      </xdr:nvSpPr>
      <xdr:spPr>
        <a:xfrm>
          <a:off x="4584700" y="1382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78</xdr:row>
      <xdr:rowOff>101600</xdr:rowOff>
    </xdr:from>
    <xdr:to>
      <xdr:col>20</xdr:col>
      <xdr:colOff>38100</xdr:colOff>
      <xdr:row>79</xdr:row>
      <xdr:rowOff>31750</xdr:rowOff>
    </xdr:to>
    <xdr:sp macro="" textlink="">
      <xdr:nvSpPr>
        <xdr:cNvPr id="226" name="フローチャート: 判断 225"/>
        <xdr:cNvSpPr/>
      </xdr:nvSpPr>
      <xdr:spPr>
        <a:xfrm>
          <a:off x="37465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26488</xdr:rowOff>
    </xdr:from>
    <xdr:to>
      <xdr:col>15</xdr:col>
      <xdr:colOff>101600</xdr:colOff>
      <xdr:row>81</xdr:row>
      <xdr:rowOff>128088</xdr:rowOff>
    </xdr:to>
    <xdr:sp macro="" textlink="">
      <xdr:nvSpPr>
        <xdr:cNvPr id="227" name="フローチャート: 判断 226"/>
        <xdr:cNvSpPr/>
      </xdr:nvSpPr>
      <xdr:spPr>
        <a:xfrm>
          <a:off x="2857500" y="1391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28" name="テキスト ボックス 22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29" name="テキスト ボックス 22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0" name="テキスト ボックス 22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1" name="テキスト ボックス 23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2" name="テキスト ボックス 23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59145</xdr:rowOff>
    </xdr:from>
    <xdr:to>
      <xdr:col>20</xdr:col>
      <xdr:colOff>38100</xdr:colOff>
      <xdr:row>79</xdr:row>
      <xdr:rowOff>160745</xdr:rowOff>
    </xdr:to>
    <xdr:sp macro="" textlink="">
      <xdr:nvSpPr>
        <xdr:cNvPr id="233" name="楕円 232"/>
        <xdr:cNvSpPr/>
      </xdr:nvSpPr>
      <xdr:spPr>
        <a:xfrm>
          <a:off x="3746500" y="1360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77</xdr:row>
      <xdr:rowOff>48277</xdr:rowOff>
    </xdr:from>
    <xdr:ext cx="405111" cy="259045"/>
    <xdr:sp macro="" textlink="">
      <xdr:nvSpPr>
        <xdr:cNvPr id="234" name="n_1aveValue【公営住宅】&#10;有形固定資産減価償却率"/>
        <xdr:cNvSpPr txBox="1"/>
      </xdr:nvSpPr>
      <xdr:spPr>
        <a:xfrm>
          <a:off x="3582044" y="1324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144615</xdr:rowOff>
    </xdr:from>
    <xdr:ext cx="405111" cy="259045"/>
    <xdr:sp macro="" textlink="">
      <xdr:nvSpPr>
        <xdr:cNvPr id="235" name="n_2aveValue【公営住宅】&#10;有形固定資産減価償却率"/>
        <xdr:cNvSpPr txBox="1"/>
      </xdr:nvSpPr>
      <xdr:spPr>
        <a:xfrm>
          <a:off x="2705744" y="1368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151872</xdr:rowOff>
    </xdr:from>
    <xdr:ext cx="405111" cy="259045"/>
    <xdr:sp macro="" textlink="">
      <xdr:nvSpPr>
        <xdr:cNvPr id="236" name="n_1mainValue【公営住宅】&#10;有形固定資産減価償却率"/>
        <xdr:cNvSpPr txBox="1"/>
      </xdr:nvSpPr>
      <xdr:spPr>
        <a:xfrm>
          <a:off x="3582044" y="1369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7" name="正方形/長方形 23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8" name="正方形/長方形 23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9" name="正方形/長方形 23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0" name="正方形/長方形 23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1" name="正方形/長方形 24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2" name="正方形/長方形 24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3" name="正方形/長方形 24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4" name="正方形/長方形 24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5" name="テキスト ボックス 24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6" name="直線コネクタ 24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47" name="直線コネクタ 246"/>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48" name="テキスト ボックス 247"/>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49" name="直線コネクタ 248"/>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50" name="テキスト ボックス 249"/>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51" name="直線コネクタ 250"/>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52" name="テキスト ボックス 251"/>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53" name="直線コネクタ 252"/>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54" name="テキスト ボックス 253"/>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55" name="直線コネクタ 254"/>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56" name="テキスト ボックス 255"/>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57" name="直線コネクタ 256"/>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258" name="テキスト ボックス 257"/>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9" name="直線コネクタ 25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60" name="テキスト ボックス 259"/>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116314</xdr:rowOff>
    </xdr:from>
    <xdr:to>
      <xdr:col>54</xdr:col>
      <xdr:colOff>189865</xdr:colOff>
      <xdr:row>86</xdr:row>
      <xdr:rowOff>151910</xdr:rowOff>
    </xdr:to>
    <xdr:cxnSp macro="">
      <xdr:nvCxnSpPr>
        <xdr:cNvPr id="262" name="直線コネクタ 261"/>
        <xdr:cNvCxnSpPr/>
      </xdr:nvCxnSpPr>
      <xdr:spPr>
        <a:xfrm flipV="1">
          <a:off x="10476865" y="13489414"/>
          <a:ext cx="0" cy="1407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155737</xdr:rowOff>
    </xdr:from>
    <xdr:ext cx="469744" cy="259045"/>
    <xdr:sp macro="" textlink="">
      <xdr:nvSpPr>
        <xdr:cNvPr id="263" name="【公営住宅】&#10;一人当たり面積最小値テキスト"/>
        <xdr:cNvSpPr txBox="1"/>
      </xdr:nvSpPr>
      <xdr:spPr>
        <a:xfrm>
          <a:off x="10515600" y="1490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151910</xdr:rowOff>
    </xdr:from>
    <xdr:to>
      <xdr:col>55</xdr:col>
      <xdr:colOff>88900</xdr:colOff>
      <xdr:row>86</xdr:row>
      <xdr:rowOff>151910</xdr:rowOff>
    </xdr:to>
    <xdr:cxnSp macro="">
      <xdr:nvCxnSpPr>
        <xdr:cNvPr id="264" name="直線コネクタ 263"/>
        <xdr:cNvCxnSpPr/>
      </xdr:nvCxnSpPr>
      <xdr:spPr>
        <a:xfrm>
          <a:off x="10388600" y="1489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62991</xdr:rowOff>
    </xdr:from>
    <xdr:ext cx="469744" cy="259045"/>
    <xdr:sp macro="" textlink="">
      <xdr:nvSpPr>
        <xdr:cNvPr id="265" name="【公営住宅】&#10;一人当たり面積最大値テキスト"/>
        <xdr:cNvSpPr txBox="1"/>
      </xdr:nvSpPr>
      <xdr:spPr>
        <a:xfrm>
          <a:off x="10515600" y="13264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116314</xdr:rowOff>
    </xdr:from>
    <xdr:to>
      <xdr:col>55</xdr:col>
      <xdr:colOff>88900</xdr:colOff>
      <xdr:row>78</xdr:row>
      <xdr:rowOff>116314</xdr:rowOff>
    </xdr:to>
    <xdr:cxnSp macro="">
      <xdr:nvCxnSpPr>
        <xdr:cNvPr id="266" name="直線コネクタ 265"/>
        <xdr:cNvCxnSpPr/>
      </xdr:nvCxnSpPr>
      <xdr:spPr>
        <a:xfrm>
          <a:off x="10388600" y="1348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80354</xdr:rowOff>
    </xdr:from>
    <xdr:ext cx="469744" cy="259045"/>
    <xdr:sp macro="" textlink="">
      <xdr:nvSpPr>
        <xdr:cNvPr id="267" name="【公営住宅】&#10;一人当たり面積平均値テキスト"/>
        <xdr:cNvSpPr txBox="1"/>
      </xdr:nvSpPr>
      <xdr:spPr>
        <a:xfrm>
          <a:off x="10515600" y="146536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101927</xdr:rowOff>
    </xdr:from>
    <xdr:to>
      <xdr:col>55</xdr:col>
      <xdr:colOff>50800</xdr:colOff>
      <xdr:row>86</xdr:row>
      <xdr:rowOff>32077</xdr:rowOff>
    </xdr:to>
    <xdr:sp macro="" textlink="">
      <xdr:nvSpPr>
        <xdr:cNvPr id="268" name="フローチャート: 判断 267"/>
        <xdr:cNvSpPr/>
      </xdr:nvSpPr>
      <xdr:spPr>
        <a:xfrm>
          <a:off x="10426700" y="1467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64044</xdr:rowOff>
    </xdr:from>
    <xdr:to>
      <xdr:col>50</xdr:col>
      <xdr:colOff>165100</xdr:colOff>
      <xdr:row>85</xdr:row>
      <xdr:rowOff>165644</xdr:rowOff>
    </xdr:to>
    <xdr:sp macro="" textlink="">
      <xdr:nvSpPr>
        <xdr:cNvPr id="269" name="フローチャート: 判断 268"/>
        <xdr:cNvSpPr/>
      </xdr:nvSpPr>
      <xdr:spPr>
        <a:xfrm>
          <a:off x="9588500" y="1463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65677</xdr:rowOff>
    </xdr:from>
    <xdr:to>
      <xdr:col>46</xdr:col>
      <xdr:colOff>38100</xdr:colOff>
      <xdr:row>85</xdr:row>
      <xdr:rowOff>167277</xdr:rowOff>
    </xdr:to>
    <xdr:sp macro="" textlink="">
      <xdr:nvSpPr>
        <xdr:cNvPr id="270" name="フローチャート: 判断 269"/>
        <xdr:cNvSpPr/>
      </xdr:nvSpPr>
      <xdr:spPr>
        <a:xfrm>
          <a:off x="8699500" y="1463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71" name="テキスト ボックス 27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2" name="テキスト ボックス 27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3" name="テキスト ボックス 27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4" name="テキスト ボックス 27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5" name="テキスト ボックス 27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80863</xdr:rowOff>
    </xdr:from>
    <xdr:to>
      <xdr:col>50</xdr:col>
      <xdr:colOff>165100</xdr:colOff>
      <xdr:row>86</xdr:row>
      <xdr:rowOff>11013</xdr:rowOff>
    </xdr:to>
    <xdr:sp macro="" textlink="">
      <xdr:nvSpPr>
        <xdr:cNvPr id="276" name="楕円 275"/>
        <xdr:cNvSpPr/>
      </xdr:nvSpPr>
      <xdr:spPr>
        <a:xfrm>
          <a:off x="9588500" y="1465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10721</xdr:rowOff>
    </xdr:from>
    <xdr:ext cx="469744" cy="259045"/>
    <xdr:sp macro="" textlink="">
      <xdr:nvSpPr>
        <xdr:cNvPr id="277" name="n_1aveValue【公営住宅】&#10;一人当たり面積"/>
        <xdr:cNvSpPr txBox="1"/>
      </xdr:nvSpPr>
      <xdr:spPr>
        <a:xfrm>
          <a:off x="9391727" y="1441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12354</xdr:rowOff>
    </xdr:from>
    <xdr:ext cx="469744" cy="259045"/>
    <xdr:sp macro="" textlink="">
      <xdr:nvSpPr>
        <xdr:cNvPr id="278" name="n_2aveValue【公営住宅】&#10;一人当たり面積"/>
        <xdr:cNvSpPr txBox="1"/>
      </xdr:nvSpPr>
      <xdr:spPr>
        <a:xfrm>
          <a:off x="8515427" y="1441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2140</xdr:rowOff>
    </xdr:from>
    <xdr:ext cx="469744" cy="259045"/>
    <xdr:sp macro="" textlink="">
      <xdr:nvSpPr>
        <xdr:cNvPr id="279" name="n_1mainValue【公営住宅】&#10;一人当たり面積"/>
        <xdr:cNvSpPr txBox="1"/>
      </xdr:nvSpPr>
      <xdr:spPr>
        <a:xfrm>
          <a:off x="9391727" y="1474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06" name="直線コネクタ 30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07" name="テキスト ボックス 306"/>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8" name="直線コネクタ 30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9" name="テキスト ボックス 30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0" name="直線コネクタ 30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1" name="テキスト ボックス 31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2" name="直線コネクタ 31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3" name="テキスト ボックス 31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4" name="直線コネクタ 31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5" name="テキスト ボックス 31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6" name="直線コネクタ 31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17" name="テキスト ボックス 316"/>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19" name="テキスト ボックス 31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69669</xdr:rowOff>
    </xdr:to>
    <xdr:cxnSp macro="">
      <xdr:nvCxnSpPr>
        <xdr:cNvPr id="321" name="直線コネクタ 320"/>
        <xdr:cNvCxnSpPr/>
      </xdr:nvCxnSpPr>
      <xdr:spPr>
        <a:xfrm flipV="1">
          <a:off x="16318864" y="5660572"/>
          <a:ext cx="0" cy="1438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73496</xdr:rowOff>
    </xdr:from>
    <xdr:ext cx="405111" cy="259045"/>
    <xdr:sp macro="" textlink="">
      <xdr:nvSpPr>
        <xdr:cNvPr id="322" name="【認定こども園・幼稚園・保育所】&#10;有形固定資産減価償却率最小値テキスト"/>
        <xdr:cNvSpPr txBox="1"/>
      </xdr:nvSpPr>
      <xdr:spPr>
        <a:xfrm>
          <a:off x="16357600" y="710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69669</xdr:rowOff>
    </xdr:from>
    <xdr:to>
      <xdr:col>86</xdr:col>
      <xdr:colOff>25400</xdr:colOff>
      <xdr:row>41</xdr:row>
      <xdr:rowOff>69669</xdr:rowOff>
    </xdr:to>
    <xdr:cxnSp macro="">
      <xdr:nvCxnSpPr>
        <xdr:cNvPr id="323" name="直線コネクタ 322"/>
        <xdr:cNvCxnSpPr/>
      </xdr:nvCxnSpPr>
      <xdr:spPr>
        <a:xfrm>
          <a:off x="16230600" y="709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24"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25" name="直線コネクタ 324"/>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140987</xdr:rowOff>
    </xdr:from>
    <xdr:ext cx="405111" cy="259045"/>
    <xdr:sp macro="" textlink="">
      <xdr:nvSpPr>
        <xdr:cNvPr id="326" name="【認定こども園・幼稚園・保育所】&#10;有形固定資産減価償却率平均値テキスト"/>
        <xdr:cNvSpPr txBox="1"/>
      </xdr:nvSpPr>
      <xdr:spPr>
        <a:xfrm>
          <a:off x="16357600" y="6484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162560</xdr:rowOff>
    </xdr:from>
    <xdr:to>
      <xdr:col>85</xdr:col>
      <xdr:colOff>177800</xdr:colOff>
      <xdr:row>38</xdr:row>
      <xdr:rowOff>92710</xdr:rowOff>
    </xdr:to>
    <xdr:sp macro="" textlink="">
      <xdr:nvSpPr>
        <xdr:cNvPr id="327" name="フローチャート: 判断 326"/>
        <xdr:cNvSpPr/>
      </xdr:nvSpPr>
      <xdr:spPr>
        <a:xfrm>
          <a:off x="162687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66222</xdr:rowOff>
    </xdr:from>
    <xdr:to>
      <xdr:col>81</xdr:col>
      <xdr:colOff>101600</xdr:colOff>
      <xdr:row>37</xdr:row>
      <xdr:rowOff>167822</xdr:rowOff>
    </xdr:to>
    <xdr:sp macro="" textlink="">
      <xdr:nvSpPr>
        <xdr:cNvPr id="328" name="フローチャート: 判断 327"/>
        <xdr:cNvSpPr/>
      </xdr:nvSpPr>
      <xdr:spPr>
        <a:xfrm>
          <a:off x="15430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89081</xdr:rowOff>
    </xdr:from>
    <xdr:to>
      <xdr:col>76</xdr:col>
      <xdr:colOff>165100</xdr:colOff>
      <xdr:row>38</xdr:row>
      <xdr:rowOff>19231</xdr:rowOff>
    </xdr:to>
    <xdr:sp macro="" textlink="">
      <xdr:nvSpPr>
        <xdr:cNvPr id="329" name="フローチャート: 判断 328"/>
        <xdr:cNvSpPr/>
      </xdr:nvSpPr>
      <xdr:spPr>
        <a:xfrm>
          <a:off x="14541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138067</xdr:rowOff>
    </xdr:from>
    <xdr:to>
      <xdr:col>81</xdr:col>
      <xdr:colOff>101600</xdr:colOff>
      <xdr:row>36</xdr:row>
      <xdr:rowOff>68217</xdr:rowOff>
    </xdr:to>
    <xdr:sp macro="" textlink="">
      <xdr:nvSpPr>
        <xdr:cNvPr id="335" name="楕円 334"/>
        <xdr:cNvSpPr/>
      </xdr:nvSpPr>
      <xdr:spPr>
        <a:xfrm>
          <a:off x="15430500" y="61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158949</xdr:rowOff>
    </xdr:from>
    <xdr:ext cx="405111" cy="259045"/>
    <xdr:sp macro="" textlink="">
      <xdr:nvSpPr>
        <xdr:cNvPr id="336" name="n_1aveValue【認定こども園・幼稚園・保育所】&#10;有形固定資産減価償却率"/>
        <xdr:cNvSpPr txBox="1"/>
      </xdr:nvSpPr>
      <xdr:spPr>
        <a:xfrm>
          <a:off x="152660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35758</xdr:rowOff>
    </xdr:from>
    <xdr:ext cx="405111" cy="259045"/>
    <xdr:sp macro="" textlink="">
      <xdr:nvSpPr>
        <xdr:cNvPr id="337" name="n_2aveValue【認定こども園・幼稚園・保育所】&#10;有形固定資産減価償却率"/>
        <xdr:cNvSpPr txBox="1"/>
      </xdr:nvSpPr>
      <xdr:spPr>
        <a:xfrm>
          <a:off x="143897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84744</xdr:rowOff>
    </xdr:from>
    <xdr:ext cx="405111" cy="259045"/>
    <xdr:sp macro="" textlink="">
      <xdr:nvSpPr>
        <xdr:cNvPr id="338" name="n_1mainValue【認定こども園・幼稚園・保育所】&#10;有形固定資産減価償却率"/>
        <xdr:cNvSpPr txBox="1"/>
      </xdr:nvSpPr>
      <xdr:spPr>
        <a:xfrm>
          <a:off x="15266044" y="591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9" name="正方形/長方形 33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0" name="正方形/長方形 33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1" name="正方形/長方形 34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2" name="正方形/長方形 34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3" name="正方形/長方形 34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4" name="正方形/長方形 34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5" name="正方形/長方形 34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6" name="正方形/長方形 34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7" name="テキスト ボックス 34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8" name="直線コネクタ 34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49" name="直線コネクタ 34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50" name="テキスト ボックス 349"/>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51" name="直線コネクタ 35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52" name="テキスト ボックス 351"/>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53" name="直線コネクタ 35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54" name="テキスト ボックス 353"/>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55" name="直線コネクタ 35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56" name="テキスト ボックス 355"/>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57" name="直線コネクタ 35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58" name="テキスト ボックス 357"/>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59" name="直線コネクタ 35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60" name="テキスト ボックス 359"/>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1" name="直線コネクタ 36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2" name="テキスト ボックス 36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128996</xdr:rowOff>
    </xdr:from>
    <xdr:to>
      <xdr:col>116</xdr:col>
      <xdr:colOff>62864</xdr:colOff>
      <xdr:row>42</xdr:row>
      <xdr:rowOff>10885</xdr:rowOff>
    </xdr:to>
    <xdr:cxnSp macro="">
      <xdr:nvCxnSpPr>
        <xdr:cNvPr id="364" name="直線コネクタ 363"/>
        <xdr:cNvCxnSpPr/>
      </xdr:nvCxnSpPr>
      <xdr:spPr>
        <a:xfrm flipV="1">
          <a:off x="22160864" y="5786846"/>
          <a:ext cx="0" cy="142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14712</xdr:rowOff>
    </xdr:from>
    <xdr:ext cx="469744" cy="259045"/>
    <xdr:sp macro="" textlink="">
      <xdr:nvSpPr>
        <xdr:cNvPr id="365" name="【認定こども園・幼稚園・保育所】&#10;一人当たり面積最小値テキスト"/>
        <xdr:cNvSpPr txBox="1"/>
      </xdr:nvSpPr>
      <xdr:spPr>
        <a:xfrm>
          <a:off x="22199600" y="721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10885</xdr:rowOff>
    </xdr:from>
    <xdr:to>
      <xdr:col>116</xdr:col>
      <xdr:colOff>152400</xdr:colOff>
      <xdr:row>42</xdr:row>
      <xdr:rowOff>10885</xdr:rowOff>
    </xdr:to>
    <xdr:cxnSp macro="">
      <xdr:nvCxnSpPr>
        <xdr:cNvPr id="366" name="直線コネクタ 365"/>
        <xdr:cNvCxnSpPr/>
      </xdr:nvCxnSpPr>
      <xdr:spPr>
        <a:xfrm>
          <a:off x="22072600" y="7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75673</xdr:rowOff>
    </xdr:from>
    <xdr:ext cx="469744" cy="259045"/>
    <xdr:sp macro="" textlink="">
      <xdr:nvSpPr>
        <xdr:cNvPr id="367" name="【認定こども園・幼稚園・保育所】&#10;一人当たり面積最大値テキスト"/>
        <xdr:cNvSpPr txBox="1"/>
      </xdr:nvSpPr>
      <xdr:spPr>
        <a:xfrm>
          <a:off x="22199600" y="556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128996</xdr:rowOff>
    </xdr:from>
    <xdr:to>
      <xdr:col>116</xdr:col>
      <xdr:colOff>152400</xdr:colOff>
      <xdr:row>33</xdr:row>
      <xdr:rowOff>128996</xdr:rowOff>
    </xdr:to>
    <xdr:cxnSp macro="">
      <xdr:nvCxnSpPr>
        <xdr:cNvPr id="368" name="直線コネクタ 367"/>
        <xdr:cNvCxnSpPr/>
      </xdr:nvCxnSpPr>
      <xdr:spPr>
        <a:xfrm>
          <a:off x="22072600" y="5786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167657</xdr:rowOff>
    </xdr:from>
    <xdr:ext cx="469744" cy="259045"/>
    <xdr:sp macro="" textlink="">
      <xdr:nvSpPr>
        <xdr:cNvPr id="369" name="【認定こども園・幼稚園・保育所】&#10;一人当たり面積平均値テキスト"/>
        <xdr:cNvSpPr txBox="1"/>
      </xdr:nvSpPr>
      <xdr:spPr>
        <a:xfrm>
          <a:off x="22199600" y="6854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17780</xdr:rowOff>
    </xdr:from>
    <xdr:to>
      <xdr:col>116</xdr:col>
      <xdr:colOff>114300</xdr:colOff>
      <xdr:row>40</xdr:row>
      <xdr:rowOff>119380</xdr:rowOff>
    </xdr:to>
    <xdr:sp macro="" textlink="">
      <xdr:nvSpPr>
        <xdr:cNvPr id="370" name="フローチャート: 判断 369"/>
        <xdr:cNvSpPr/>
      </xdr:nvSpPr>
      <xdr:spPr>
        <a:xfrm>
          <a:off x="22110700" y="687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142422</xdr:rowOff>
    </xdr:from>
    <xdr:to>
      <xdr:col>112</xdr:col>
      <xdr:colOff>38100</xdr:colOff>
      <xdr:row>40</xdr:row>
      <xdr:rowOff>72572</xdr:rowOff>
    </xdr:to>
    <xdr:sp macro="" textlink="">
      <xdr:nvSpPr>
        <xdr:cNvPr id="371" name="フローチャート: 判断 370"/>
        <xdr:cNvSpPr/>
      </xdr:nvSpPr>
      <xdr:spPr>
        <a:xfrm>
          <a:off x="21272500" y="682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47172</xdr:rowOff>
    </xdr:from>
    <xdr:to>
      <xdr:col>107</xdr:col>
      <xdr:colOff>101600</xdr:colOff>
      <xdr:row>40</xdr:row>
      <xdr:rowOff>148772</xdr:rowOff>
    </xdr:to>
    <xdr:sp macro="" textlink="">
      <xdr:nvSpPr>
        <xdr:cNvPr id="372" name="フローチャート: 判断 371"/>
        <xdr:cNvSpPr/>
      </xdr:nvSpPr>
      <xdr:spPr>
        <a:xfrm>
          <a:off x="20383500" y="690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3" name="テキスト ボックス 37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4" name="テキスト ボックス 37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5" name="テキスト ボックス 37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6" name="テキスト ボックス 37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7" name="テキスト ボックス 37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114663</xdr:rowOff>
    </xdr:from>
    <xdr:to>
      <xdr:col>112</xdr:col>
      <xdr:colOff>38100</xdr:colOff>
      <xdr:row>39</xdr:row>
      <xdr:rowOff>44813</xdr:rowOff>
    </xdr:to>
    <xdr:sp macro="" textlink="">
      <xdr:nvSpPr>
        <xdr:cNvPr id="378" name="楕円 377"/>
        <xdr:cNvSpPr/>
      </xdr:nvSpPr>
      <xdr:spPr>
        <a:xfrm>
          <a:off x="21272500" y="662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40</xdr:row>
      <xdr:rowOff>63699</xdr:rowOff>
    </xdr:from>
    <xdr:ext cx="469744" cy="259045"/>
    <xdr:sp macro="" textlink="">
      <xdr:nvSpPr>
        <xdr:cNvPr id="379" name="n_1aveValue【認定こども園・幼稚園・保育所】&#10;一人当たり面積"/>
        <xdr:cNvSpPr txBox="1"/>
      </xdr:nvSpPr>
      <xdr:spPr>
        <a:xfrm>
          <a:off x="21075727" y="692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165299</xdr:rowOff>
    </xdr:from>
    <xdr:ext cx="469744" cy="259045"/>
    <xdr:sp macro="" textlink="">
      <xdr:nvSpPr>
        <xdr:cNvPr id="380" name="n_2aveValue【認定こども園・幼稚園・保育所】&#10;一人当たり面積"/>
        <xdr:cNvSpPr txBox="1"/>
      </xdr:nvSpPr>
      <xdr:spPr>
        <a:xfrm>
          <a:off x="20199427" y="668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61340</xdr:rowOff>
    </xdr:from>
    <xdr:ext cx="469744" cy="259045"/>
    <xdr:sp macro="" textlink="">
      <xdr:nvSpPr>
        <xdr:cNvPr id="381" name="n_1mainValue【認定こども園・幼稚園・保育所】&#10;一人当たり面積"/>
        <xdr:cNvSpPr txBox="1"/>
      </xdr:nvSpPr>
      <xdr:spPr>
        <a:xfrm>
          <a:off x="21075727" y="640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82" name="正方形/長方形 38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3" name="正方形/長方形 38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4" name="正方形/長方形 38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5" name="正方形/長方形 38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6" name="正方形/長方形 38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7" name="正方形/長方形 38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8" name="正方形/長方形 38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9" name="正方形/長方形 38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90" name="テキスト ボックス 38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91" name="直線コネクタ 39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92" name="直線コネクタ 39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93" name="テキスト ボックス 392"/>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94" name="直線コネクタ 39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95" name="テキスト ボックス 39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96" name="直線コネクタ 39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97" name="テキスト ボックス 39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98" name="直線コネクタ 39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99" name="テキスト ボックス 39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00" name="直線コネクタ 39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01" name="テキスト ボックス 40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02" name="直線コネクタ 40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03" name="テキスト ボックス 402"/>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04" name="直線コネクタ 40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05" name="テキスト ボックス 40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26126</xdr:rowOff>
    </xdr:from>
    <xdr:to>
      <xdr:col>85</xdr:col>
      <xdr:colOff>126364</xdr:colOff>
      <xdr:row>63</xdr:row>
      <xdr:rowOff>97972</xdr:rowOff>
    </xdr:to>
    <xdr:cxnSp macro="">
      <xdr:nvCxnSpPr>
        <xdr:cNvPr id="407" name="直線コネクタ 406"/>
        <xdr:cNvCxnSpPr/>
      </xdr:nvCxnSpPr>
      <xdr:spPr>
        <a:xfrm flipV="1">
          <a:off x="16318864" y="9627326"/>
          <a:ext cx="0" cy="1271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101799</xdr:rowOff>
    </xdr:from>
    <xdr:ext cx="405111" cy="259045"/>
    <xdr:sp macro="" textlink="">
      <xdr:nvSpPr>
        <xdr:cNvPr id="408" name="【学校施設】&#10;有形固定資産減価償却率最小値テキスト"/>
        <xdr:cNvSpPr txBox="1"/>
      </xdr:nvSpPr>
      <xdr:spPr>
        <a:xfrm>
          <a:off x="16357600" y="10903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97972</xdr:rowOff>
    </xdr:from>
    <xdr:to>
      <xdr:col>86</xdr:col>
      <xdr:colOff>25400</xdr:colOff>
      <xdr:row>63</xdr:row>
      <xdr:rowOff>97972</xdr:rowOff>
    </xdr:to>
    <xdr:cxnSp macro="">
      <xdr:nvCxnSpPr>
        <xdr:cNvPr id="409" name="直線コネクタ 408"/>
        <xdr:cNvCxnSpPr/>
      </xdr:nvCxnSpPr>
      <xdr:spPr>
        <a:xfrm>
          <a:off x="16230600" y="10899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144253</xdr:rowOff>
    </xdr:from>
    <xdr:ext cx="405111" cy="259045"/>
    <xdr:sp macro="" textlink="">
      <xdr:nvSpPr>
        <xdr:cNvPr id="410" name="【学校施設】&#10;有形固定資産減価償却率最大値テキスト"/>
        <xdr:cNvSpPr txBox="1"/>
      </xdr:nvSpPr>
      <xdr:spPr>
        <a:xfrm>
          <a:off x="16357600" y="940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26126</xdr:rowOff>
    </xdr:from>
    <xdr:to>
      <xdr:col>86</xdr:col>
      <xdr:colOff>25400</xdr:colOff>
      <xdr:row>56</xdr:row>
      <xdr:rowOff>26126</xdr:rowOff>
    </xdr:to>
    <xdr:cxnSp macro="">
      <xdr:nvCxnSpPr>
        <xdr:cNvPr id="411" name="直線コネクタ 410"/>
        <xdr:cNvCxnSpPr/>
      </xdr:nvCxnSpPr>
      <xdr:spPr>
        <a:xfrm>
          <a:off x="16230600" y="962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35396</xdr:rowOff>
    </xdr:from>
    <xdr:ext cx="405111" cy="259045"/>
    <xdr:sp macro="" textlink="">
      <xdr:nvSpPr>
        <xdr:cNvPr id="412" name="【学校施設】&#10;有形固定資産減価償却率平均値テキスト"/>
        <xdr:cNvSpPr txBox="1"/>
      </xdr:nvSpPr>
      <xdr:spPr>
        <a:xfrm>
          <a:off x="16357600" y="101509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56969</xdr:rowOff>
    </xdr:from>
    <xdr:to>
      <xdr:col>85</xdr:col>
      <xdr:colOff>177800</xdr:colOff>
      <xdr:row>59</xdr:row>
      <xdr:rowOff>158569</xdr:rowOff>
    </xdr:to>
    <xdr:sp macro="" textlink="">
      <xdr:nvSpPr>
        <xdr:cNvPr id="413" name="フローチャート: 判断 412"/>
        <xdr:cNvSpPr/>
      </xdr:nvSpPr>
      <xdr:spPr>
        <a:xfrm>
          <a:off x="16268700" y="1017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414" name="フローチャート: 判断 413"/>
        <xdr:cNvSpPr/>
      </xdr:nvSpPr>
      <xdr:spPr>
        <a:xfrm>
          <a:off x="15430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50437</xdr:rowOff>
    </xdr:from>
    <xdr:to>
      <xdr:col>76</xdr:col>
      <xdr:colOff>165100</xdr:colOff>
      <xdr:row>59</xdr:row>
      <xdr:rowOff>152037</xdr:rowOff>
    </xdr:to>
    <xdr:sp macro="" textlink="">
      <xdr:nvSpPr>
        <xdr:cNvPr id="415" name="フローチャート: 判断 414"/>
        <xdr:cNvSpPr/>
      </xdr:nvSpPr>
      <xdr:spPr>
        <a:xfrm>
          <a:off x="14541500" y="1016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6" name="テキスト ボックス 41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7" name="テキスト ボックス 41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18" name="テキスト ボックス 41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9" name="テキスト ボックス 41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20" name="テキスト ボックス 41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123916</xdr:rowOff>
    </xdr:from>
    <xdr:to>
      <xdr:col>81</xdr:col>
      <xdr:colOff>101600</xdr:colOff>
      <xdr:row>59</xdr:row>
      <xdr:rowOff>54066</xdr:rowOff>
    </xdr:to>
    <xdr:sp macro="" textlink="">
      <xdr:nvSpPr>
        <xdr:cNvPr id="421" name="楕円 420"/>
        <xdr:cNvSpPr/>
      </xdr:nvSpPr>
      <xdr:spPr>
        <a:xfrm>
          <a:off x="15430500" y="1006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59</xdr:row>
      <xdr:rowOff>110507</xdr:rowOff>
    </xdr:from>
    <xdr:ext cx="405111" cy="259045"/>
    <xdr:sp macro="" textlink="">
      <xdr:nvSpPr>
        <xdr:cNvPr id="422" name="n_1aveValue【学校施設】&#10;有形固定資産減価償却率"/>
        <xdr:cNvSpPr txBox="1"/>
      </xdr:nvSpPr>
      <xdr:spPr>
        <a:xfrm>
          <a:off x="152660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168564</xdr:rowOff>
    </xdr:from>
    <xdr:ext cx="405111" cy="259045"/>
    <xdr:sp macro="" textlink="">
      <xdr:nvSpPr>
        <xdr:cNvPr id="423" name="n_2aveValue【学校施設】&#10;有形固定資産減価償却率"/>
        <xdr:cNvSpPr txBox="1"/>
      </xdr:nvSpPr>
      <xdr:spPr>
        <a:xfrm>
          <a:off x="14389744" y="994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70593</xdr:rowOff>
    </xdr:from>
    <xdr:ext cx="405111" cy="259045"/>
    <xdr:sp macro="" textlink="">
      <xdr:nvSpPr>
        <xdr:cNvPr id="424" name="n_1mainValue【学校施設】&#10;有形固定資産減価償却率"/>
        <xdr:cNvSpPr txBox="1"/>
      </xdr:nvSpPr>
      <xdr:spPr>
        <a:xfrm>
          <a:off x="15266044" y="984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25" name="正方形/長方形 42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6" name="正方形/長方形 42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7" name="正方形/長方形 42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8" name="正方形/長方形 42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9" name="正方形/長方形 42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0" name="正方形/長方形 42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1" name="正方形/長方形 43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2" name="正方形/長方形 43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33" name="テキスト ボックス 43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34" name="直線コネクタ 43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35" name="直線コネクタ 43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36" name="テキスト ボックス 43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37" name="直線コネクタ 43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38" name="テキスト ボックス 43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39" name="直線コネクタ 43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40" name="テキスト ボックス 43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41" name="直線コネクタ 44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42" name="テキスト ボックス 44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43" name="直線コネクタ 44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44" name="テキスト ボックス 44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45" name="直線コネクタ 44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46" name="テキスト ボックス 445"/>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47" name="直線コネクタ 44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48" name="テキスト ボックス 447"/>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4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75928</xdr:rowOff>
    </xdr:from>
    <xdr:to>
      <xdr:col>116</xdr:col>
      <xdr:colOff>62864</xdr:colOff>
      <xdr:row>64</xdr:row>
      <xdr:rowOff>57803</xdr:rowOff>
    </xdr:to>
    <xdr:cxnSp macro="">
      <xdr:nvCxnSpPr>
        <xdr:cNvPr id="450" name="直線コネクタ 449"/>
        <xdr:cNvCxnSpPr/>
      </xdr:nvCxnSpPr>
      <xdr:spPr>
        <a:xfrm flipV="1">
          <a:off x="22160864" y="9505678"/>
          <a:ext cx="0" cy="152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61630</xdr:rowOff>
    </xdr:from>
    <xdr:ext cx="469744" cy="259045"/>
    <xdr:sp macro="" textlink="">
      <xdr:nvSpPr>
        <xdr:cNvPr id="451" name="【学校施設】&#10;一人当たり面積最小値テキスト"/>
        <xdr:cNvSpPr txBox="1"/>
      </xdr:nvSpPr>
      <xdr:spPr>
        <a:xfrm>
          <a:off x="22199600" y="1103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57803</xdr:rowOff>
    </xdr:from>
    <xdr:to>
      <xdr:col>116</xdr:col>
      <xdr:colOff>152400</xdr:colOff>
      <xdr:row>64</xdr:row>
      <xdr:rowOff>57803</xdr:rowOff>
    </xdr:to>
    <xdr:cxnSp macro="">
      <xdr:nvCxnSpPr>
        <xdr:cNvPr id="452" name="直線コネクタ 451"/>
        <xdr:cNvCxnSpPr/>
      </xdr:nvCxnSpPr>
      <xdr:spPr>
        <a:xfrm>
          <a:off x="22072600" y="1103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22605</xdr:rowOff>
    </xdr:from>
    <xdr:ext cx="469744" cy="259045"/>
    <xdr:sp macro="" textlink="">
      <xdr:nvSpPr>
        <xdr:cNvPr id="453" name="【学校施設】&#10;一人当たり面積最大値テキスト"/>
        <xdr:cNvSpPr txBox="1"/>
      </xdr:nvSpPr>
      <xdr:spPr>
        <a:xfrm>
          <a:off x="22199600" y="928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75928</xdr:rowOff>
    </xdr:from>
    <xdr:to>
      <xdr:col>116</xdr:col>
      <xdr:colOff>152400</xdr:colOff>
      <xdr:row>55</xdr:row>
      <xdr:rowOff>75928</xdr:rowOff>
    </xdr:to>
    <xdr:cxnSp macro="">
      <xdr:nvCxnSpPr>
        <xdr:cNvPr id="454" name="直線コネクタ 453"/>
        <xdr:cNvCxnSpPr/>
      </xdr:nvCxnSpPr>
      <xdr:spPr>
        <a:xfrm>
          <a:off x="22072600" y="9505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40784</xdr:rowOff>
    </xdr:from>
    <xdr:ext cx="469744" cy="259045"/>
    <xdr:sp macro="" textlink="">
      <xdr:nvSpPr>
        <xdr:cNvPr id="455" name="【学校施設】&#10;一人当たり面積平均値テキスト"/>
        <xdr:cNvSpPr txBox="1"/>
      </xdr:nvSpPr>
      <xdr:spPr>
        <a:xfrm>
          <a:off x="22199600" y="10670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62357</xdr:rowOff>
    </xdr:from>
    <xdr:to>
      <xdr:col>116</xdr:col>
      <xdr:colOff>114300</xdr:colOff>
      <xdr:row>62</xdr:row>
      <xdr:rowOff>163957</xdr:rowOff>
    </xdr:to>
    <xdr:sp macro="" textlink="">
      <xdr:nvSpPr>
        <xdr:cNvPr id="456" name="フローチャート: 判断 455"/>
        <xdr:cNvSpPr/>
      </xdr:nvSpPr>
      <xdr:spPr>
        <a:xfrm>
          <a:off x="22110700" y="106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18597</xdr:rowOff>
    </xdr:from>
    <xdr:to>
      <xdr:col>112</xdr:col>
      <xdr:colOff>38100</xdr:colOff>
      <xdr:row>62</xdr:row>
      <xdr:rowOff>120197</xdr:rowOff>
    </xdr:to>
    <xdr:sp macro="" textlink="">
      <xdr:nvSpPr>
        <xdr:cNvPr id="457" name="フローチャート: 判断 456"/>
        <xdr:cNvSpPr/>
      </xdr:nvSpPr>
      <xdr:spPr>
        <a:xfrm>
          <a:off x="21272500" y="1064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24638</xdr:rowOff>
    </xdr:from>
    <xdr:to>
      <xdr:col>107</xdr:col>
      <xdr:colOff>101600</xdr:colOff>
      <xdr:row>62</xdr:row>
      <xdr:rowOff>126238</xdr:rowOff>
    </xdr:to>
    <xdr:sp macro="" textlink="">
      <xdr:nvSpPr>
        <xdr:cNvPr id="458" name="フローチャート: 判断 457"/>
        <xdr:cNvSpPr/>
      </xdr:nvSpPr>
      <xdr:spPr>
        <a:xfrm>
          <a:off x="20383500" y="10654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59" name="テキスト ボックス 45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60" name="テキスト ボックス 45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61" name="テキスト ボックス 46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62" name="テキスト ボックス 46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63" name="テキスト ボックス 46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123099</xdr:rowOff>
    </xdr:from>
    <xdr:to>
      <xdr:col>112</xdr:col>
      <xdr:colOff>38100</xdr:colOff>
      <xdr:row>62</xdr:row>
      <xdr:rowOff>53249</xdr:rowOff>
    </xdr:to>
    <xdr:sp macro="" textlink="">
      <xdr:nvSpPr>
        <xdr:cNvPr id="464" name="楕円 463"/>
        <xdr:cNvSpPr/>
      </xdr:nvSpPr>
      <xdr:spPr>
        <a:xfrm>
          <a:off x="21272500" y="1058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111324</xdr:rowOff>
    </xdr:from>
    <xdr:ext cx="469744" cy="259045"/>
    <xdr:sp macro="" textlink="">
      <xdr:nvSpPr>
        <xdr:cNvPr id="465" name="n_1aveValue【学校施設】&#10;一人当たり面積"/>
        <xdr:cNvSpPr txBox="1"/>
      </xdr:nvSpPr>
      <xdr:spPr>
        <a:xfrm>
          <a:off x="21075727" y="1074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142765</xdr:rowOff>
    </xdr:from>
    <xdr:ext cx="469744" cy="259045"/>
    <xdr:sp macro="" textlink="">
      <xdr:nvSpPr>
        <xdr:cNvPr id="466" name="n_2aveValue【学校施設】&#10;一人当たり面積"/>
        <xdr:cNvSpPr txBox="1"/>
      </xdr:nvSpPr>
      <xdr:spPr>
        <a:xfrm>
          <a:off x="20199427" y="1042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69776</xdr:rowOff>
    </xdr:from>
    <xdr:ext cx="469744" cy="259045"/>
    <xdr:sp macro="" textlink="">
      <xdr:nvSpPr>
        <xdr:cNvPr id="467" name="n_1mainValue【学校施設】&#10;一人当たり面積"/>
        <xdr:cNvSpPr txBox="1"/>
      </xdr:nvSpPr>
      <xdr:spPr>
        <a:xfrm>
          <a:off x="21075727" y="1035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68" name="正方形/長方形 46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69" name="正方形/長方形 46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70" name="正方形/長方形 46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1" name="正方形/長方形 47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2" name="正方形/長方形 47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73" name="正方形/長方形 47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74" name="正方形/長方形 47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5" name="正方形/長方形 47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76" name="テキスト ボックス 47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77" name="直線コネクタ 47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78" name="直線コネクタ 47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79" name="テキスト ボックス 47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80" name="直線コネクタ 47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81" name="テキスト ボックス 48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82" name="直線コネクタ 48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83" name="テキスト ボックス 48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84" name="直線コネクタ 48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85" name="テキスト ボックス 48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86" name="直線コネクタ 48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87" name="テキスト ボックス 48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88" name="直線コネクタ 48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89" name="テキスト ボックス 48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90" name="直線コネクタ 48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91" name="テキスト ボックス 49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9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163830</xdr:rowOff>
    </xdr:from>
    <xdr:to>
      <xdr:col>85</xdr:col>
      <xdr:colOff>126364</xdr:colOff>
      <xdr:row>86</xdr:row>
      <xdr:rowOff>93618</xdr:rowOff>
    </xdr:to>
    <xdr:cxnSp macro="">
      <xdr:nvCxnSpPr>
        <xdr:cNvPr id="493" name="直線コネクタ 492"/>
        <xdr:cNvCxnSpPr/>
      </xdr:nvCxnSpPr>
      <xdr:spPr>
        <a:xfrm flipV="1">
          <a:off x="16318864" y="13365480"/>
          <a:ext cx="0" cy="1472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97445</xdr:rowOff>
    </xdr:from>
    <xdr:ext cx="340478" cy="259045"/>
    <xdr:sp macro="" textlink="">
      <xdr:nvSpPr>
        <xdr:cNvPr id="494" name="【児童館】&#10;有形固定資産減価償却率最小値テキスト"/>
        <xdr:cNvSpPr txBox="1"/>
      </xdr:nvSpPr>
      <xdr:spPr>
        <a:xfrm>
          <a:off x="16357600" y="148421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93618</xdr:rowOff>
    </xdr:from>
    <xdr:to>
      <xdr:col>86</xdr:col>
      <xdr:colOff>25400</xdr:colOff>
      <xdr:row>86</xdr:row>
      <xdr:rowOff>93618</xdr:rowOff>
    </xdr:to>
    <xdr:cxnSp macro="">
      <xdr:nvCxnSpPr>
        <xdr:cNvPr id="495" name="直線コネクタ 494"/>
        <xdr:cNvCxnSpPr/>
      </xdr:nvCxnSpPr>
      <xdr:spPr>
        <a:xfrm>
          <a:off x="16230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110507</xdr:rowOff>
    </xdr:from>
    <xdr:ext cx="405111" cy="259045"/>
    <xdr:sp macro="" textlink="">
      <xdr:nvSpPr>
        <xdr:cNvPr id="496" name="【児童館】&#10;有形固定資産減価償却率最大値テキスト"/>
        <xdr:cNvSpPr txBox="1"/>
      </xdr:nvSpPr>
      <xdr:spPr>
        <a:xfrm>
          <a:off x="16357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163830</xdr:rowOff>
    </xdr:from>
    <xdr:to>
      <xdr:col>86</xdr:col>
      <xdr:colOff>25400</xdr:colOff>
      <xdr:row>77</xdr:row>
      <xdr:rowOff>163830</xdr:rowOff>
    </xdr:to>
    <xdr:cxnSp macro="">
      <xdr:nvCxnSpPr>
        <xdr:cNvPr id="497" name="直線コネクタ 496"/>
        <xdr:cNvCxnSpPr/>
      </xdr:nvCxnSpPr>
      <xdr:spPr>
        <a:xfrm>
          <a:off x="16230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4915</xdr:rowOff>
    </xdr:from>
    <xdr:ext cx="405111" cy="259045"/>
    <xdr:sp macro="" textlink="">
      <xdr:nvSpPr>
        <xdr:cNvPr id="498" name="【児童館】&#10;有形固定資産減価償却率平均値テキスト"/>
        <xdr:cNvSpPr txBox="1"/>
      </xdr:nvSpPr>
      <xdr:spPr>
        <a:xfrm>
          <a:off x="16357600" y="13892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26488</xdr:rowOff>
    </xdr:from>
    <xdr:to>
      <xdr:col>85</xdr:col>
      <xdr:colOff>177800</xdr:colOff>
      <xdr:row>81</xdr:row>
      <xdr:rowOff>128088</xdr:rowOff>
    </xdr:to>
    <xdr:sp macro="" textlink="">
      <xdr:nvSpPr>
        <xdr:cNvPr id="499" name="フローチャート: 判断 498"/>
        <xdr:cNvSpPr/>
      </xdr:nvSpPr>
      <xdr:spPr>
        <a:xfrm>
          <a:off x="16268700" y="1391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109764</xdr:rowOff>
    </xdr:from>
    <xdr:to>
      <xdr:col>81</xdr:col>
      <xdr:colOff>101600</xdr:colOff>
      <xdr:row>82</xdr:row>
      <xdr:rowOff>39914</xdr:rowOff>
    </xdr:to>
    <xdr:sp macro="" textlink="">
      <xdr:nvSpPr>
        <xdr:cNvPr id="500" name="フローチャート: 判断 499"/>
        <xdr:cNvSpPr/>
      </xdr:nvSpPr>
      <xdr:spPr>
        <a:xfrm>
          <a:off x="15430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36286</xdr:rowOff>
    </xdr:from>
    <xdr:to>
      <xdr:col>76</xdr:col>
      <xdr:colOff>165100</xdr:colOff>
      <xdr:row>80</xdr:row>
      <xdr:rowOff>137886</xdr:rowOff>
    </xdr:to>
    <xdr:sp macro="" textlink="">
      <xdr:nvSpPr>
        <xdr:cNvPr id="501" name="フローチャート: 判断 500"/>
        <xdr:cNvSpPr/>
      </xdr:nvSpPr>
      <xdr:spPr>
        <a:xfrm>
          <a:off x="14541500" y="13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02" name="テキスト ボックス 50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03" name="テキスト ボックス 50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04" name="テキスト ボックス 50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05" name="テキスト ボックス 50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06" name="テキスト ボックス 50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65677</xdr:rowOff>
    </xdr:from>
    <xdr:to>
      <xdr:col>81</xdr:col>
      <xdr:colOff>101600</xdr:colOff>
      <xdr:row>82</xdr:row>
      <xdr:rowOff>167277</xdr:rowOff>
    </xdr:to>
    <xdr:sp macro="" textlink="">
      <xdr:nvSpPr>
        <xdr:cNvPr id="507" name="楕円 506"/>
        <xdr:cNvSpPr/>
      </xdr:nvSpPr>
      <xdr:spPr>
        <a:xfrm>
          <a:off x="15430500" y="1412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56441</xdr:rowOff>
    </xdr:from>
    <xdr:ext cx="405111" cy="259045"/>
    <xdr:sp macro="" textlink="">
      <xdr:nvSpPr>
        <xdr:cNvPr id="508" name="n_1aveValue【児童館】&#10;有形固定資産減価償却率"/>
        <xdr:cNvSpPr txBox="1"/>
      </xdr:nvSpPr>
      <xdr:spPr>
        <a:xfrm>
          <a:off x="152660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154413</xdr:rowOff>
    </xdr:from>
    <xdr:ext cx="405111" cy="259045"/>
    <xdr:sp macro="" textlink="">
      <xdr:nvSpPr>
        <xdr:cNvPr id="509" name="n_2aveValue【児童館】&#10;有形固定資産減価償却率"/>
        <xdr:cNvSpPr txBox="1"/>
      </xdr:nvSpPr>
      <xdr:spPr>
        <a:xfrm>
          <a:off x="14389744" y="1352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158404</xdr:rowOff>
    </xdr:from>
    <xdr:ext cx="405111" cy="259045"/>
    <xdr:sp macro="" textlink="">
      <xdr:nvSpPr>
        <xdr:cNvPr id="510" name="n_1mainValue【児童館】&#10;有形固定資産減価償却率"/>
        <xdr:cNvSpPr txBox="1"/>
      </xdr:nvSpPr>
      <xdr:spPr>
        <a:xfrm>
          <a:off x="15266044" y="1421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11" name="正方形/長方形 51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12" name="正方形/長方形 51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13" name="正方形/長方形 51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14" name="正方形/長方形 51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15" name="正方形/長方形 51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16" name="正方形/長方形 51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7" name="正方形/長方形 51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8" name="正方形/長方形 51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19" name="テキスト ボックス 51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20" name="直線コネクタ 51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521" name="テキスト ボックス 520"/>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522" name="直線コネクタ 52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23" name="テキスト ボックス 52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24" name="直線コネクタ 52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25" name="テキスト ボックス 52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26" name="直線コネクタ 52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27" name="テキスト ボックス 52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28" name="直線コネクタ 52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29" name="テキスト ボックス 52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30" name="直線コネクタ 52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31" name="テキスト ボックス 53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32" name="直線コネクタ 53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33" name="テキスト ボックス 53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3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41911</xdr:rowOff>
    </xdr:from>
    <xdr:to>
      <xdr:col>116</xdr:col>
      <xdr:colOff>62864</xdr:colOff>
      <xdr:row>87</xdr:row>
      <xdr:rowOff>11430</xdr:rowOff>
    </xdr:to>
    <xdr:cxnSp macro="">
      <xdr:nvCxnSpPr>
        <xdr:cNvPr id="535" name="直線コネクタ 534"/>
        <xdr:cNvCxnSpPr/>
      </xdr:nvCxnSpPr>
      <xdr:spPr>
        <a:xfrm flipV="1">
          <a:off x="22160864" y="13586461"/>
          <a:ext cx="0" cy="1341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15257</xdr:rowOff>
    </xdr:from>
    <xdr:ext cx="469744" cy="259045"/>
    <xdr:sp macro="" textlink="">
      <xdr:nvSpPr>
        <xdr:cNvPr id="536" name="【児童館】&#10;一人当たり面積最小値テキスト"/>
        <xdr:cNvSpPr txBox="1"/>
      </xdr:nvSpPr>
      <xdr:spPr>
        <a:xfrm>
          <a:off x="22199600" y="1493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11430</xdr:rowOff>
    </xdr:from>
    <xdr:to>
      <xdr:col>116</xdr:col>
      <xdr:colOff>152400</xdr:colOff>
      <xdr:row>87</xdr:row>
      <xdr:rowOff>11430</xdr:rowOff>
    </xdr:to>
    <xdr:cxnSp macro="">
      <xdr:nvCxnSpPr>
        <xdr:cNvPr id="537" name="直線コネクタ 536"/>
        <xdr:cNvCxnSpPr/>
      </xdr:nvCxnSpPr>
      <xdr:spPr>
        <a:xfrm>
          <a:off x="22072600" y="1492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160038</xdr:rowOff>
    </xdr:from>
    <xdr:ext cx="469744" cy="259045"/>
    <xdr:sp macro="" textlink="">
      <xdr:nvSpPr>
        <xdr:cNvPr id="538" name="【児童館】&#10;一人当たり面積最大値テキスト"/>
        <xdr:cNvSpPr txBox="1"/>
      </xdr:nvSpPr>
      <xdr:spPr>
        <a:xfrm>
          <a:off x="22199600" y="1336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41911</xdr:rowOff>
    </xdr:from>
    <xdr:to>
      <xdr:col>116</xdr:col>
      <xdr:colOff>152400</xdr:colOff>
      <xdr:row>79</xdr:row>
      <xdr:rowOff>41911</xdr:rowOff>
    </xdr:to>
    <xdr:cxnSp macro="">
      <xdr:nvCxnSpPr>
        <xdr:cNvPr id="539" name="直線コネクタ 538"/>
        <xdr:cNvCxnSpPr/>
      </xdr:nvCxnSpPr>
      <xdr:spPr>
        <a:xfrm>
          <a:off x="22072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26688</xdr:rowOff>
    </xdr:from>
    <xdr:ext cx="469744" cy="259045"/>
    <xdr:sp macro="" textlink="">
      <xdr:nvSpPr>
        <xdr:cNvPr id="540" name="【児童館】&#10;一人当たり面積平均値テキスト"/>
        <xdr:cNvSpPr txBox="1"/>
      </xdr:nvSpPr>
      <xdr:spPr>
        <a:xfrm>
          <a:off x="22199600" y="14428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48261</xdr:rowOff>
    </xdr:from>
    <xdr:to>
      <xdr:col>116</xdr:col>
      <xdr:colOff>114300</xdr:colOff>
      <xdr:row>84</xdr:row>
      <xdr:rowOff>149861</xdr:rowOff>
    </xdr:to>
    <xdr:sp macro="" textlink="">
      <xdr:nvSpPr>
        <xdr:cNvPr id="541" name="フローチャート: 判断 540"/>
        <xdr:cNvSpPr/>
      </xdr:nvSpPr>
      <xdr:spPr>
        <a:xfrm>
          <a:off x="22110700" y="1445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78739</xdr:rowOff>
    </xdr:from>
    <xdr:to>
      <xdr:col>112</xdr:col>
      <xdr:colOff>38100</xdr:colOff>
      <xdr:row>85</xdr:row>
      <xdr:rowOff>8889</xdr:rowOff>
    </xdr:to>
    <xdr:sp macro="" textlink="">
      <xdr:nvSpPr>
        <xdr:cNvPr id="542" name="フローチャート: 判断 541"/>
        <xdr:cNvSpPr/>
      </xdr:nvSpPr>
      <xdr:spPr>
        <a:xfrm>
          <a:off x="212725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147320</xdr:rowOff>
    </xdr:from>
    <xdr:to>
      <xdr:col>107</xdr:col>
      <xdr:colOff>101600</xdr:colOff>
      <xdr:row>85</xdr:row>
      <xdr:rowOff>77470</xdr:rowOff>
    </xdr:to>
    <xdr:sp macro="" textlink="">
      <xdr:nvSpPr>
        <xdr:cNvPr id="543" name="フローチャート: 判断 542"/>
        <xdr:cNvSpPr/>
      </xdr:nvSpPr>
      <xdr:spPr>
        <a:xfrm>
          <a:off x="20383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44" name="テキスト ボックス 54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45" name="テキスト ボックス 54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46" name="テキスト ボックス 54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47" name="テキスト ボックス 54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48" name="テキスト ボックス 54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143511</xdr:rowOff>
    </xdr:from>
    <xdr:to>
      <xdr:col>112</xdr:col>
      <xdr:colOff>38100</xdr:colOff>
      <xdr:row>86</xdr:row>
      <xdr:rowOff>73661</xdr:rowOff>
    </xdr:to>
    <xdr:sp macro="" textlink="">
      <xdr:nvSpPr>
        <xdr:cNvPr id="549" name="楕円 548"/>
        <xdr:cNvSpPr/>
      </xdr:nvSpPr>
      <xdr:spPr>
        <a:xfrm>
          <a:off x="212725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25416</xdr:rowOff>
    </xdr:from>
    <xdr:ext cx="469744" cy="259045"/>
    <xdr:sp macro="" textlink="">
      <xdr:nvSpPr>
        <xdr:cNvPr id="550" name="n_1aveValue【児童館】&#10;一人当たり面積"/>
        <xdr:cNvSpPr txBox="1"/>
      </xdr:nvSpPr>
      <xdr:spPr>
        <a:xfrm>
          <a:off x="21075727" y="1425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93997</xdr:rowOff>
    </xdr:from>
    <xdr:ext cx="469744" cy="259045"/>
    <xdr:sp macro="" textlink="">
      <xdr:nvSpPr>
        <xdr:cNvPr id="551" name="n_2aveValue【児童館】&#10;一人当たり面積"/>
        <xdr:cNvSpPr txBox="1"/>
      </xdr:nvSpPr>
      <xdr:spPr>
        <a:xfrm>
          <a:off x="20199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64788</xdr:rowOff>
    </xdr:from>
    <xdr:ext cx="469744" cy="259045"/>
    <xdr:sp macro="" textlink="">
      <xdr:nvSpPr>
        <xdr:cNvPr id="552" name="n_1mainValue【児童館】&#10;一人当たり面積"/>
        <xdr:cNvSpPr txBox="1"/>
      </xdr:nvSpPr>
      <xdr:spPr>
        <a:xfrm>
          <a:off x="21075727" y="1480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53" name="正方形/長方形 55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4" name="正方形/長方形 55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5" name="正方形/長方形 55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6" name="正方形/長方形 55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7" name="正方形/長方形 55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8" name="正方形/長方形 55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9" name="正方形/長方形 55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0" name="正方形/長方形 55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61" name="テキスト ボックス 56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62" name="直線コネクタ 56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63" name="直線コネクタ 56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64" name="テキスト ボックス 563"/>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65" name="直線コネクタ 56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6" name="テキスト ボックス 56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7" name="直線コネクタ 56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8" name="テキスト ボックス 56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9" name="直線コネクタ 56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70" name="テキスト ボックス 56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71" name="直線コネクタ 57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72" name="テキスト ボックス 57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73" name="直線コネクタ 57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74" name="テキスト ボックス 573"/>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5" name="直線コネクタ 57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76" name="テキスト ボックス 57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68036</xdr:rowOff>
    </xdr:to>
    <xdr:cxnSp macro="">
      <xdr:nvCxnSpPr>
        <xdr:cNvPr id="578" name="直線コネクタ 577"/>
        <xdr:cNvCxnSpPr/>
      </xdr:nvCxnSpPr>
      <xdr:spPr>
        <a:xfrm flipV="1">
          <a:off x="16318864" y="17090571"/>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71863</xdr:rowOff>
    </xdr:from>
    <xdr:ext cx="340478" cy="259045"/>
    <xdr:sp macro="" textlink="">
      <xdr:nvSpPr>
        <xdr:cNvPr id="579" name="【公民館】&#10;有形固定資産減価償却率最小値テキスト"/>
        <xdr:cNvSpPr txBox="1"/>
      </xdr:nvSpPr>
      <xdr:spPr>
        <a:xfrm>
          <a:off x="16357600" y="185884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68036</xdr:rowOff>
    </xdr:from>
    <xdr:to>
      <xdr:col>86</xdr:col>
      <xdr:colOff>25400</xdr:colOff>
      <xdr:row>108</xdr:row>
      <xdr:rowOff>68036</xdr:rowOff>
    </xdr:to>
    <xdr:cxnSp macro="">
      <xdr:nvCxnSpPr>
        <xdr:cNvPr id="580" name="直線コネクタ 579"/>
        <xdr:cNvCxnSpPr/>
      </xdr:nvCxnSpPr>
      <xdr:spPr>
        <a:xfrm>
          <a:off x="16230600" y="18584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81"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82" name="直線コネクタ 581"/>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113228</xdr:rowOff>
    </xdr:from>
    <xdr:ext cx="405111" cy="259045"/>
    <xdr:sp macro="" textlink="">
      <xdr:nvSpPr>
        <xdr:cNvPr id="583" name="【公民館】&#10;有形固定資産減価償却率平均値テキスト"/>
        <xdr:cNvSpPr txBox="1"/>
      </xdr:nvSpPr>
      <xdr:spPr>
        <a:xfrm>
          <a:off x="16357600" y="17601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134801</xdr:rowOff>
    </xdr:from>
    <xdr:to>
      <xdr:col>85</xdr:col>
      <xdr:colOff>177800</xdr:colOff>
      <xdr:row>103</xdr:row>
      <xdr:rowOff>64951</xdr:rowOff>
    </xdr:to>
    <xdr:sp macro="" textlink="">
      <xdr:nvSpPr>
        <xdr:cNvPr id="584" name="フローチャート: 判断 583"/>
        <xdr:cNvSpPr/>
      </xdr:nvSpPr>
      <xdr:spPr>
        <a:xfrm>
          <a:off x="16268700" y="1762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142966</xdr:rowOff>
    </xdr:from>
    <xdr:to>
      <xdr:col>81</xdr:col>
      <xdr:colOff>101600</xdr:colOff>
      <xdr:row>103</xdr:row>
      <xdr:rowOff>73116</xdr:rowOff>
    </xdr:to>
    <xdr:sp macro="" textlink="">
      <xdr:nvSpPr>
        <xdr:cNvPr id="585" name="フローチャート: 判断 584"/>
        <xdr:cNvSpPr/>
      </xdr:nvSpPr>
      <xdr:spPr>
        <a:xfrm>
          <a:off x="15430500" y="1763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164193</xdr:rowOff>
    </xdr:from>
    <xdr:to>
      <xdr:col>76</xdr:col>
      <xdr:colOff>165100</xdr:colOff>
      <xdr:row>103</xdr:row>
      <xdr:rowOff>94343</xdr:rowOff>
    </xdr:to>
    <xdr:sp macro="" textlink="">
      <xdr:nvSpPr>
        <xdr:cNvPr id="586" name="フローチャート: 判断 585"/>
        <xdr:cNvSpPr/>
      </xdr:nvSpPr>
      <xdr:spPr>
        <a:xfrm>
          <a:off x="1454150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7" name="テキスト ボックス 58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8" name="テキスト ボックス 58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9" name="テキスト ボックス 58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90" name="テキスト ボックス 58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91" name="テキスト ボックス 59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136434</xdr:rowOff>
    </xdr:from>
    <xdr:to>
      <xdr:col>81</xdr:col>
      <xdr:colOff>101600</xdr:colOff>
      <xdr:row>103</xdr:row>
      <xdr:rowOff>66584</xdr:rowOff>
    </xdr:to>
    <xdr:sp macro="" textlink="">
      <xdr:nvSpPr>
        <xdr:cNvPr id="592" name="楕円 591"/>
        <xdr:cNvSpPr/>
      </xdr:nvSpPr>
      <xdr:spPr>
        <a:xfrm>
          <a:off x="15430500" y="1762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64243</xdr:rowOff>
    </xdr:from>
    <xdr:ext cx="405111" cy="259045"/>
    <xdr:sp macro="" textlink="">
      <xdr:nvSpPr>
        <xdr:cNvPr id="593" name="n_1aveValue【公民館】&#10;有形固定資産減価償却率"/>
        <xdr:cNvSpPr txBox="1"/>
      </xdr:nvSpPr>
      <xdr:spPr>
        <a:xfrm>
          <a:off x="15266044" y="17723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110870</xdr:rowOff>
    </xdr:from>
    <xdr:ext cx="405111" cy="259045"/>
    <xdr:sp macro="" textlink="">
      <xdr:nvSpPr>
        <xdr:cNvPr id="594" name="n_2aveValue【公民館】&#10;有形固定資産減価償却率"/>
        <xdr:cNvSpPr txBox="1"/>
      </xdr:nvSpPr>
      <xdr:spPr>
        <a:xfrm>
          <a:off x="14389744" y="1742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83111</xdr:rowOff>
    </xdr:from>
    <xdr:ext cx="405111" cy="259045"/>
    <xdr:sp macro="" textlink="">
      <xdr:nvSpPr>
        <xdr:cNvPr id="595" name="n_1mainValue【公民館】&#10;有形固定資産減価償却率"/>
        <xdr:cNvSpPr txBox="1"/>
      </xdr:nvSpPr>
      <xdr:spPr>
        <a:xfrm>
          <a:off x="15266044" y="1739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6" name="正方形/長方形 5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7" name="正方形/長方形 5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8" name="正方形/長方形 5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9" name="正方形/長方形 5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0" name="正方形/長方形 5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1" name="正方形/長方形 6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2" name="正方形/長方形 6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3" name="正方形/長方形 6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4" name="テキスト ボックス 6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5" name="直線コネクタ 6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06" name="直線コネクタ 60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07" name="テキスト ボックス 60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08" name="直線コネクタ 60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09" name="テキスト ボックス 60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0" name="直線コネクタ 60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1" name="テキスト ボックス 61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2" name="直線コネクタ 61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3" name="テキスト ボックス 61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14" name="直線コネクタ 61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15" name="テキスト ボックス 61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16" name="直線コネクタ 61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17" name="テキスト ボックス 61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8" name="直線コネクタ 61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9" name="テキスト ボックス 61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61505</xdr:rowOff>
    </xdr:from>
    <xdr:to>
      <xdr:col>116</xdr:col>
      <xdr:colOff>62864</xdr:colOff>
      <xdr:row>108</xdr:row>
      <xdr:rowOff>144780</xdr:rowOff>
    </xdr:to>
    <xdr:cxnSp macro="">
      <xdr:nvCxnSpPr>
        <xdr:cNvPr id="621" name="直線コネクタ 620"/>
        <xdr:cNvCxnSpPr/>
      </xdr:nvCxnSpPr>
      <xdr:spPr>
        <a:xfrm flipV="1">
          <a:off x="22160864" y="17035055"/>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148607</xdr:rowOff>
    </xdr:from>
    <xdr:ext cx="469744" cy="259045"/>
    <xdr:sp macro="" textlink="">
      <xdr:nvSpPr>
        <xdr:cNvPr id="622" name="【公民館】&#10;一人当たり面積最小値テキスト"/>
        <xdr:cNvSpPr txBox="1"/>
      </xdr:nvSpPr>
      <xdr:spPr>
        <a:xfrm>
          <a:off x="22199600" y="186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144780</xdr:rowOff>
    </xdr:from>
    <xdr:to>
      <xdr:col>116</xdr:col>
      <xdr:colOff>152400</xdr:colOff>
      <xdr:row>108</xdr:row>
      <xdr:rowOff>144780</xdr:rowOff>
    </xdr:to>
    <xdr:cxnSp macro="">
      <xdr:nvCxnSpPr>
        <xdr:cNvPr id="623" name="直線コネクタ 622"/>
        <xdr:cNvCxnSpPr/>
      </xdr:nvCxnSpPr>
      <xdr:spPr>
        <a:xfrm>
          <a:off x="22072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8182</xdr:rowOff>
    </xdr:from>
    <xdr:ext cx="469744" cy="259045"/>
    <xdr:sp macro="" textlink="">
      <xdr:nvSpPr>
        <xdr:cNvPr id="624" name="【公民館】&#10;一人当たり面積最大値テキスト"/>
        <xdr:cNvSpPr txBox="1"/>
      </xdr:nvSpPr>
      <xdr:spPr>
        <a:xfrm>
          <a:off x="22199600" y="16810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61505</xdr:rowOff>
    </xdr:from>
    <xdr:to>
      <xdr:col>116</xdr:col>
      <xdr:colOff>152400</xdr:colOff>
      <xdr:row>99</xdr:row>
      <xdr:rowOff>61505</xdr:rowOff>
    </xdr:to>
    <xdr:cxnSp macro="">
      <xdr:nvCxnSpPr>
        <xdr:cNvPr id="625" name="直線コネクタ 624"/>
        <xdr:cNvCxnSpPr/>
      </xdr:nvCxnSpPr>
      <xdr:spPr>
        <a:xfrm>
          <a:off x="22072600" y="1703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9270</xdr:rowOff>
    </xdr:from>
    <xdr:ext cx="469744" cy="259045"/>
    <xdr:sp macro="" textlink="">
      <xdr:nvSpPr>
        <xdr:cNvPr id="626" name="【公民館】&#10;一人当たり面積平均値テキスト"/>
        <xdr:cNvSpPr txBox="1"/>
      </xdr:nvSpPr>
      <xdr:spPr>
        <a:xfrm>
          <a:off x="22199600" y="1818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30843</xdr:rowOff>
    </xdr:from>
    <xdr:to>
      <xdr:col>116</xdr:col>
      <xdr:colOff>114300</xdr:colOff>
      <xdr:row>106</xdr:row>
      <xdr:rowOff>132443</xdr:rowOff>
    </xdr:to>
    <xdr:sp macro="" textlink="">
      <xdr:nvSpPr>
        <xdr:cNvPr id="627" name="フローチャート: 判断 626"/>
        <xdr:cNvSpPr/>
      </xdr:nvSpPr>
      <xdr:spPr>
        <a:xfrm>
          <a:off x="221107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153307</xdr:rowOff>
    </xdr:from>
    <xdr:to>
      <xdr:col>112</xdr:col>
      <xdr:colOff>38100</xdr:colOff>
      <xdr:row>106</xdr:row>
      <xdr:rowOff>83457</xdr:rowOff>
    </xdr:to>
    <xdr:sp macro="" textlink="">
      <xdr:nvSpPr>
        <xdr:cNvPr id="628" name="フローチャート: 判断 627"/>
        <xdr:cNvSpPr/>
      </xdr:nvSpPr>
      <xdr:spPr>
        <a:xfrm>
          <a:off x="21272500" y="18155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105955</xdr:rowOff>
    </xdr:from>
    <xdr:to>
      <xdr:col>107</xdr:col>
      <xdr:colOff>101600</xdr:colOff>
      <xdr:row>107</xdr:row>
      <xdr:rowOff>36105</xdr:rowOff>
    </xdr:to>
    <xdr:sp macro="" textlink="">
      <xdr:nvSpPr>
        <xdr:cNvPr id="629" name="フローチャート: 判断 628"/>
        <xdr:cNvSpPr/>
      </xdr:nvSpPr>
      <xdr:spPr>
        <a:xfrm>
          <a:off x="20383500" y="1827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0" name="テキスト ボックス 6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1" name="テキスト ボックス 6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2" name="テキスト ボックス 6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3" name="テキスト ボックス 6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4" name="テキスト ボックス 6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156573</xdr:rowOff>
    </xdr:from>
    <xdr:to>
      <xdr:col>112</xdr:col>
      <xdr:colOff>38100</xdr:colOff>
      <xdr:row>108</xdr:row>
      <xdr:rowOff>86723</xdr:rowOff>
    </xdr:to>
    <xdr:sp macro="" textlink="">
      <xdr:nvSpPr>
        <xdr:cNvPr id="635" name="楕円 634"/>
        <xdr:cNvSpPr/>
      </xdr:nvSpPr>
      <xdr:spPr>
        <a:xfrm>
          <a:off x="21272500" y="1850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99984</xdr:rowOff>
    </xdr:from>
    <xdr:ext cx="469744" cy="259045"/>
    <xdr:sp macro="" textlink="">
      <xdr:nvSpPr>
        <xdr:cNvPr id="636" name="n_1aveValue【公民館】&#10;一人当たり面積"/>
        <xdr:cNvSpPr txBox="1"/>
      </xdr:nvSpPr>
      <xdr:spPr>
        <a:xfrm>
          <a:off x="21075727" y="1793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52632</xdr:rowOff>
    </xdr:from>
    <xdr:ext cx="469744" cy="259045"/>
    <xdr:sp macro="" textlink="">
      <xdr:nvSpPr>
        <xdr:cNvPr id="637" name="n_2aveValue【公民館】&#10;一人当たり面積"/>
        <xdr:cNvSpPr txBox="1"/>
      </xdr:nvSpPr>
      <xdr:spPr>
        <a:xfrm>
          <a:off x="20199427" y="1805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77850</xdr:rowOff>
    </xdr:from>
    <xdr:ext cx="469744" cy="259045"/>
    <xdr:sp macro="" textlink="">
      <xdr:nvSpPr>
        <xdr:cNvPr id="638" name="n_1mainValue【公民館】&#10;一人当たり面積"/>
        <xdr:cNvSpPr txBox="1"/>
      </xdr:nvSpPr>
      <xdr:spPr>
        <a:xfrm>
          <a:off x="21075727" y="18594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9" name="正方形/長方形 63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40" name="正方形/長方形 63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41" name="テキスト ボックス 64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施設は幼稚園・保育所、学校施設、公民館、また一人当たり面積が高くなっている施設は幼稚園・保育所、学校施設となっている。他の項目は類似団体を下回っており、適正な数値を維持できていると考えられる。施設の老朽化が進んでおり、今後も適正に維持管理出来るよう、個別施設計画を策定し順次改修・整備を行っ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7,146
7,085
13.63
3,995,853
3,848,728
118,307
2,342,628
2,613,515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112123</xdr:rowOff>
    </xdr:from>
    <xdr:to>
      <xdr:col>24</xdr:col>
      <xdr:colOff>62865</xdr:colOff>
      <xdr:row>42</xdr:row>
      <xdr:rowOff>50074</xdr:rowOff>
    </xdr:to>
    <xdr:cxnSp macro="">
      <xdr:nvCxnSpPr>
        <xdr:cNvPr id="57" name="直線コネクタ 56"/>
        <xdr:cNvCxnSpPr/>
      </xdr:nvCxnSpPr>
      <xdr:spPr>
        <a:xfrm flipV="1">
          <a:off x="4634865" y="5769973"/>
          <a:ext cx="0" cy="14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53901</xdr:rowOff>
    </xdr:from>
    <xdr:ext cx="340478" cy="259045"/>
    <xdr:sp macro="" textlink="">
      <xdr:nvSpPr>
        <xdr:cNvPr id="58" name="【図書館】&#10;有形固定資産減価償却率最小値テキスト"/>
        <xdr:cNvSpPr txBox="1"/>
      </xdr:nvSpPr>
      <xdr:spPr>
        <a:xfrm>
          <a:off x="4673600" y="72548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50074</xdr:rowOff>
    </xdr:from>
    <xdr:to>
      <xdr:col>24</xdr:col>
      <xdr:colOff>152400</xdr:colOff>
      <xdr:row>42</xdr:row>
      <xdr:rowOff>50074</xdr:rowOff>
    </xdr:to>
    <xdr:cxnSp macro="">
      <xdr:nvCxnSpPr>
        <xdr:cNvPr id="59" name="直線コネクタ 58"/>
        <xdr:cNvCxnSpPr/>
      </xdr:nvCxnSpPr>
      <xdr:spPr>
        <a:xfrm>
          <a:off x="4546600" y="725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58800</xdr:rowOff>
    </xdr:from>
    <xdr:ext cx="405111" cy="259045"/>
    <xdr:sp macro="" textlink="">
      <xdr:nvSpPr>
        <xdr:cNvPr id="60" name="【図書館】&#10;有形固定資産減価償却率最大値テキスト"/>
        <xdr:cNvSpPr txBox="1"/>
      </xdr:nvSpPr>
      <xdr:spPr>
        <a:xfrm>
          <a:off x="4673600" y="5545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112123</xdr:rowOff>
    </xdr:from>
    <xdr:to>
      <xdr:col>24</xdr:col>
      <xdr:colOff>152400</xdr:colOff>
      <xdr:row>33</xdr:row>
      <xdr:rowOff>112123</xdr:rowOff>
    </xdr:to>
    <xdr:cxnSp macro="">
      <xdr:nvCxnSpPr>
        <xdr:cNvPr id="61" name="直線コネクタ 60"/>
        <xdr:cNvCxnSpPr/>
      </xdr:nvCxnSpPr>
      <xdr:spPr>
        <a:xfrm>
          <a:off x="4546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105064</xdr:rowOff>
    </xdr:from>
    <xdr:ext cx="405111" cy="259045"/>
    <xdr:sp macro="" textlink="">
      <xdr:nvSpPr>
        <xdr:cNvPr id="62" name="【図書館】&#10;有形固定資産減価償却率平均値テキスト"/>
        <xdr:cNvSpPr txBox="1"/>
      </xdr:nvSpPr>
      <xdr:spPr>
        <a:xfrm>
          <a:off x="4673600" y="662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126637</xdr:rowOff>
    </xdr:from>
    <xdr:to>
      <xdr:col>24</xdr:col>
      <xdr:colOff>114300</xdr:colOff>
      <xdr:row>39</xdr:row>
      <xdr:rowOff>56787</xdr:rowOff>
    </xdr:to>
    <xdr:sp macro="" textlink="">
      <xdr:nvSpPr>
        <xdr:cNvPr id="63" name="フローチャート: 判断 62"/>
        <xdr:cNvSpPr/>
      </xdr:nvSpPr>
      <xdr:spPr>
        <a:xfrm>
          <a:off x="4584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170724</xdr:rowOff>
    </xdr:from>
    <xdr:to>
      <xdr:col>20</xdr:col>
      <xdr:colOff>38100</xdr:colOff>
      <xdr:row>38</xdr:row>
      <xdr:rowOff>100874</xdr:rowOff>
    </xdr:to>
    <xdr:sp macro="" textlink="">
      <xdr:nvSpPr>
        <xdr:cNvPr id="64" name="フローチャート: 判断 63"/>
        <xdr:cNvSpPr/>
      </xdr:nvSpPr>
      <xdr:spPr>
        <a:xfrm>
          <a:off x="3746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92001</xdr:rowOff>
    </xdr:from>
    <xdr:ext cx="405111" cy="259045"/>
    <xdr:sp macro="" textlink="">
      <xdr:nvSpPr>
        <xdr:cNvPr id="65" name="n_1aveValue【図書館】&#10;有形固定資産減価償却率"/>
        <xdr:cNvSpPr txBox="1"/>
      </xdr:nvSpPr>
      <xdr:spPr>
        <a:xfrm>
          <a:off x="3582044" y="660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30299</xdr:rowOff>
    </xdr:from>
    <xdr:to>
      <xdr:col>15</xdr:col>
      <xdr:colOff>101600</xdr:colOff>
      <xdr:row>38</xdr:row>
      <xdr:rowOff>131899</xdr:rowOff>
    </xdr:to>
    <xdr:sp macro="" textlink="">
      <xdr:nvSpPr>
        <xdr:cNvPr id="66" name="フローチャート: 判断 65"/>
        <xdr:cNvSpPr/>
      </xdr:nvSpPr>
      <xdr:spPr>
        <a:xfrm>
          <a:off x="2857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36</xdr:row>
      <xdr:rowOff>148426</xdr:rowOff>
    </xdr:from>
    <xdr:ext cx="405111" cy="259045"/>
    <xdr:sp macro="" textlink="">
      <xdr:nvSpPr>
        <xdr:cNvPr id="67" name="n_2aveValue【図書館】&#10;有形固定資産減価償却率"/>
        <xdr:cNvSpPr txBox="1"/>
      </xdr:nvSpPr>
      <xdr:spPr>
        <a:xfrm>
          <a:off x="2705744" y="632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139700</xdr:rowOff>
    </xdr:from>
    <xdr:to>
      <xdr:col>20</xdr:col>
      <xdr:colOff>38100</xdr:colOff>
      <xdr:row>38</xdr:row>
      <xdr:rowOff>69850</xdr:rowOff>
    </xdr:to>
    <xdr:sp macro="" textlink="">
      <xdr:nvSpPr>
        <xdr:cNvPr id="73" name="楕円 72"/>
        <xdr:cNvSpPr/>
      </xdr:nvSpPr>
      <xdr:spPr>
        <a:xfrm>
          <a:off x="3746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86377</xdr:rowOff>
    </xdr:from>
    <xdr:ext cx="405111" cy="259045"/>
    <xdr:sp macro="" textlink="">
      <xdr:nvSpPr>
        <xdr:cNvPr id="74" name="n_1mainValue【図書館】&#10;有形固定資産減価償却率"/>
        <xdr:cNvSpPr txBox="1"/>
      </xdr:nvSpPr>
      <xdr:spPr>
        <a:xfrm>
          <a:off x="35820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5" name="直線コネクタ 8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6" name="テキスト ボックス 8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7" name="直線コネクタ 8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88" name="テキスト ボックス 8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9" name="直線コネクタ 8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0" name="テキスト ボックス 8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1" name="直線コネクタ 9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2" name="テキスト ボックス 9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4" name="テキスト ボックス 9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83058</xdr:rowOff>
    </xdr:from>
    <xdr:to>
      <xdr:col>54</xdr:col>
      <xdr:colOff>189865</xdr:colOff>
      <xdr:row>41</xdr:row>
      <xdr:rowOff>46482</xdr:rowOff>
    </xdr:to>
    <xdr:cxnSp macro="">
      <xdr:nvCxnSpPr>
        <xdr:cNvPr id="96" name="直線コネクタ 95"/>
        <xdr:cNvCxnSpPr/>
      </xdr:nvCxnSpPr>
      <xdr:spPr>
        <a:xfrm flipV="1">
          <a:off x="10476865" y="5740908"/>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50309</xdr:rowOff>
    </xdr:from>
    <xdr:ext cx="469744" cy="259045"/>
    <xdr:sp macro="" textlink="">
      <xdr:nvSpPr>
        <xdr:cNvPr id="97" name="【図書館】&#10;一人当たり面積最小値テキスト"/>
        <xdr:cNvSpPr txBox="1"/>
      </xdr:nvSpPr>
      <xdr:spPr>
        <a:xfrm>
          <a:off x="10515600" y="707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46482</xdr:rowOff>
    </xdr:from>
    <xdr:to>
      <xdr:col>55</xdr:col>
      <xdr:colOff>88900</xdr:colOff>
      <xdr:row>41</xdr:row>
      <xdr:rowOff>46482</xdr:rowOff>
    </xdr:to>
    <xdr:cxnSp macro="">
      <xdr:nvCxnSpPr>
        <xdr:cNvPr id="98" name="直線コネクタ 97"/>
        <xdr:cNvCxnSpPr/>
      </xdr:nvCxnSpPr>
      <xdr:spPr>
        <a:xfrm>
          <a:off x="10388600" y="7075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29735</xdr:rowOff>
    </xdr:from>
    <xdr:ext cx="469744" cy="259045"/>
    <xdr:sp macro="" textlink="">
      <xdr:nvSpPr>
        <xdr:cNvPr id="99" name="【図書館】&#10;一人当たり面積最大値テキスト"/>
        <xdr:cNvSpPr txBox="1"/>
      </xdr:nvSpPr>
      <xdr:spPr>
        <a:xfrm>
          <a:off x="10515600" y="551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83058</xdr:rowOff>
    </xdr:from>
    <xdr:to>
      <xdr:col>55</xdr:col>
      <xdr:colOff>88900</xdr:colOff>
      <xdr:row>33</xdr:row>
      <xdr:rowOff>83058</xdr:rowOff>
    </xdr:to>
    <xdr:cxnSp macro="">
      <xdr:nvCxnSpPr>
        <xdr:cNvPr id="100" name="直線コネクタ 99"/>
        <xdr:cNvCxnSpPr/>
      </xdr:nvCxnSpPr>
      <xdr:spPr>
        <a:xfrm>
          <a:off x="10388600" y="574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108983</xdr:rowOff>
    </xdr:from>
    <xdr:ext cx="469744" cy="259045"/>
    <xdr:sp macro="" textlink="">
      <xdr:nvSpPr>
        <xdr:cNvPr id="101" name="【図書館】&#10;一人当たり面積平均値テキスト"/>
        <xdr:cNvSpPr txBox="1"/>
      </xdr:nvSpPr>
      <xdr:spPr>
        <a:xfrm>
          <a:off x="10515600" y="6624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130556</xdr:rowOff>
    </xdr:from>
    <xdr:to>
      <xdr:col>55</xdr:col>
      <xdr:colOff>50800</xdr:colOff>
      <xdr:row>39</xdr:row>
      <xdr:rowOff>60706</xdr:rowOff>
    </xdr:to>
    <xdr:sp macro="" textlink="">
      <xdr:nvSpPr>
        <xdr:cNvPr id="102" name="フローチャート: 判断 101"/>
        <xdr:cNvSpPr/>
      </xdr:nvSpPr>
      <xdr:spPr>
        <a:xfrm>
          <a:off x="10426700" y="664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43688</xdr:rowOff>
    </xdr:from>
    <xdr:to>
      <xdr:col>50</xdr:col>
      <xdr:colOff>165100</xdr:colOff>
      <xdr:row>38</xdr:row>
      <xdr:rowOff>145288</xdr:rowOff>
    </xdr:to>
    <xdr:sp macro="" textlink="">
      <xdr:nvSpPr>
        <xdr:cNvPr id="103" name="フローチャート: 判断 102"/>
        <xdr:cNvSpPr/>
      </xdr:nvSpPr>
      <xdr:spPr>
        <a:xfrm>
          <a:off x="9588500" y="6558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136415</xdr:rowOff>
    </xdr:from>
    <xdr:ext cx="469744" cy="259045"/>
    <xdr:sp macro="" textlink="">
      <xdr:nvSpPr>
        <xdr:cNvPr id="104" name="n_1aveValue【図書館】&#10;一人当たり面積"/>
        <xdr:cNvSpPr txBox="1"/>
      </xdr:nvSpPr>
      <xdr:spPr>
        <a:xfrm>
          <a:off x="9391727" y="6651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164846</xdr:rowOff>
    </xdr:from>
    <xdr:to>
      <xdr:col>46</xdr:col>
      <xdr:colOff>38100</xdr:colOff>
      <xdr:row>38</xdr:row>
      <xdr:rowOff>94996</xdr:rowOff>
    </xdr:to>
    <xdr:sp macro="" textlink="">
      <xdr:nvSpPr>
        <xdr:cNvPr id="105" name="フローチャート: 判断 104"/>
        <xdr:cNvSpPr/>
      </xdr:nvSpPr>
      <xdr:spPr>
        <a:xfrm>
          <a:off x="8699500" y="650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36</xdr:row>
      <xdr:rowOff>111523</xdr:rowOff>
    </xdr:from>
    <xdr:ext cx="469744" cy="259045"/>
    <xdr:sp macro="" textlink="">
      <xdr:nvSpPr>
        <xdr:cNvPr id="106" name="n_2aveValue【図書館】&#10;一人当たり面積"/>
        <xdr:cNvSpPr txBox="1"/>
      </xdr:nvSpPr>
      <xdr:spPr>
        <a:xfrm>
          <a:off x="8515427" y="628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13970</xdr:rowOff>
    </xdr:from>
    <xdr:to>
      <xdr:col>50</xdr:col>
      <xdr:colOff>165100</xdr:colOff>
      <xdr:row>35</xdr:row>
      <xdr:rowOff>115570</xdr:rowOff>
    </xdr:to>
    <xdr:sp macro="" textlink="">
      <xdr:nvSpPr>
        <xdr:cNvPr id="112" name="楕円 111"/>
        <xdr:cNvSpPr/>
      </xdr:nvSpPr>
      <xdr:spPr>
        <a:xfrm>
          <a:off x="95885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33</xdr:row>
      <xdr:rowOff>132097</xdr:rowOff>
    </xdr:from>
    <xdr:ext cx="469744" cy="259045"/>
    <xdr:sp macro="" textlink="">
      <xdr:nvSpPr>
        <xdr:cNvPr id="113" name="n_1mainValue【図書館】&#10;一人当たり面積"/>
        <xdr:cNvSpPr txBox="1"/>
      </xdr:nvSpPr>
      <xdr:spPr>
        <a:xfrm>
          <a:off x="9391727" y="57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4" name="正方形/長方形 11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5" name="正方形/長方形 11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6" name="正方形/長方形 11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7" name="正方形/長方形 11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8" name="正方形/長方形 11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9" name="正方形/長方形 11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0" name="正方形/長方形 11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1" name="正方形/長方形 120"/>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22" name="正方形/長方形 12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23" name="正方形/長方形 12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24" name="正方形/長方形 12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25" name="正方形/長方形 12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26" name="正方形/長方形 12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27" name="正方形/長方形 12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28" name="正方形/長方形 12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29" name="正方形/長方形 128"/>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30" name="正方形/長方形 12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31" name="正方形/長方形 13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32" name="正方形/長方形 13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33" name="正方形/長方形 13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34" name="正方形/長方形 13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35" name="正方形/長方形 13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36" name="正方形/長方形 13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37" name="正方形/長方形 13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38" name="テキスト ボックス 13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39" name="直線コネクタ 13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140" name="テキスト ボックス 13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141" name="直線コネクタ 140"/>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142" name="テキスト ボックス 141"/>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143" name="直線コネクタ 142"/>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144" name="テキスト ボックス 143"/>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145" name="直線コネクタ 144"/>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146" name="テキスト ボックス 145"/>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147" name="直線コネクタ 146"/>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148" name="テキスト ボックス 147"/>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49" name="直線コネクタ 14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50" name="テキスト ボックス 14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5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102108</xdr:rowOff>
    </xdr:from>
    <xdr:to>
      <xdr:col>24</xdr:col>
      <xdr:colOff>62865</xdr:colOff>
      <xdr:row>84</xdr:row>
      <xdr:rowOff>79248</xdr:rowOff>
    </xdr:to>
    <xdr:cxnSp macro="">
      <xdr:nvCxnSpPr>
        <xdr:cNvPr id="152" name="直線コネクタ 151"/>
        <xdr:cNvCxnSpPr/>
      </xdr:nvCxnSpPr>
      <xdr:spPr>
        <a:xfrm flipV="1">
          <a:off x="4634865" y="13303758"/>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83075</xdr:rowOff>
    </xdr:from>
    <xdr:ext cx="405111" cy="259045"/>
    <xdr:sp macro="" textlink="">
      <xdr:nvSpPr>
        <xdr:cNvPr id="153" name="【福祉施設】&#10;有形固定資産減価償却率最小値テキスト"/>
        <xdr:cNvSpPr txBox="1"/>
      </xdr:nvSpPr>
      <xdr:spPr>
        <a:xfrm>
          <a:off x="4673600" y="1448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79248</xdr:rowOff>
    </xdr:from>
    <xdr:to>
      <xdr:col>24</xdr:col>
      <xdr:colOff>152400</xdr:colOff>
      <xdr:row>84</xdr:row>
      <xdr:rowOff>79248</xdr:rowOff>
    </xdr:to>
    <xdr:cxnSp macro="">
      <xdr:nvCxnSpPr>
        <xdr:cNvPr id="154" name="直線コネクタ 153"/>
        <xdr:cNvCxnSpPr/>
      </xdr:nvCxnSpPr>
      <xdr:spPr>
        <a:xfrm>
          <a:off x="4546600" y="14481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48785</xdr:rowOff>
    </xdr:from>
    <xdr:ext cx="405111" cy="259045"/>
    <xdr:sp macro="" textlink="">
      <xdr:nvSpPr>
        <xdr:cNvPr id="155" name="【福祉施設】&#10;有形固定資産減価償却率最大値テキスト"/>
        <xdr:cNvSpPr txBox="1"/>
      </xdr:nvSpPr>
      <xdr:spPr>
        <a:xfrm>
          <a:off x="4673600" y="13078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102108</xdr:rowOff>
    </xdr:from>
    <xdr:to>
      <xdr:col>24</xdr:col>
      <xdr:colOff>152400</xdr:colOff>
      <xdr:row>77</xdr:row>
      <xdr:rowOff>102108</xdr:rowOff>
    </xdr:to>
    <xdr:cxnSp macro="">
      <xdr:nvCxnSpPr>
        <xdr:cNvPr id="156" name="直線コネクタ 155"/>
        <xdr:cNvCxnSpPr/>
      </xdr:nvCxnSpPr>
      <xdr:spPr>
        <a:xfrm>
          <a:off x="4546600" y="13303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98314</xdr:rowOff>
    </xdr:from>
    <xdr:ext cx="405111" cy="259045"/>
    <xdr:sp macro="" textlink="">
      <xdr:nvSpPr>
        <xdr:cNvPr id="157" name="【福祉施設】&#10;有形固定資産減価償却率平均値テキスト"/>
        <xdr:cNvSpPr txBox="1"/>
      </xdr:nvSpPr>
      <xdr:spPr>
        <a:xfrm>
          <a:off x="4673600" y="139857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119887</xdr:rowOff>
    </xdr:from>
    <xdr:to>
      <xdr:col>24</xdr:col>
      <xdr:colOff>114300</xdr:colOff>
      <xdr:row>82</xdr:row>
      <xdr:rowOff>50037</xdr:rowOff>
    </xdr:to>
    <xdr:sp macro="" textlink="">
      <xdr:nvSpPr>
        <xdr:cNvPr id="158" name="フローチャート: 判断 157"/>
        <xdr:cNvSpPr/>
      </xdr:nvSpPr>
      <xdr:spPr>
        <a:xfrm>
          <a:off x="4584700" y="1400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106172</xdr:rowOff>
    </xdr:from>
    <xdr:to>
      <xdr:col>20</xdr:col>
      <xdr:colOff>38100</xdr:colOff>
      <xdr:row>82</xdr:row>
      <xdr:rowOff>36322</xdr:rowOff>
    </xdr:to>
    <xdr:sp macro="" textlink="">
      <xdr:nvSpPr>
        <xdr:cNvPr id="159" name="フローチャート: 判断 158"/>
        <xdr:cNvSpPr/>
      </xdr:nvSpPr>
      <xdr:spPr>
        <a:xfrm>
          <a:off x="3746500" y="1399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52849</xdr:rowOff>
    </xdr:from>
    <xdr:ext cx="405111" cy="259045"/>
    <xdr:sp macro="" textlink="">
      <xdr:nvSpPr>
        <xdr:cNvPr id="160" name="n_1aveValue【福祉施設】&#10;有形固定資産減価償却率"/>
        <xdr:cNvSpPr txBox="1"/>
      </xdr:nvSpPr>
      <xdr:spPr>
        <a:xfrm>
          <a:off x="3582044" y="1376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37592</xdr:rowOff>
    </xdr:from>
    <xdr:to>
      <xdr:col>15</xdr:col>
      <xdr:colOff>101600</xdr:colOff>
      <xdr:row>82</xdr:row>
      <xdr:rowOff>139192</xdr:rowOff>
    </xdr:to>
    <xdr:sp macro="" textlink="">
      <xdr:nvSpPr>
        <xdr:cNvPr id="161" name="フローチャート: 判断 160"/>
        <xdr:cNvSpPr/>
      </xdr:nvSpPr>
      <xdr:spPr>
        <a:xfrm>
          <a:off x="2857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155719</xdr:rowOff>
    </xdr:from>
    <xdr:ext cx="405111" cy="259045"/>
    <xdr:sp macro="" textlink="">
      <xdr:nvSpPr>
        <xdr:cNvPr id="162" name="n_2aveValue【福祉施設】&#10;有形固定資産減価償却率"/>
        <xdr:cNvSpPr txBox="1"/>
      </xdr:nvSpPr>
      <xdr:spPr>
        <a:xfrm>
          <a:off x="2705744" y="1387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63" name="テキスト ボックス 16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64" name="テキスト ボックス 16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65" name="テキスト ボックス 16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66" name="テキスト ボックス 16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67" name="テキスト ボックス 16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142748</xdr:rowOff>
    </xdr:from>
    <xdr:to>
      <xdr:col>20</xdr:col>
      <xdr:colOff>38100</xdr:colOff>
      <xdr:row>84</xdr:row>
      <xdr:rowOff>72898</xdr:rowOff>
    </xdr:to>
    <xdr:sp macro="" textlink="">
      <xdr:nvSpPr>
        <xdr:cNvPr id="168" name="楕円 167"/>
        <xdr:cNvSpPr/>
      </xdr:nvSpPr>
      <xdr:spPr>
        <a:xfrm>
          <a:off x="3746500" y="1437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84</xdr:row>
      <xdr:rowOff>64025</xdr:rowOff>
    </xdr:from>
    <xdr:ext cx="405111" cy="259045"/>
    <xdr:sp macro="" textlink="">
      <xdr:nvSpPr>
        <xdr:cNvPr id="169" name="n_1mainValue【福祉施設】&#10;有形固定資産減価償却率"/>
        <xdr:cNvSpPr txBox="1"/>
      </xdr:nvSpPr>
      <xdr:spPr>
        <a:xfrm>
          <a:off x="3582044" y="1446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70" name="正方形/長方形 1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1" name="正方形/長方形 1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2" name="正方形/長方形 1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3" name="正方形/長方形 1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4" name="正方形/長方形 1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5" name="正方形/長方形 1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6" name="正方形/長方形 1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7" name="正方形/長方形 17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78" name="テキスト ボックス 17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79" name="直線コネクタ 17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180" name="直線コネクタ 17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181" name="テキスト ボックス 18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182" name="直線コネクタ 18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183" name="テキスト ボックス 18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184" name="直線コネクタ 18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185" name="テキスト ボックス 18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186" name="直線コネクタ 18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187" name="テキスト ボックス 18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188" name="直線コネクタ 18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189" name="テキスト ボックス 18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90" name="直線コネクタ 18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91" name="テキスト ボックス 19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9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28194</xdr:rowOff>
    </xdr:from>
    <xdr:to>
      <xdr:col>54</xdr:col>
      <xdr:colOff>189865</xdr:colOff>
      <xdr:row>86</xdr:row>
      <xdr:rowOff>105156</xdr:rowOff>
    </xdr:to>
    <xdr:cxnSp macro="">
      <xdr:nvCxnSpPr>
        <xdr:cNvPr id="193" name="直線コネクタ 192"/>
        <xdr:cNvCxnSpPr/>
      </xdr:nvCxnSpPr>
      <xdr:spPr>
        <a:xfrm flipV="1">
          <a:off x="10476865" y="13229844"/>
          <a:ext cx="0" cy="1620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108983</xdr:rowOff>
    </xdr:from>
    <xdr:ext cx="469744" cy="259045"/>
    <xdr:sp macro="" textlink="">
      <xdr:nvSpPr>
        <xdr:cNvPr id="194" name="【福祉施設】&#10;一人当たり面積最小値テキスト"/>
        <xdr:cNvSpPr txBox="1"/>
      </xdr:nvSpPr>
      <xdr:spPr>
        <a:xfrm>
          <a:off x="10515600" y="1485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105156</xdr:rowOff>
    </xdr:from>
    <xdr:to>
      <xdr:col>55</xdr:col>
      <xdr:colOff>88900</xdr:colOff>
      <xdr:row>86</xdr:row>
      <xdr:rowOff>105156</xdr:rowOff>
    </xdr:to>
    <xdr:cxnSp macro="">
      <xdr:nvCxnSpPr>
        <xdr:cNvPr id="195" name="直線コネクタ 194"/>
        <xdr:cNvCxnSpPr/>
      </xdr:nvCxnSpPr>
      <xdr:spPr>
        <a:xfrm>
          <a:off x="10388600" y="14849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146321</xdr:rowOff>
    </xdr:from>
    <xdr:ext cx="469744" cy="259045"/>
    <xdr:sp macro="" textlink="">
      <xdr:nvSpPr>
        <xdr:cNvPr id="196" name="【福祉施設】&#10;一人当たり面積最大値テキスト"/>
        <xdr:cNvSpPr txBox="1"/>
      </xdr:nvSpPr>
      <xdr:spPr>
        <a:xfrm>
          <a:off x="10515600" y="1300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28194</xdr:rowOff>
    </xdr:from>
    <xdr:to>
      <xdr:col>55</xdr:col>
      <xdr:colOff>88900</xdr:colOff>
      <xdr:row>77</xdr:row>
      <xdr:rowOff>28194</xdr:rowOff>
    </xdr:to>
    <xdr:cxnSp macro="">
      <xdr:nvCxnSpPr>
        <xdr:cNvPr id="197" name="直線コネクタ 196"/>
        <xdr:cNvCxnSpPr/>
      </xdr:nvCxnSpPr>
      <xdr:spPr>
        <a:xfrm>
          <a:off x="10388600" y="13229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96410</xdr:rowOff>
    </xdr:from>
    <xdr:ext cx="469744" cy="259045"/>
    <xdr:sp macro="" textlink="">
      <xdr:nvSpPr>
        <xdr:cNvPr id="198" name="【福祉施設】&#10;一人当たり面積平均値テキスト"/>
        <xdr:cNvSpPr txBox="1"/>
      </xdr:nvSpPr>
      <xdr:spPr>
        <a:xfrm>
          <a:off x="10515600" y="14669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117983</xdr:rowOff>
    </xdr:from>
    <xdr:to>
      <xdr:col>55</xdr:col>
      <xdr:colOff>50800</xdr:colOff>
      <xdr:row>86</xdr:row>
      <xdr:rowOff>48133</xdr:rowOff>
    </xdr:to>
    <xdr:sp macro="" textlink="">
      <xdr:nvSpPr>
        <xdr:cNvPr id="199" name="フローチャート: 判断 198"/>
        <xdr:cNvSpPr/>
      </xdr:nvSpPr>
      <xdr:spPr>
        <a:xfrm>
          <a:off x="10426700" y="1469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73025</xdr:rowOff>
    </xdr:from>
    <xdr:to>
      <xdr:col>50</xdr:col>
      <xdr:colOff>165100</xdr:colOff>
      <xdr:row>86</xdr:row>
      <xdr:rowOff>3175</xdr:rowOff>
    </xdr:to>
    <xdr:sp macro="" textlink="">
      <xdr:nvSpPr>
        <xdr:cNvPr id="200" name="フローチャート: 判断 199"/>
        <xdr:cNvSpPr/>
      </xdr:nvSpPr>
      <xdr:spPr>
        <a:xfrm>
          <a:off x="9588500" y="1464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85</xdr:row>
      <xdr:rowOff>165752</xdr:rowOff>
    </xdr:from>
    <xdr:ext cx="469744" cy="259045"/>
    <xdr:sp macro="" textlink="">
      <xdr:nvSpPr>
        <xdr:cNvPr id="201" name="n_1aveValue【福祉施設】&#10;一人当たり面積"/>
        <xdr:cNvSpPr txBox="1"/>
      </xdr:nvSpPr>
      <xdr:spPr>
        <a:xfrm>
          <a:off x="9391727" y="1473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150749</xdr:rowOff>
    </xdr:from>
    <xdr:to>
      <xdr:col>46</xdr:col>
      <xdr:colOff>38100</xdr:colOff>
      <xdr:row>86</xdr:row>
      <xdr:rowOff>80899</xdr:rowOff>
    </xdr:to>
    <xdr:sp macro="" textlink="">
      <xdr:nvSpPr>
        <xdr:cNvPr id="202" name="フローチャート: 判断 201"/>
        <xdr:cNvSpPr/>
      </xdr:nvSpPr>
      <xdr:spPr>
        <a:xfrm>
          <a:off x="8699500" y="1472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84</xdr:row>
      <xdr:rowOff>97426</xdr:rowOff>
    </xdr:from>
    <xdr:ext cx="469744" cy="259045"/>
    <xdr:sp macro="" textlink="">
      <xdr:nvSpPr>
        <xdr:cNvPr id="203" name="n_2aveValue【福祉施設】&#10;一人当たり面積"/>
        <xdr:cNvSpPr txBox="1"/>
      </xdr:nvSpPr>
      <xdr:spPr>
        <a:xfrm>
          <a:off x="8515427" y="1449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04" name="テキスト ボックス 20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05" name="テキスト ボックス 20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06" name="テキスト ボックス 20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07" name="テキスト ボックス 20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08" name="テキスト ボックス 20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113792</xdr:rowOff>
    </xdr:from>
    <xdr:to>
      <xdr:col>50</xdr:col>
      <xdr:colOff>165100</xdr:colOff>
      <xdr:row>85</xdr:row>
      <xdr:rowOff>43942</xdr:rowOff>
    </xdr:to>
    <xdr:sp macro="" textlink="">
      <xdr:nvSpPr>
        <xdr:cNvPr id="209" name="楕円 208"/>
        <xdr:cNvSpPr/>
      </xdr:nvSpPr>
      <xdr:spPr>
        <a:xfrm>
          <a:off x="9588500" y="1451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60469</xdr:rowOff>
    </xdr:from>
    <xdr:ext cx="469744" cy="259045"/>
    <xdr:sp macro="" textlink="">
      <xdr:nvSpPr>
        <xdr:cNvPr id="210" name="n_1mainValue【福祉施設】&#10;一人当たり面積"/>
        <xdr:cNvSpPr txBox="1"/>
      </xdr:nvSpPr>
      <xdr:spPr>
        <a:xfrm>
          <a:off x="9391727" y="14290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11" name="正方形/長方形 21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12" name="正方形/長方形 21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13" name="正方形/長方形 21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14" name="正方形/長方形 21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15" name="正方形/長方形 21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16" name="正方形/長方形 21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17" name="正方形/長方形 21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18" name="正方形/長方形 21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19" name="正方形/長方形 21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20" name="正方形/長方形 21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21" name="正方形/長方形 22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22" name="正方形/長方形 22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23" name="正方形/長方形 22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24" name="正方形/長方形 22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25" name="正方形/長方形 22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26" name="正方形/長方形 22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27" name="正方形/長方形 22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28" name="正方形/長方形 22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29" name="正方形/長方形 22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30" name="正方形/長方形 22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31" name="正方形/長方形 23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32" name="正方形/長方形 23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33" name="正方形/長方形 23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34" name="正方形/長方形 23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35" name="テキスト ボックス 23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36" name="直線コネクタ 23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237" name="テキスト ボックス 236"/>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38" name="直線コネクタ 23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239" name="テキスト ボックス 23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40" name="直線コネクタ 23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41" name="テキスト ボックス 24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42" name="直線コネクタ 24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43" name="テキスト ボックス 24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44" name="直線コネクタ 24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45" name="テキスト ボックス 24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46" name="直線コネクタ 24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247" name="テキスト ボックス 246"/>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48" name="直線コネクタ 24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49" name="テキスト ボックス 24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5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83820</xdr:rowOff>
    </xdr:to>
    <xdr:cxnSp macro="">
      <xdr:nvCxnSpPr>
        <xdr:cNvPr id="251" name="直線コネクタ 250"/>
        <xdr:cNvCxnSpPr/>
      </xdr:nvCxnSpPr>
      <xdr:spPr>
        <a:xfrm flipV="1">
          <a:off x="16318864" y="571500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113682</xdr:rowOff>
    </xdr:from>
    <xdr:ext cx="405111" cy="259045"/>
    <xdr:sp macro="" textlink="">
      <xdr:nvSpPr>
        <xdr:cNvPr id="252" name="【一般廃棄物処理施設】&#10;有形固定資産減価償却率最小値テキスト"/>
        <xdr:cNvSpPr txBox="1"/>
      </xdr:nvSpPr>
      <xdr:spPr>
        <a:xfrm>
          <a:off x="16357600" y="731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83820</xdr:rowOff>
    </xdr:from>
    <xdr:to>
      <xdr:col>86</xdr:col>
      <xdr:colOff>25400</xdr:colOff>
      <xdr:row>42</xdr:row>
      <xdr:rowOff>83820</xdr:rowOff>
    </xdr:to>
    <xdr:cxnSp macro="">
      <xdr:nvCxnSpPr>
        <xdr:cNvPr id="253" name="直線コネクタ 252"/>
        <xdr:cNvCxnSpPr/>
      </xdr:nvCxnSpPr>
      <xdr:spPr>
        <a:xfrm>
          <a:off x="16230600" y="728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254" name="【一般廃棄物処理施設】&#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255" name="直線コネクタ 254"/>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158132</xdr:rowOff>
    </xdr:from>
    <xdr:ext cx="405111" cy="259045"/>
    <xdr:sp macro="" textlink="">
      <xdr:nvSpPr>
        <xdr:cNvPr id="256" name="【一般廃棄物処理施設】&#10;有形固定資産減価償却率平均値テキスト"/>
        <xdr:cNvSpPr txBox="1"/>
      </xdr:nvSpPr>
      <xdr:spPr>
        <a:xfrm>
          <a:off x="16357600" y="7187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8255</xdr:rowOff>
    </xdr:from>
    <xdr:to>
      <xdr:col>85</xdr:col>
      <xdr:colOff>177800</xdr:colOff>
      <xdr:row>42</xdr:row>
      <xdr:rowOff>109855</xdr:rowOff>
    </xdr:to>
    <xdr:sp macro="" textlink="">
      <xdr:nvSpPr>
        <xdr:cNvPr id="257" name="フローチャート: 判断 256"/>
        <xdr:cNvSpPr/>
      </xdr:nvSpPr>
      <xdr:spPr>
        <a:xfrm>
          <a:off x="16268700" y="7209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114935</xdr:rowOff>
    </xdr:from>
    <xdr:to>
      <xdr:col>81</xdr:col>
      <xdr:colOff>101600</xdr:colOff>
      <xdr:row>40</xdr:row>
      <xdr:rowOff>45085</xdr:rowOff>
    </xdr:to>
    <xdr:sp macro="" textlink="">
      <xdr:nvSpPr>
        <xdr:cNvPr id="258" name="フローチャート: 判断 257"/>
        <xdr:cNvSpPr/>
      </xdr:nvSpPr>
      <xdr:spPr>
        <a:xfrm>
          <a:off x="15430500" y="680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40</xdr:row>
      <xdr:rowOff>36212</xdr:rowOff>
    </xdr:from>
    <xdr:ext cx="405111" cy="259045"/>
    <xdr:sp macro="" textlink="">
      <xdr:nvSpPr>
        <xdr:cNvPr id="259" name="n_1aveValue【一般廃棄物処理施設】&#10;有形固定資産減価償却率"/>
        <xdr:cNvSpPr txBox="1"/>
      </xdr:nvSpPr>
      <xdr:spPr>
        <a:xfrm>
          <a:off x="15266044" y="689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53975</xdr:rowOff>
    </xdr:from>
    <xdr:to>
      <xdr:col>76</xdr:col>
      <xdr:colOff>165100</xdr:colOff>
      <xdr:row>37</xdr:row>
      <xdr:rowOff>155575</xdr:rowOff>
    </xdr:to>
    <xdr:sp macro="" textlink="">
      <xdr:nvSpPr>
        <xdr:cNvPr id="260" name="フローチャート: 判断 259"/>
        <xdr:cNvSpPr/>
      </xdr:nvSpPr>
      <xdr:spPr>
        <a:xfrm>
          <a:off x="14541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652</xdr:rowOff>
    </xdr:from>
    <xdr:ext cx="405111" cy="259045"/>
    <xdr:sp macro="" textlink="">
      <xdr:nvSpPr>
        <xdr:cNvPr id="261" name="n_2aveValue【一般廃棄物処理施設】&#10;有形固定資産減価償却率"/>
        <xdr:cNvSpPr txBox="1"/>
      </xdr:nvSpPr>
      <xdr:spPr>
        <a:xfrm>
          <a:off x="143897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262" name="テキスト ボックス 26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63" name="テキスト ボックス 26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64" name="テキスト ボックス 26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65" name="テキスト ボックス 26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66" name="テキスト ボックス 26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6350</xdr:rowOff>
    </xdr:from>
    <xdr:to>
      <xdr:col>81</xdr:col>
      <xdr:colOff>101600</xdr:colOff>
      <xdr:row>33</xdr:row>
      <xdr:rowOff>107950</xdr:rowOff>
    </xdr:to>
    <xdr:sp macro="" textlink="">
      <xdr:nvSpPr>
        <xdr:cNvPr id="267" name="楕円 266"/>
        <xdr:cNvSpPr/>
      </xdr:nvSpPr>
      <xdr:spPr>
        <a:xfrm>
          <a:off x="15430500" y="56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184227</xdr:colOff>
      <xdr:row>31</xdr:row>
      <xdr:rowOff>124477</xdr:rowOff>
    </xdr:from>
    <xdr:ext cx="469744" cy="259045"/>
    <xdr:sp macro="" textlink="">
      <xdr:nvSpPr>
        <xdr:cNvPr id="268" name="n_1mainValue【一般廃棄物処理施設】&#10;有形固定資産減価償却率"/>
        <xdr:cNvSpPr txBox="1"/>
      </xdr:nvSpPr>
      <xdr:spPr>
        <a:xfrm>
          <a:off x="15233727" y="54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69" name="正方形/長方形 26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70" name="正方形/長方形 26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71" name="正方形/長方形 27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72" name="正方形/長方形 27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73" name="正方形/長方形 27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74" name="正方形/長方形 27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75" name="正方形/長方形 27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76" name="正方形/長方形 27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77" name="テキスト ボックス 27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78" name="直線コネクタ 27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279" name="直線コネクタ 27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280" name="テキスト ボックス 279"/>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281" name="直線コネクタ 28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39</xdr:row>
      <xdr:rowOff>138084</xdr:rowOff>
    </xdr:from>
    <xdr:ext cx="749692" cy="259045"/>
    <xdr:sp macro="" textlink="">
      <xdr:nvSpPr>
        <xdr:cNvPr id="282" name="テキスト ボックス 281"/>
        <xdr:cNvSpPr txBox="1"/>
      </xdr:nvSpPr>
      <xdr:spPr>
        <a:xfrm>
          <a:off x="17538308" y="6824634"/>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283" name="直線コネクタ 28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37</xdr:row>
      <xdr:rowOff>154412</xdr:rowOff>
    </xdr:from>
    <xdr:ext cx="749692" cy="259045"/>
    <xdr:sp macro="" textlink="">
      <xdr:nvSpPr>
        <xdr:cNvPr id="284" name="テキスト ボックス 283"/>
        <xdr:cNvSpPr txBox="1"/>
      </xdr:nvSpPr>
      <xdr:spPr>
        <a:xfrm>
          <a:off x="17538308" y="649806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285" name="直線コネクタ 28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35</xdr:row>
      <xdr:rowOff>170741</xdr:rowOff>
    </xdr:from>
    <xdr:ext cx="749692" cy="259045"/>
    <xdr:sp macro="" textlink="">
      <xdr:nvSpPr>
        <xdr:cNvPr id="286" name="テキスト ボックス 285"/>
        <xdr:cNvSpPr txBox="1"/>
      </xdr:nvSpPr>
      <xdr:spPr>
        <a:xfrm>
          <a:off x="17538308" y="6171491"/>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287" name="直線コネクタ 28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34</xdr:row>
      <xdr:rowOff>15620</xdr:rowOff>
    </xdr:from>
    <xdr:ext cx="749692" cy="259045"/>
    <xdr:sp macro="" textlink="">
      <xdr:nvSpPr>
        <xdr:cNvPr id="288" name="テキスト ボックス 287"/>
        <xdr:cNvSpPr txBox="1"/>
      </xdr:nvSpPr>
      <xdr:spPr>
        <a:xfrm>
          <a:off x="17538308" y="5844920"/>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289" name="直線コネクタ 28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91</xdr:col>
      <xdr:colOff>138687</xdr:colOff>
      <xdr:row>32</xdr:row>
      <xdr:rowOff>31949</xdr:rowOff>
    </xdr:from>
    <xdr:ext cx="813813" cy="259045"/>
    <xdr:sp macro="" textlink="">
      <xdr:nvSpPr>
        <xdr:cNvPr id="290" name="テキスト ボックス 289"/>
        <xdr:cNvSpPr txBox="1"/>
      </xdr:nvSpPr>
      <xdr:spPr>
        <a:xfrm>
          <a:off x="17474187" y="5518349"/>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91" name="直線コネクタ 29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91</xdr:col>
      <xdr:colOff>138687</xdr:colOff>
      <xdr:row>30</xdr:row>
      <xdr:rowOff>48277</xdr:rowOff>
    </xdr:from>
    <xdr:ext cx="813813" cy="259045"/>
    <xdr:sp macro="" textlink="">
      <xdr:nvSpPr>
        <xdr:cNvPr id="292" name="テキスト ボックス 291"/>
        <xdr:cNvSpPr txBox="1"/>
      </xdr:nvSpPr>
      <xdr:spPr>
        <a:xfrm>
          <a:off x="17474187" y="519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9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118068</xdr:rowOff>
    </xdr:from>
    <xdr:to>
      <xdr:col>116</xdr:col>
      <xdr:colOff>62864</xdr:colOff>
      <xdr:row>42</xdr:row>
      <xdr:rowOff>92517</xdr:rowOff>
    </xdr:to>
    <xdr:cxnSp macro="">
      <xdr:nvCxnSpPr>
        <xdr:cNvPr id="294" name="直線コネクタ 293"/>
        <xdr:cNvCxnSpPr/>
      </xdr:nvCxnSpPr>
      <xdr:spPr>
        <a:xfrm flipV="1">
          <a:off x="22160864" y="5775918"/>
          <a:ext cx="0" cy="1517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96344</xdr:rowOff>
    </xdr:from>
    <xdr:ext cx="378565" cy="259045"/>
    <xdr:sp macro="" textlink="">
      <xdr:nvSpPr>
        <xdr:cNvPr id="295" name="【一般廃棄物処理施設】&#10;一人当たり有形固定資産（償却資産）額最小値テキスト"/>
        <xdr:cNvSpPr txBox="1"/>
      </xdr:nvSpPr>
      <xdr:spPr>
        <a:xfrm>
          <a:off x="22199600" y="72972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92517</xdr:rowOff>
    </xdr:from>
    <xdr:to>
      <xdr:col>116</xdr:col>
      <xdr:colOff>152400</xdr:colOff>
      <xdr:row>42</xdr:row>
      <xdr:rowOff>92517</xdr:rowOff>
    </xdr:to>
    <xdr:cxnSp macro="">
      <xdr:nvCxnSpPr>
        <xdr:cNvPr id="296" name="直線コネクタ 295"/>
        <xdr:cNvCxnSpPr/>
      </xdr:nvCxnSpPr>
      <xdr:spPr>
        <a:xfrm>
          <a:off x="22072600" y="7293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64745</xdr:rowOff>
    </xdr:from>
    <xdr:ext cx="754822" cy="259045"/>
    <xdr:sp macro="" textlink="">
      <xdr:nvSpPr>
        <xdr:cNvPr id="297" name="【一般廃棄物処理施設】&#10;一人当たり有形固定資産（償却資産）額最大値テキスト"/>
        <xdr:cNvSpPr txBox="1"/>
      </xdr:nvSpPr>
      <xdr:spPr>
        <a:xfrm>
          <a:off x="22199600" y="5551145"/>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92,935,931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118068</xdr:rowOff>
    </xdr:from>
    <xdr:to>
      <xdr:col>116</xdr:col>
      <xdr:colOff>152400</xdr:colOff>
      <xdr:row>33</xdr:row>
      <xdr:rowOff>118068</xdr:rowOff>
    </xdr:to>
    <xdr:cxnSp macro="">
      <xdr:nvCxnSpPr>
        <xdr:cNvPr id="298" name="直線コネクタ 297"/>
        <xdr:cNvCxnSpPr/>
      </xdr:nvCxnSpPr>
      <xdr:spPr>
        <a:xfrm>
          <a:off x="22072600" y="5775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132911</xdr:rowOff>
    </xdr:from>
    <xdr:ext cx="690189" cy="259045"/>
    <xdr:sp macro="" textlink="">
      <xdr:nvSpPr>
        <xdr:cNvPr id="299" name="【一般廃棄物処理施設】&#10;一人当たり有形固定資産（償却資産）額平均値テキスト"/>
        <xdr:cNvSpPr txBox="1"/>
      </xdr:nvSpPr>
      <xdr:spPr>
        <a:xfrm>
          <a:off x="22199600" y="716236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154484</xdr:rowOff>
    </xdr:from>
    <xdr:to>
      <xdr:col>116</xdr:col>
      <xdr:colOff>114300</xdr:colOff>
      <xdr:row>42</xdr:row>
      <xdr:rowOff>84634</xdr:rowOff>
    </xdr:to>
    <xdr:sp macro="" textlink="">
      <xdr:nvSpPr>
        <xdr:cNvPr id="300" name="フローチャート: 判断 299"/>
        <xdr:cNvSpPr/>
      </xdr:nvSpPr>
      <xdr:spPr>
        <a:xfrm>
          <a:off x="22110700" y="7183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42</xdr:row>
      <xdr:rowOff>23252</xdr:rowOff>
    </xdr:from>
    <xdr:to>
      <xdr:col>112</xdr:col>
      <xdr:colOff>38100</xdr:colOff>
      <xdr:row>42</xdr:row>
      <xdr:rowOff>124852</xdr:rowOff>
    </xdr:to>
    <xdr:sp macro="" textlink="">
      <xdr:nvSpPr>
        <xdr:cNvPr id="301" name="フローチャート: 判断 300"/>
        <xdr:cNvSpPr/>
      </xdr:nvSpPr>
      <xdr:spPr>
        <a:xfrm>
          <a:off x="21272500" y="722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10505</xdr:colOff>
      <xdr:row>40</xdr:row>
      <xdr:rowOff>141379</xdr:rowOff>
    </xdr:from>
    <xdr:ext cx="690189" cy="259045"/>
    <xdr:sp macro="" textlink="">
      <xdr:nvSpPr>
        <xdr:cNvPr id="302" name="n_1aveValue【一般廃棄物処理施設】&#10;一人当たり有形固定資産（償却資産）額"/>
        <xdr:cNvSpPr txBox="1"/>
      </xdr:nvSpPr>
      <xdr:spPr>
        <a:xfrm>
          <a:off x="20965505" y="69993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42</xdr:row>
      <xdr:rowOff>40143</xdr:rowOff>
    </xdr:from>
    <xdr:to>
      <xdr:col>107</xdr:col>
      <xdr:colOff>101600</xdr:colOff>
      <xdr:row>42</xdr:row>
      <xdr:rowOff>141743</xdr:rowOff>
    </xdr:to>
    <xdr:sp macro="" textlink="">
      <xdr:nvSpPr>
        <xdr:cNvPr id="303" name="フローチャート: 判断 302"/>
        <xdr:cNvSpPr/>
      </xdr:nvSpPr>
      <xdr:spPr>
        <a:xfrm>
          <a:off x="20383500" y="724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40</xdr:row>
      <xdr:rowOff>158270</xdr:rowOff>
    </xdr:from>
    <xdr:ext cx="534377" cy="259045"/>
    <xdr:sp macro="" textlink="">
      <xdr:nvSpPr>
        <xdr:cNvPr id="304" name="n_2aveValue【一般廃棄物処理施設】&#10;一人当たり有形固定資産（償却資産）額"/>
        <xdr:cNvSpPr txBox="1"/>
      </xdr:nvSpPr>
      <xdr:spPr>
        <a:xfrm>
          <a:off x="20167111" y="701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05" name="テキスト ボックス 30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06" name="テキスト ボックス 30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07" name="テキスト ボックス 30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08" name="テキスト ボックス 30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09" name="テキスト ボックス 30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41614</xdr:rowOff>
    </xdr:from>
    <xdr:to>
      <xdr:col>112</xdr:col>
      <xdr:colOff>38100</xdr:colOff>
      <xdr:row>42</xdr:row>
      <xdr:rowOff>143214</xdr:rowOff>
    </xdr:to>
    <xdr:sp macro="" textlink="">
      <xdr:nvSpPr>
        <xdr:cNvPr id="310" name="楕円 309"/>
        <xdr:cNvSpPr/>
      </xdr:nvSpPr>
      <xdr:spPr>
        <a:xfrm>
          <a:off x="21272500" y="724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42</xdr:row>
      <xdr:rowOff>134341</xdr:rowOff>
    </xdr:from>
    <xdr:ext cx="469744" cy="259045"/>
    <xdr:sp macro="" textlink="">
      <xdr:nvSpPr>
        <xdr:cNvPr id="311" name="n_1mainValue【一般廃棄物処理施設】&#10;一人当たり有形固定資産（償却資産）額"/>
        <xdr:cNvSpPr txBox="1"/>
      </xdr:nvSpPr>
      <xdr:spPr>
        <a:xfrm>
          <a:off x="21075728" y="7335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2" name="正方形/長方形 3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3" name="正方形/長方形 3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4" name="正方形/長方形 3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5" name="正方形/長方形 3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6" name="正方形/長方形 3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7" name="正方形/長方形 3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8" name="正方形/長方形 3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9" name="正方形/長方形 31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20" name="正方形/長方形 31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21" name="正方形/長方形 32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22" name="正方形/長方形 32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23" name="正方形/長方形 32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24" name="正方形/長方形 32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25" name="正方形/長方形 32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26" name="正方形/長方形 32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27" name="正方形/長方形 32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28" name="正方形/長方形 3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29" name="正方形/長方形 3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30" name="正方形/長方形 3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31" name="正方形/長方形 3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32" name="正方形/長方形 3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33" name="正方形/長方形 3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34" name="正方形/長方形 3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35" name="正方形/長方形 3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36" name="テキスト ボックス 3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37" name="直線コネクタ 3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38" name="直線コネクタ 33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39" name="テキスト ボックス 33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40" name="直線コネクタ 33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41" name="テキスト ボックス 34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42" name="直線コネクタ 34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43" name="テキスト ボックス 34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44" name="直線コネクタ 34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45" name="テキスト ボックス 34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46" name="直線コネクタ 34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47" name="テキスト ボックス 34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48" name="直線コネクタ 34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349" name="テキスト ボックス 34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50" name="直線コネクタ 34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351" name="テキスト ボックス 35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85452</xdr:rowOff>
    </xdr:from>
    <xdr:to>
      <xdr:col>85</xdr:col>
      <xdr:colOff>126364</xdr:colOff>
      <xdr:row>85</xdr:row>
      <xdr:rowOff>111579</xdr:rowOff>
    </xdr:to>
    <xdr:cxnSp macro="">
      <xdr:nvCxnSpPr>
        <xdr:cNvPr id="353" name="直線コネクタ 352"/>
        <xdr:cNvCxnSpPr/>
      </xdr:nvCxnSpPr>
      <xdr:spPr>
        <a:xfrm flipV="1">
          <a:off x="16318864" y="13287102"/>
          <a:ext cx="0" cy="1397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115406</xdr:rowOff>
    </xdr:from>
    <xdr:ext cx="405111" cy="259045"/>
    <xdr:sp macro="" textlink="">
      <xdr:nvSpPr>
        <xdr:cNvPr id="354" name="【消防施設】&#10;有形固定資産減価償却率最小値テキスト"/>
        <xdr:cNvSpPr txBox="1"/>
      </xdr:nvSpPr>
      <xdr:spPr>
        <a:xfrm>
          <a:off x="16357600" y="14688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111579</xdr:rowOff>
    </xdr:from>
    <xdr:to>
      <xdr:col>86</xdr:col>
      <xdr:colOff>25400</xdr:colOff>
      <xdr:row>85</xdr:row>
      <xdr:rowOff>111579</xdr:rowOff>
    </xdr:to>
    <xdr:cxnSp macro="">
      <xdr:nvCxnSpPr>
        <xdr:cNvPr id="355" name="直線コネクタ 354"/>
        <xdr:cNvCxnSpPr/>
      </xdr:nvCxnSpPr>
      <xdr:spPr>
        <a:xfrm>
          <a:off x="16230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32129</xdr:rowOff>
    </xdr:from>
    <xdr:ext cx="405111" cy="259045"/>
    <xdr:sp macro="" textlink="">
      <xdr:nvSpPr>
        <xdr:cNvPr id="356" name="【消防施設】&#10;有形固定資産減価償却率最大値テキスト"/>
        <xdr:cNvSpPr txBox="1"/>
      </xdr:nvSpPr>
      <xdr:spPr>
        <a:xfrm>
          <a:off x="16357600" y="13062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85452</xdr:rowOff>
    </xdr:from>
    <xdr:to>
      <xdr:col>86</xdr:col>
      <xdr:colOff>25400</xdr:colOff>
      <xdr:row>77</xdr:row>
      <xdr:rowOff>85452</xdr:rowOff>
    </xdr:to>
    <xdr:cxnSp macro="">
      <xdr:nvCxnSpPr>
        <xdr:cNvPr id="357" name="直線コネクタ 356"/>
        <xdr:cNvCxnSpPr/>
      </xdr:nvCxnSpPr>
      <xdr:spPr>
        <a:xfrm>
          <a:off x="16230600" y="13287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358" name="【消防施設】&#10;有形固定資産減価償却率平均値テキスト"/>
        <xdr:cNvSpPr txBox="1"/>
      </xdr:nvSpPr>
      <xdr:spPr>
        <a:xfrm>
          <a:off x="16357600" y="13990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359" name="フローチャート: 判断 358"/>
        <xdr:cNvSpPr/>
      </xdr:nvSpPr>
      <xdr:spPr>
        <a:xfrm>
          <a:off x="16268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98334</xdr:rowOff>
    </xdr:from>
    <xdr:to>
      <xdr:col>81</xdr:col>
      <xdr:colOff>101600</xdr:colOff>
      <xdr:row>82</xdr:row>
      <xdr:rowOff>28484</xdr:rowOff>
    </xdr:to>
    <xdr:sp macro="" textlink="">
      <xdr:nvSpPr>
        <xdr:cNvPr id="360" name="フローチャート: 判断 359"/>
        <xdr:cNvSpPr/>
      </xdr:nvSpPr>
      <xdr:spPr>
        <a:xfrm>
          <a:off x="15430500" y="139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19611</xdr:rowOff>
    </xdr:from>
    <xdr:ext cx="405111" cy="259045"/>
    <xdr:sp macro="" textlink="">
      <xdr:nvSpPr>
        <xdr:cNvPr id="361" name="n_1aveValue【消防施設】&#10;有形固定資産減価償却率"/>
        <xdr:cNvSpPr txBox="1"/>
      </xdr:nvSpPr>
      <xdr:spPr>
        <a:xfrm>
          <a:off x="15266044" y="1407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168548</xdr:rowOff>
    </xdr:from>
    <xdr:to>
      <xdr:col>76</xdr:col>
      <xdr:colOff>165100</xdr:colOff>
      <xdr:row>81</xdr:row>
      <xdr:rowOff>98698</xdr:rowOff>
    </xdr:to>
    <xdr:sp macro="" textlink="">
      <xdr:nvSpPr>
        <xdr:cNvPr id="362" name="フローチャート: 判断 361"/>
        <xdr:cNvSpPr/>
      </xdr:nvSpPr>
      <xdr:spPr>
        <a:xfrm>
          <a:off x="14541500" y="138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115225</xdr:rowOff>
    </xdr:from>
    <xdr:ext cx="405111" cy="259045"/>
    <xdr:sp macro="" textlink="">
      <xdr:nvSpPr>
        <xdr:cNvPr id="363" name="n_2aveValue【消防施設】&#10;有形固定資産減価償却率"/>
        <xdr:cNvSpPr txBox="1"/>
      </xdr:nvSpPr>
      <xdr:spPr>
        <a:xfrm>
          <a:off x="14389744" y="1365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364" name="テキスト ボックス 3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65" name="テキスト ボックス 3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66" name="テキスト ボックス 3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67" name="テキスト ボックス 3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68" name="テキスト ボックス 3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101600</xdr:rowOff>
    </xdr:from>
    <xdr:to>
      <xdr:col>81</xdr:col>
      <xdr:colOff>101600</xdr:colOff>
      <xdr:row>78</xdr:row>
      <xdr:rowOff>31750</xdr:rowOff>
    </xdr:to>
    <xdr:sp macro="" textlink="">
      <xdr:nvSpPr>
        <xdr:cNvPr id="369" name="楕円 368"/>
        <xdr:cNvSpPr/>
      </xdr:nvSpPr>
      <xdr:spPr>
        <a:xfrm>
          <a:off x="154305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76</xdr:row>
      <xdr:rowOff>48277</xdr:rowOff>
    </xdr:from>
    <xdr:ext cx="405111" cy="259045"/>
    <xdr:sp macro="" textlink="">
      <xdr:nvSpPr>
        <xdr:cNvPr id="370" name="n_1mainValue【消防施設】&#10;有形固定資産減価償却率"/>
        <xdr:cNvSpPr txBox="1"/>
      </xdr:nvSpPr>
      <xdr:spPr>
        <a:xfrm>
          <a:off x="15266044" y="1307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71" name="正方形/長方形 37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72" name="正方形/長方形 37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73" name="正方形/長方形 37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74" name="正方形/長方形 37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75" name="正方形/長方形 37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76" name="正方形/長方形 37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77" name="正方形/長方形 37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78" name="正方形/長方形 37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79" name="テキスト ボックス 37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80" name="直線コネクタ 37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381" name="直線コネクタ 38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382" name="テキスト ボックス 38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383" name="直線コネクタ 38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384" name="テキスト ボックス 38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385" name="直線コネクタ 38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386" name="テキスト ボックス 38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387" name="直線コネクタ 38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388" name="テキスト ボックス 38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89" name="直線コネクタ 38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90" name="テキスト ボックス 38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9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88849</xdr:rowOff>
    </xdr:from>
    <xdr:to>
      <xdr:col>116</xdr:col>
      <xdr:colOff>62864</xdr:colOff>
      <xdr:row>86</xdr:row>
      <xdr:rowOff>31242</xdr:rowOff>
    </xdr:to>
    <xdr:cxnSp macro="">
      <xdr:nvCxnSpPr>
        <xdr:cNvPr id="392" name="直線コネクタ 391"/>
        <xdr:cNvCxnSpPr/>
      </xdr:nvCxnSpPr>
      <xdr:spPr>
        <a:xfrm flipV="1">
          <a:off x="22160864" y="13461949"/>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35069</xdr:rowOff>
    </xdr:from>
    <xdr:ext cx="469744" cy="259045"/>
    <xdr:sp macro="" textlink="">
      <xdr:nvSpPr>
        <xdr:cNvPr id="393" name="【消防施設】&#10;一人当たり面積最小値テキスト"/>
        <xdr:cNvSpPr txBox="1"/>
      </xdr:nvSpPr>
      <xdr:spPr>
        <a:xfrm>
          <a:off x="22199600"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31242</xdr:rowOff>
    </xdr:from>
    <xdr:to>
      <xdr:col>116</xdr:col>
      <xdr:colOff>152400</xdr:colOff>
      <xdr:row>86</xdr:row>
      <xdr:rowOff>31242</xdr:rowOff>
    </xdr:to>
    <xdr:cxnSp macro="">
      <xdr:nvCxnSpPr>
        <xdr:cNvPr id="394" name="直線コネクタ 393"/>
        <xdr:cNvCxnSpPr/>
      </xdr:nvCxnSpPr>
      <xdr:spPr>
        <a:xfrm>
          <a:off x="22072600" y="147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35526</xdr:rowOff>
    </xdr:from>
    <xdr:ext cx="469744" cy="259045"/>
    <xdr:sp macro="" textlink="">
      <xdr:nvSpPr>
        <xdr:cNvPr id="395" name="【消防施設】&#10;一人当たり面積最大値テキスト"/>
        <xdr:cNvSpPr txBox="1"/>
      </xdr:nvSpPr>
      <xdr:spPr>
        <a:xfrm>
          <a:off x="22199600" y="1323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88849</xdr:rowOff>
    </xdr:from>
    <xdr:to>
      <xdr:col>116</xdr:col>
      <xdr:colOff>152400</xdr:colOff>
      <xdr:row>78</xdr:row>
      <xdr:rowOff>88849</xdr:rowOff>
    </xdr:to>
    <xdr:cxnSp macro="">
      <xdr:nvCxnSpPr>
        <xdr:cNvPr id="396" name="直線コネクタ 395"/>
        <xdr:cNvCxnSpPr/>
      </xdr:nvCxnSpPr>
      <xdr:spPr>
        <a:xfrm>
          <a:off x="22072600" y="13461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32935</xdr:rowOff>
    </xdr:from>
    <xdr:ext cx="469744" cy="259045"/>
    <xdr:sp macro="" textlink="">
      <xdr:nvSpPr>
        <xdr:cNvPr id="397" name="【消防施設】&#10;一人当たり面積平均値テキスト"/>
        <xdr:cNvSpPr txBox="1"/>
      </xdr:nvSpPr>
      <xdr:spPr>
        <a:xfrm>
          <a:off x="22199600" y="146061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54508</xdr:rowOff>
    </xdr:from>
    <xdr:to>
      <xdr:col>116</xdr:col>
      <xdr:colOff>114300</xdr:colOff>
      <xdr:row>85</xdr:row>
      <xdr:rowOff>156108</xdr:rowOff>
    </xdr:to>
    <xdr:sp macro="" textlink="">
      <xdr:nvSpPr>
        <xdr:cNvPr id="398" name="フローチャート: 判断 397"/>
        <xdr:cNvSpPr/>
      </xdr:nvSpPr>
      <xdr:spPr>
        <a:xfrm>
          <a:off x="221107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75997</xdr:rowOff>
    </xdr:from>
    <xdr:to>
      <xdr:col>112</xdr:col>
      <xdr:colOff>38100</xdr:colOff>
      <xdr:row>86</xdr:row>
      <xdr:rowOff>6147</xdr:rowOff>
    </xdr:to>
    <xdr:sp macro="" textlink="">
      <xdr:nvSpPr>
        <xdr:cNvPr id="399" name="フローチャート: 判断 398"/>
        <xdr:cNvSpPr/>
      </xdr:nvSpPr>
      <xdr:spPr>
        <a:xfrm>
          <a:off x="21272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85</xdr:row>
      <xdr:rowOff>168724</xdr:rowOff>
    </xdr:from>
    <xdr:ext cx="469744" cy="259045"/>
    <xdr:sp macro="" textlink="">
      <xdr:nvSpPr>
        <xdr:cNvPr id="400" name="n_1aveValue【消防施設】&#10;一人当たり面積"/>
        <xdr:cNvSpPr txBox="1"/>
      </xdr:nvSpPr>
      <xdr:spPr>
        <a:xfrm>
          <a:off x="21075727" y="1474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99313</xdr:rowOff>
    </xdr:from>
    <xdr:to>
      <xdr:col>107</xdr:col>
      <xdr:colOff>101600</xdr:colOff>
      <xdr:row>86</xdr:row>
      <xdr:rowOff>29463</xdr:rowOff>
    </xdr:to>
    <xdr:sp macro="" textlink="">
      <xdr:nvSpPr>
        <xdr:cNvPr id="401" name="フローチャート: 判断 400"/>
        <xdr:cNvSpPr/>
      </xdr:nvSpPr>
      <xdr:spPr>
        <a:xfrm>
          <a:off x="20383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45990</xdr:rowOff>
    </xdr:from>
    <xdr:ext cx="469744" cy="259045"/>
    <xdr:sp macro="" textlink="">
      <xdr:nvSpPr>
        <xdr:cNvPr id="402" name="n_2aveValue【消防施設】&#10;一人当たり面積"/>
        <xdr:cNvSpPr txBox="1"/>
      </xdr:nvSpPr>
      <xdr:spPr>
        <a:xfrm>
          <a:off x="20199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03" name="テキスト ボックス 40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04" name="テキスト ボックス 40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05" name="テキスト ボックス 40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06" name="テキスト ボックス 40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07" name="テキスト ボックス 40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72340</xdr:rowOff>
    </xdr:from>
    <xdr:to>
      <xdr:col>112</xdr:col>
      <xdr:colOff>38100</xdr:colOff>
      <xdr:row>85</xdr:row>
      <xdr:rowOff>2490</xdr:rowOff>
    </xdr:to>
    <xdr:sp macro="" textlink="">
      <xdr:nvSpPr>
        <xdr:cNvPr id="408" name="楕円 407"/>
        <xdr:cNvSpPr/>
      </xdr:nvSpPr>
      <xdr:spPr>
        <a:xfrm>
          <a:off x="21272500" y="1447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19017</xdr:rowOff>
    </xdr:from>
    <xdr:ext cx="469744" cy="259045"/>
    <xdr:sp macro="" textlink="">
      <xdr:nvSpPr>
        <xdr:cNvPr id="409" name="n_1mainValue【消防施設】&#10;一人当たり面積"/>
        <xdr:cNvSpPr txBox="1"/>
      </xdr:nvSpPr>
      <xdr:spPr>
        <a:xfrm>
          <a:off x="21075727" y="1424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10" name="正方形/長方形 40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11" name="正方形/長方形 41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12" name="正方形/長方形 41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13" name="正方形/長方形 41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14" name="正方形/長方形 41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15" name="正方形/長方形 41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16" name="正方形/長方形 41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17" name="正方形/長方形 41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18" name="テキスト ボックス 41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19" name="直線コネクタ 41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20" name="直線コネクタ 41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21" name="テキスト ボックス 420"/>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22" name="直線コネクタ 42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23" name="テキスト ボックス 42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24" name="直線コネクタ 42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25" name="テキスト ボックス 42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26" name="直線コネクタ 42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27" name="テキスト ボックス 42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28" name="直線コネクタ 42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29" name="テキスト ボックス 42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30" name="直線コネクタ 42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31" name="テキスト ボックス 430"/>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32" name="直線コネクタ 43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33" name="テキスト ボックス 432"/>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3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115388</xdr:rowOff>
    </xdr:to>
    <xdr:cxnSp macro="">
      <xdr:nvCxnSpPr>
        <xdr:cNvPr id="435" name="直線コネクタ 434"/>
        <xdr:cNvCxnSpPr/>
      </xdr:nvCxnSpPr>
      <xdr:spPr>
        <a:xfrm flipV="1">
          <a:off x="16318864" y="1709057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119215</xdr:rowOff>
    </xdr:from>
    <xdr:ext cx="340478" cy="259045"/>
    <xdr:sp macro="" textlink="">
      <xdr:nvSpPr>
        <xdr:cNvPr id="436" name="【庁舎】&#10;有形固定資産減価償却率最小値テキスト"/>
        <xdr:cNvSpPr txBox="1"/>
      </xdr:nvSpPr>
      <xdr:spPr>
        <a:xfrm>
          <a:off x="16357600" y="186358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115388</xdr:rowOff>
    </xdr:from>
    <xdr:to>
      <xdr:col>86</xdr:col>
      <xdr:colOff>25400</xdr:colOff>
      <xdr:row>108</xdr:row>
      <xdr:rowOff>115388</xdr:rowOff>
    </xdr:to>
    <xdr:cxnSp macro="">
      <xdr:nvCxnSpPr>
        <xdr:cNvPr id="437" name="直線コネクタ 436"/>
        <xdr:cNvCxnSpPr/>
      </xdr:nvCxnSpPr>
      <xdr:spPr>
        <a:xfrm>
          <a:off x="16230600" y="1863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438"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439" name="直線コネクタ 438"/>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20156</xdr:rowOff>
    </xdr:from>
    <xdr:ext cx="405111" cy="259045"/>
    <xdr:sp macro="" textlink="">
      <xdr:nvSpPr>
        <xdr:cNvPr id="440" name="【庁舎】&#10;有形固定資産減価償却率平均値テキスト"/>
        <xdr:cNvSpPr txBox="1"/>
      </xdr:nvSpPr>
      <xdr:spPr>
        <a:xfrm>
          <a:off x="16357600" y="176795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41729</xdr:rowOff>
    </xdr:from>
    <xdr:to>
      <xdr:col>85</xdr:col>
      <xdr:colOff>177800</xdr:colOff>
      <xdr:row>103</xdr:row>
      <xdr:rowOff>143329</xdr:rowOff>
    </xdr:to>
    <xdr:sp macro="" textlink="">
      <xdr:nvSpPr>
        <xdr:cNvPr id="441" name="フローチャート: 判断 440"/>
        <xdr:cNvSpPr/>
      </xdr:nvSpPr>
      <xdr:spPr>
        <a:xfrm>
          <a:off x="16268700" y="177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xdr:rowOff>
    </xdr:from>
    <xdr:to>
      <xdr:col>81</xdr:col>
      <xdr:colOff>101600</xdr:colOff>
      <xdr:row>104</xdr:row>
      <xdr:rowOff>109038</xdr:rowOff>
    </xdr:to>
    <xdr:sp macro="" textlink="">
      <xdr:nvSpPr>
        <xdr:cNvPr id="442" name="フローチャート: 判断 441"/>
        <xdr:cNvSpPr/>
      </xdr:nvSpPr>
      <xdr:spPr>
        <a:xfrm>
          <a:off x="15430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100165</xdr:rowOff>
    </xdr:from>
    <xdr:ext cx="405111" cy="259045"/>
    <xdr:sp macro="" textlink="">
      <xdr:nvSpPr>
        <xdr:cNvPr id="443" name="n_1aveValue【庁舎】&#10;有形固定資産減価償却率"/>
        <xdr:cNvSpPr txBox="1"/>
      </xdr:nvSpPr>
      <xdr:spPr>
        <a:xfrm>
          <a:off x="152660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76019</xdr:rowOff>
    </xdr:from>
    <xdr:to>
      <xdr:col>76</xdr:col>
      <xdr:colOff>165100</xdr:colOff>
      <xdr:row>104</xdr:row>
      <xdr:rowOff>6169</xdr:rowOff>
    </xdr:to>
    <xdr:sp macro="" textlink="">
      <xdr:nvSpPr>
        <xdr:cNvPr id="444" name="フローチャート: 判断 443"/>
        <xdr:cNvSpPr/>
      </xdr:nvSpPr>
      <xdr:spPr>
        <a:xfrm>
          <a:off x="14541500" y="177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22696</xdr:rowOff>
    </xdr:from>
    <xdr:ext cx="405111" cy="259045"/>
    <xdr:sp macro="" textlink="">
      <xdr:nvSpPr>
        <xdr:cNvPr id="445" name="n_2aveValue【庁舎】&#10;有形固定資産減価償却率"/>
        <xdr:cNvSpPr txBox="1"/>
      </xdr:nvSpPr>
      <xdr:spPr>
        <a:xfrm>
          <a:off x="14389744" y="1751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446" name="テキスト ボックス 44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47" name="テキスト ボックス 44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48" name="テキスト ボックス 44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49" name="テキスト ボックス 44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50" name="テキスト ボックス 44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141332</xdr:rowOff>
    </xdr:from>
    <xdr:to>
      <xdr:col>81</xdr:col>
      <xdr:colOff>101600</xdr:colOff>
      <xdr:row>100</xdr:row>
      <xdr:rowOff>71482</xdr:rowOff>
    </xdr:to>
    <xdr:sp macro="" textlink="">
      <xdr:nvSpPr>
        <xdr:cNvPr id="451" name="楕円 450"/>
        <xdr:cNvSpPr/>
      </xdr:nvSpPr>
      <xdr:spPr>
        <a:xfrm>
          <a:off x="15430500" y="1711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98</xdr:row>
      <xdr:rowOff>88009</xdr:rowOff>
    </xdr:from>
    <xdr:ext cx="405111" cy="259045"/>
    <xdr:sp macro="" textlink="">
      <xdr:nvSpPr>
        <xdr:cNvPr id="452" name="n_1mainValue【庁舎】&#10;有形固定資産減価償却率"/>
        <xdr:cNvSpPr txBox="1"/>
      </xdr:nvSpPr>
      <xdr:spPr>
        <a:xfrm>
          <a:off x="15266044" y="16890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53" name="正方形/長方形 45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54" name="正方形/長方形 45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55" name="正方形/長方形 45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56" name="正方形/長方形 45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57" name="正方形/長方形 45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58" name="正方形/長方形 45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59" name="正方形/長方形 45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60" name="正方形/長方形 45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61" name="テキスト ボックス 46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62" name="直線コネクタ 46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63" name="直線コネクタ 46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64" name="テキスト ボックス 46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65" name="直線コネクタ 46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66" name="テキスト ボックス 46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67" name="直線コネクタ 46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68" name="テキスト ボックス 46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69" name="直線コネクタ 46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70" name="テキスト ボックス 46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71" name="直線コネクタ 47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472" name="テキスト ボックス 47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73" name="直線コネクタ 47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474" name="テキスト ボックス 473"/>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7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56578</xdr:rowOff>
    </xdr:from>
    <xdr:to>
      <xdr:col>116</xdr:col>
      <xdr:colOff>62864</xdr:colOff>
      <xdr:row>108</xdr:row>
      <xdr:rowOff>115063</xdr:rowOff>
    </xdr:to>
    <xdr:cxnSp macro="">
      <xdr:nvCxnSpPr>
        <xdr:cNvPr id="476" name="直線コネクタ 475"/>
        <xdr:cNvCxnSpPr/>
      </xdr:nvCxnSpPr>
      <xdr:spPr>
        <a:xfrm flipV="1">
          <a:off x="22160864" y="17373028"/>
          <a:ext cx="0" cy="1258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118890</xdr:rowOff>
    </xdr:from>
    <xdr:ext cx="469744" cy="259045"/>
    <xdr:sp macro="" textlink="">
      <xdr:nvSpPr>
        <xdr:cNvPr id="477" name="【庁舎】&#10;一人当たり面積最小値テキスト"/>
        <xdr:cNvSpPr txBox="1"/>
      </xdr:nvSpPr>
      <xdr:spPr>
        <a:xfrm>
          <a:off x="22199600" y="1863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115063</xdr:rowOff>
    </xdr:from>
    <xdr:to>
      <xdr:col>116</xdr:col>
      <xdr:colOff>152400</xdr:colOff>
      <xdr:row>108</xdr:row>
      <xdr:rowOff>115063</xdr:rowOff>
    </xdr:to>
    <xdr:cxnSp macro="">
      <xdr:nvCxnSpPr>
        <xdr:cNvPr id="478" name="直線コネクタ 477"/>
        <xdr:cNvCxnSpPr/>
      </xdr:nvCxnSpPr>
      <xdr:spPr>
        <a:xfrm>
          <a:off x="22072600" y="18631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3255</xdr:rowOff>
    </xdr:from>
    <xdr:ext cx="469744" cy="259045"/>
    <xdr:sp macro="" textlink="">
      <xdr:nvSpPr>
        <xdr:cNvPr id="479" name="【庁舎】&#10;一人当たり面積最大値テキスト"/>
        <xdr:cNvSpPr txBox="1"/>
      </xdr:nvSpPr>
      <xdr:spPr>
        <a:xfrm>
          <a:off x="22199600" y="1714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56578</xdr:rowOff>
    </xdr:from>
    <xdr:to>
      <xdr:col>116</xdr:col>
      <xdr:colOff>152400</xdr:colOff>
      <xdr:row>101</xdr:row>
      <xdr:rowOff>56578</xdr:rowOff>
    </xdr:to>
    <xdr:cxnSp macro="">
      <xdr:nvCxnSpPr>
        <xdr:cNvPr id="480" name="直線コネクタ 479"/>
        <xdr:cNvCxnSpPr/>
      </xdr:nvCxnSpPr>
      <xdr:spPr>
        <a:xfrm>
          <a:off x="22072600" y="173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141558</xdr:rowOff>
    </xdr:from>
    <xdr:ext cx="469744" cy="259045"/>
    <xdr:sp macro="" textlink="">
      <xdr:nvSpPr>
        <xdr:cNvPr id="481" name="【庁舎】&#10;一人当たり面積平均値テキスト"/>
        <xdr:cNvSpPr txBox="1"/>
      </xdr:nvSpPr>
      <xdr:spPr>
        <a:xfrm>
          <a:off x="22199600" y="1848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163131</xdr:rowOff>
    </xdr:from>
    <xdr:to>
      <xdr:col>116</xdr:col>
      <xdr:colOff>114300</xdr:colOff>
      <xdr:row>108</xdr:row>
      <xdr:rowOff>93281</xdr:rowOff>
    </xdr:to>
    <xdr:sp macro="" textlink="">
      <xdr:nvSpPr>
        <xdr:cNvPr id="482" name="フローチャート: 判断 481"/>
        <xdr:cNvSpPr/>
      </xdr:nvSpPr>
      <xdr:spPr>
        <a:xfrm>
          <a:off x="22110700" y="1850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170562</xdr:rowOff>
    </xdr:from>
    <xdr:to>
      <xdr:col>112</xdr:col>
      <xdr:colOff>38100</xdr:colOff>
      <xdr:row>108</xdr:row>
      <xdr:rowOff>100712</xdr:rowOff>
    </xdr:to>
    <xdr:sp macro="" textlink="">
      <xdr:nvSpPr>
        <xdr:cNvPr id="483" name="フローチャート: 判断 482"/>
        <xdr:cNvSpPr/>
      </xdr:nvSpPr>
      <xdr:spPr>
        <a:xfrm>
          <a:off x="21272500" y="1851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117239</xdr:rowOff>
    </xdr:from>
    <xdr:ext cx="469744" cy="259045"/>
    <xdr:sp macro="" textlink="">
      <xdr:nvSpPr>
        <xdr:cNvPr id="484" name="n_1aveValue【庁舎】&#10;一人当たり面積"/>
        <xdr:cNvSpPr txBox="1"/>
      </xdr:nvSpPr>
      <xdr:spPr>
        <a:xfrm>
          <a:off x="21075727" y="1829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108</xdr:row>
      <xdr:rowOff>13399</xdr:rowOff>
    </xdr:from>
    <xdr:to>
      <xdr:col>107</xdr:col>
      <xdr:colOff>101600</xdr:colOff>
      <xdr:row>108</xdr:row>
      <xdr:rowOff>114999</xdr:rowOff>
    </xdr:to>
    <xdr:sp macro="" textlink="">
      <xdr:nvSpPr>
        <xdr:cNvPr id="485" name="フローチャート: 判断 484"/>
        <xdr:cNvSpPr/>
      </xdr:nvSpPr>
      <xdr:spPr>
        <a:xfrm>
          <a:off x="20383500" y="1852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131526</xdr:rowOff>
    </xdr:from>
    <xdr:ext cx="469744" cy="259045"/>
    <xdr:sp macro="" textlink="">
      <xdr:nvSpPr>
        <xdr:cNvPr id="486" name="n_2aveValue【庁舎】&#10;一人当たり面積"/>
        <xdr:cNvSpPr txBox="1"/>
      </xdr:nvSpPr>
      <xdr:spPr>
        <a:xfrm>
          <a:off x="20199427" y="1830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487" name="テキスト ボックス 48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88" name="テキスト ボックス 48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89" name="テキスト ボックス 48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90" name="テキスト ボックス 48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91" name="テキスト ボックス 49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55690</xdr:rowOff>
    </xdr:from>
    <xdr:to>
      <xdr:col>112</xdr:col>
      <xdr:colOff>38100</xdr:colOff>
      <xdr:row>108</xdr:row>
      <xdr:rowOff>157290</xdr:rowOff>
    </xdr:to>
    <xdr:sp macro="" textlink="">
      <xdr:nvSpPr>
        <xdr:cNvPr id="492" name="楕円 491"/>
        <xdr:cNvSpPr/>
      </xdr:nvSpPr>
      <xdr:spPr>
        <a:xfrm>
          <a:off x="21272500" y="1857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108</xdr:row>
      <xdr:rowOff>148417</xdr:rowOff>
    </xdr:from>
    <xdr:ext cx="469744" cy="259045"/>
    <xdr:sp macro="" textlink="">
      <xdr:nvSpPr>
        <xdr:cNvPr id="493" name="n_1mainValue【庁舎】&#10;一人当たり面積"/>
        <xdr:cNvSpPr txBox="1"/>
      </xdr:nvSpPr>
      <xdr:spPr>
        <a:xfrm>
          <a:off x="21075727" y="1866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94" name="正方形/長方形 49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95" name="正方形/長方形 49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96" name="テキスト ボックス 49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類似団体と比較して有形固定資産減価償却率</a:t>
          </a:r>
          <a:r>
            <a:rPr kumimoji="1" lang="ja-JP" altLang="en-US" sz="1100">
              <a:solidFill>
                <a:schemeClr val="dk1"/>
              </a:solidFill>
              <a:effectLst/>
              <a:latin typeface="+mn-lt"/>
              <a:ea typeface="+mn-ea"/>
              <a:cs typeface="+mn-cs"/>
            </a:rPr>
            <a:t>は福祉施設を除いた全施設で高くなっており、また一人当たり面積・有形固定資産額は一般廃棄物処理施設と庁舎を除いた全施設で高くなっている。</a:t>
          </a:r>
          <a:r>
            <a:rPr kumimoji="1" lang="ja-JP" altLang="ja-JP" sz="1100">
              <a:solidFill>
                <a:schemeClr val="dk1"/>
              </a:solidFill>
              <a:effectLst/>
              <a:latin typeface="+mn-lt"/>
              <a:ea typeface="+mn-ea"/>
              <a:cs typeface="+mn-cs"/>
            </a:rPr>
            <a:t>施設の老朽化が進んでおり、今後も適正に維持管理出来るよう、個別施設計画を策定し順次改修・整備を行っていく。</a:t>
          </a:r>
          <a:endParaRPr lang="ja-JP" altLang="ja-JP">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7,146
7,085
13.63
3,995,853
3,848,728
118,307
2,342,628
2,613,515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平均と同値ではあるが、全国平均、県内平均を大きく下回っている。本町は元来から自主財源に乏しく、依存財源に頼った財政運営を行ってきたところであり、歳出において新規発行債の抑制に努めるなど比率の上昇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119138</xdr:rowOff>
    </xdr:to>
    <xdr:cxnSp macro="">
      <xdr:nvCxnSpPr>
        <xdr:cNvPr id="65" name="直線コネクタ 64"/>
        <xdr:cNvCxnSpPr/>
      </xdr:nvCxnSpPr>
      <xdr:spPr>
        <a:xfrm flipV="1">
          <a:off x="4953000" y="626110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37798</xdr:rowOff>
    </xdr:to>
    <xdr:cxnSp macro="">
      <xdr:nvCxnSpPr>
        <xdr:cNvPr id="70" name="直線コネクタ 69"/>
        <xdr:cNvCxnSpPr/>
      </xdr:nvCxnSpPr>
      <xdr:spPr>
        <a:xfrm>
          <a:off x="4114800" y="7387167"/>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130525</xdr:rowOff>
    </xdr:from>
    <xdr:ext cx="762000" cy="259045"/>
    <xdr:sp macro="" textlink="">
      <xdr:nvSpPr>
        <xdr:cNvPr id="71" name="財政力平均値テキスト"/>
        <xdr:cNvSpPr txBox="1"/>
      </xdr:nvSpPr>
      <xdr:spPr>
        <a:xfrm>
          <a:off x="5041900" y="7331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3326</xdr:rowOff>
    </xdr:from>
    <xdr:to>
      <xdr:col>19</xdr:col>
      <xdr:colOff>133350</xdr:colOff>
      <xdr:row>43</xdr:row>
      <xdr:rowOff>14817</xdr:rowOff>
    </xdr:to>
    <xdr:cxnSp macro="">
      <xdr:nvCxnSpPr>
        <xdr:cNvPr id="73" name="直線コネクタ 72"/>
        <xdr:cNvCxnSpPr/>
      </xdr:nvCxnSpPr>
      <xdr:spPr>
        <a:xfrm>
          <a:off x="3225800" y="73756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163285</xdr:rowOff>
    </xdr:from>
    <xdr:to>
      <xdr:col>15</xdr:col>
      <xdr:colOff>82550</xdr:colOff>
      <xdr:row>43</xdr:row>
      <xdr:rowOff>3326</xdr:rowOff>
    </xdr:to>
    <xdr:cxnSp macro="">
      <xdr:nvCxnSpPr>
        <xdr:cNvPr id="76" name="直線コネクタ 75"/>
        <xdr:cNvCxnSpPr/>
      </xdr:nvCxnSpPr>
      <xdr:spPr>
        <a:xfrm>
          <a:off x="2336800" y="73641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9978</xdr:rowOff>
    </xdr:from>
    <xdr:to>
      <xdr:col>15</xdr:col>
      <xdr:colOff>133350</xdr:colOff>
      <xdr:row>43</xdr:row>
      <xdr:rowOff>111578</xdr:rowOff>
    </xdr:to>
    <xdr:sp macro="" textlink="">
      <xdr:nvSpPr>
        <xdr:cNvPr id="77" name="フローチャート: 判断 76"/>
        <xdr:cNvSpPr/>
      </xdr:nvSpPr>
      <xdr:spPr>
        <a:xfrm>
          <a:off x="3175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78" name="テキスト ボックス 77"/>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163285</xdr:rowOff>
    </xdr:from>
    <xdr:to>
      <xdr:col>11</xdr:col>
      <xdr:colOff>31750</xdr:colOff>
      <xdr:row>43</xdr:row>
      <xdr:rowOff>3326</xdr:rowOff>
    </xdr:to>
    <xdr:cxnSp macro="">
      <xdr:nvCxnSpPr>
        <xdr:cNvPr id="79" name="直線コネクタ 78"/>
        <xdr:cNvCxnSpPr/>
      </xdr:nvCxnSpPr>
      <xdr:spPr>
        <a:xfrm flipV="1">
          <a:off x="1447800" y="73641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55941</xdr:rowOff>
    </xdr:from>
    <xdr:to>
      <xdr:col>11</xdr:col>
      <xdr:colOff>82550</xdr:colOff>
      <xdr:row>43</xdr:row>
      <xdr:rowOff>157541</xdr:rowOff>
    </xdr:to>
    <xdr:sp macro="" textlink="">
      <xdr:nvSpPr>
        <xdr:cNvPr id="80" name="フローチャート: 判断 79"/>
        <xdr:cNvSpPr/>
      </xdr:nvSpPr>
      <xdr:spPr>
        <a:xfrm>
          <a:off x="2286000" y="742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142318</xdr:rowOff>
    </xdr:from>
    <xdr:ext cx="762000" cy="259045"/>
    <xdr:sp macro="" textlink="">
      <xdr:nvSpPr>
        <xdr:cNvPr id="81" name="テキスト ボックス 80"/>
        <xdr:cNvSpPr txBox="1"/>
      </xdr:nvSpPr>
      <xdr:spPr>
        <a:xfrm>
          <a:off x="1955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32959</xdr:rowOff>
    </xdr:from>
    <xdr:to>
      <xdr:col>7</xdr:col>
      <xdr:colOff>31750</xdr:colOff>
      <xdr:row>43</xdr:row>
      <xdr:rowOff>134559</xdr:rowOff>
    </xdr:to>
    <xdr:sp macro="" textlink="">
      <xdr:nvSpPr>
        <xdr:cNvPr id="82" name="フローチャート: 判断 81"/>
        <xdr:cNvSpPr/>
      </xdr:nvSpPr>
      <xdr:spPr>
        <a:xfrm>
          <a:off x="1397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119336</xdr:rowOff>
    </xdr:from>
    <xdr:ext cx="762000" cy="259045"/>
    <xdr:sp macro="" textlink="">
      <xdr:nvSpPr>
        <xdr:cNvPr id="83" name="テキスト ボックス 82"/>
        <xdr:cNvSpPr txBox="1"/>
      </xdr:nvSpPr>
      <xdr:spPr>
        <a:xfrm>
          <a:off x="1066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89" name="楕円 88"/>
        <xdr:cNvSpPr/>
      </xdr:nvSpPr>
      <xdr:spPr>
        <a:xfrm>
          <a:off x="49022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3525</xdr:rowOff>
    </xdr:from>
    <xdr:ext cx="762000" cy="259045"/>
    <xdr:sp macro="" textlink="">
      <xdr:nvSpPr>
        <xdr:cNvPr id="90" name="財政力該当値テキスト"/>
        <xdr:cNvSpPr txBox="1"/>
      </xdr:nvSpPr>
      <xdr:spPr>
        <a:xfrm>
          <a:off x="5041900" y="720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1" name="楕円 90"/>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92" name="テキスト ボックス 91"/>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123976</xdr:rowOff>
    </xdr:from>
    <xdr:to>
      <xdr:col>15</xdr:col>
      <xdr:colOff>133350</xdr:colOff>
      <xdr:row>43</xdr:row>
      <xdr:rowOff>54126</xdr:rowOff>
    </xdr:to>
    <xdr:sp macro="" textlink="">
      <xdr:nvSpPr>
        <xdr:cNvPr id="93" name="楕円 92"/>
        <xdr:cNvSpPr/>
      </xdr:nvSpPr>
      <xdr:spPr>
        <a:xfrm>
          <a:off x="3175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94" name="テキスト ボックス 93"/>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112485</xdr:rowOff>
    </xdr:from>
    <xdr:to>
      <xdr:col>11</xdr:col>
      <xdr:colOff>82550</xdr:colOff>
      <xdr:row>43</xdr:row>
      <xdr:rowOff>42635</xdr:rowOff>
    </xdr:to>
    <xdr:sp macro="" textlink="">
      <xdr:nvSpPr>
        <xdr:cNvPr id="95" name="楕円 94"/>
        <xdr:cNvSpPr/>
      </xdr:nvSpPr>
      <xdr:spPr>
        <a:xfrm>
          <a:off x="2286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52812</xdr:rowOff>
    </xdr:from>
    <xdr:ext cx="762000" cy="259045"/>
    <xdr:sp macro="" textlink="">
      <xdr:nvSpPr>
        <xdr:cNvPr id="96" name="テキスト ボックス 95"/>
        <xdr:cNvSpPr txBox="1"/>
      </xdr:nvSpPr>
      <xdr:spPr>
        <a:xfrm>
          <a:off x="1955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123976</xdr:rowOff>
    </xdr:from>
    <xdr:to>
      <xdr:col>7</xdr:col>
      <xdr:colOff>31750</xdr:colOff>
      <xdr:row>43</xdr:row>
      <xdr:rowOff>54126</xdr:rowOff>
    </xdr:to>
    <xdr:sp macro="" textlink="">
      <xdr:nvSpPr>
        <xdr:cNvPr id="97" name="楕円 96"/>
        <xdr:cNvSpPr/>
      </xdr:nvSpPr>
      <xdr:spPr>
        <a:xfrm>
          <a:off x="1397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64303</xdr:rowOff>
    </xdr:from>
    <xdr:ext cx="762000" cy="259045"/>
    <xdr:sp macro="" textlink="">
      <xdr:nvSpPr>
        <xdr:cNvPr id="98" name="テキスト ボックス 97"/>
        <xdr:cNvSpPr txBox="1"/>
      </xdr:nvSpPr>
      <xdr:spPr>
        <a:xfrm>
          <a:off x="1066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ポイント悪化し、依然全国平均・県内平均を上回っている。経常収支比率悪化の要因として、経常一般財源収入では地方交付税が</a:t>
          </a:r>
          <a:r>
            <a:rPr kumimoji="1" lang="en-US" altLang="ja-JP" sz="1100">
              <a:solidFill>
                <a:schemeClr val="dk1"/>
              </a:solidFill>
              <a:effectLst/>
              <a:latin typeface="+mn-lt"/>
              <a:ea typeface="+mn-ea"/>
              <a:cs typeface="+mn-cs"/>
            </a:rPr>
            <a:t>4,966</a:t>
          </a:r>
          <a:r>
            <a:rPr kumimoji="1" lang="ja-JP" altLang="ja-JP" sz="1100">
              <a:solidFill>
                <a:schemeClr val="dk1"/>
              </a:solidFill>
              <a:effectLst/>
              <a:latin typeface="+mn-lt"/>
              <a:ea typeface="+mn-ea"/>
              <a:cs typeface="+mn-cs"/>
            </a:rPr>
            <a:t>千円減となったが、地方税が</a:t>
          </a:r>
          <a:r>
            <a:rPr kumimoji="1" lang="en-US" altLang="ja-JP" sz="1100">
              <a:solidFill>
                <a:schemeClr val="dk1"/>
              </a:solidFill>
              <a:effectLst/>
              <a:latin typeface="+mn-lt"/>
              <a:ea typeface="+mn-ea"/>
              <a:cs typeface="+mn-cs"/>
            </a:rPr>
            <a:t>14,074</a:t>
          </a:r>
          <a:r>
            <a:rPr kumimoji="1" lang="ja-JP" altLang="ja-JP" sz="1100">
              <a:solidFill>
                <a:schemeClr val="dk1"/>
              </a:solidFill>
              <a:effectLst/>
              <a:latin typeface="+mn-lt"/>
              <a:ea typeface="+mn-ea"/>
              <a:cs typeface="+mn-cs"/>
            </a:rPr>
            <a:t>千円増、各交付金</a:t>
          </a:r>
          <a:r>
            <a:rPr kumimoji="1" lang="en-US" altLang="ja-JP" sz="1100">
              <a:solidFill>
                <a:schemeClr val="dk1"/>
              </a:solidFill>
              <a:effectLst/>
              <a:latin typeface="+mn-lt"/>
              <a:ea typeface="+mn-ea"/>
              <a:cs typeface="+mn-cs"/>
            </a:rPr>
            <a:t>9,634</a:t>
          </a:r>
          <a:r>
            <a:rPr kumimoji="1" lang="ja-JP" altLang="ja-JP" sz="1100">
              <a:solidFill>
                <a:schemeClr val="dk1"/>
              </a:solidFill>
              <a:effectLst/>
              <a:latin typeface="+mn-lt"/>
              <a:ea typeface="+mn-ea"/>
              <a:cs typeface="+mn-cs"/>
            </a:rPr>
            <a:t>千円が増となるなど総計で</a:t>
          </a:r>
          <a:r>
            <a:rPr kumimoji="1" lang="en-US" altLang="ja-JP" sz="1100">
              <a:solidFill>
                <a:schemeClr val="dk1"/>
              </a:solidFill>
              <a:effectLst/>
              <a:latin typeface="+mn-lt"/>
              <a:ea typeface="+mn-ea"/>
              <a:cs typeface="+mn-cs"/>
            </a:rPr>
            <a:t>15,917</a:t>
          </a:r>
          <a:r>
            <a:rPr kumimoji="1" lang="ja-JP" altLang="ja-JP" sz="1100">
              <a:solidFill>
                <a:schemeClr val="dk1"/>
              </a:solidFill>
              <a:effectLst/>
              <a:latin typeface="+mn-lt"/>
              <a:ea typeface="+mn-ea"/>
              <a:cs typeface="+mn-cs"/>
            </a:rPr>
            <a:t>千円の増となったものの、経常支出充当一般財源が人件費</a:t>
          </a:r>
          <a:r>
            <a:rPr kumimoji="1" lang="en-US" altLang="ja-JP" sz="1100">
              <a:solidFill>
                <a:schemeClr val="dk1"/>
              </a:solidFill>
              <a:effectLst/>
              <a:latin typeface="+mn-lt"/>
              <a:ea typeface="+mn-ea"/>
              <a:cs typeface="+mn-cs"/>
            </a:rPr>
            <a:t>9,343</a:t>
          </a:r>
          <a:r>
            <a:rPr kumimoji="1" lang="ja-JP" altLang="ja-JP" sz="1100">
              <a:solidFill>
                <a:schemeClr val="dk1"/>
              </a:solidFill>
              <a:effectLst/>
              <a:latin typeface="+mn-lt"/>
              <a:ea typeface="+mn-ea"/>
              <a:cs typeface="+mn-cs"/>
            </a:rPr>
            <a:t>千円、物件費</a:t>
          </a:r>
          <a:r>
            <a:rPr kumimoji="1" lang="en-US" altLang="ja-JP" sz="1100">
              <a:solidFill>
                <a:schemeClr val="dk1"/>
              </a:solidFill>
              <a:effectLst/>
              <a:latin typeface="+mn-lt"/>
              <a:ea typeface="+mn-ea"/>
              <a:cs typeface="+mn-cs"/>
            </a:rPr>
            <a:t>29,439</a:t>
          </a:r>
          <a:r>
            <a:rPr kumimoji="1" lang="ja-JP" altLang="ja-JP" sz="1100">
              <a:solidFill>
                <a:schemeClr val="dk1"/>
              </a:solidFill>
              <a:effectLst/>
              <a:latin typeface="+mn-lt"/>
              <a:ea typeface="+mn-ea"/>
              <a:cs typeface="+mn-cs"/>
            </a:rPr>
            <a:t>千円、公債費</a:t>
          </a:r>
          <a:r>
            <a:rPr kumimoji="1" lang="en-US" altLang="ja-JP" sz="1100">
              <a:solidFill>
                <a:schemeClr val="dk1"/>
              </a:solidFill>
              <a:effectLst/>
              <a:latin typeface="+mn-lt"/>
              <a:ea typeface="+mn-ea"/>
              <a:cs typeface="+mn-cs"/>
            </a:rPr>
            <a:t>16,174</a:t>
          </a:r>
          <a:r>
            <a:rPr kumimoji="1" lang="ja-JP" altLang="ja-JP" sz="1100">
              <a:solidFill>
                <a:schemeClr val="dk1"/>
              </a:solidFill>
              <a:effectLst/>
              <a:latin typeface="+mn-lt"/>
              <a:ea typeface="+mn-ea"/>
              <a:cs typeface="+mn-cs"/>
            </a:rPr>
            <a:t>千円増となるなど総計</a:t>
          </a:r>
          <a:r>
            <a:rPr kumimoji="1" lang="en-US" altLang="ja-JP" sz="1100">
              <a:solidFill>
                <a:schemeClr val="dk1"/>
              </a:solidFill>
              <a:effectLst/>
              <a:latin typeface="+mn-lt"/>
              <a:ea typeface="+mn-ea"/>
              <a:cs typeface="+mn-cs"/>
            </a:rPr>
            <a:t>21,591</a:t>
          </a:r>
          <a:r>
            <a:rPr kumimoji="1" lang="ja-JP" altLang="ja-JP" sz="1100">
              <a:solidFill>
                <a:schemeClr val="dk1"/>
              </a:solidFill>
              <a:effectLst/>
              <a:latin typeface="+mn-lt"/>
              <a:ea typeface="+mn-ea"/>
              <a:cs typeface="+mn-cs"/>
            </a:rPr>
            <a:t>千円の増となったことによる。今後も引き続き歳入確保及び歳出削減に努め、比率が良化するようにしていく。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66</xdr:row>
      <xdr:rowOff>10160</xdr:rowOff>
    </xdr:to>
    <xdr:cxnSp macro="">
      <xdr:nvCxnSpPr>
        <xdr:cNvPr id="128" name="直線コネクタ 127"/>
        <xdr:cNvCxnSpPr/>
      </xdr:nvCxnSpPr>
      <xdr:spPr>
        <a:xfrm flipV="1">
          <a:off x="4953000" y="10215880"/>
          <a:ext cx="0" cy="1109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1"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2" name="直線コネクタ 131"/>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15240</xdr:rowOff>
    </xdr:from>
    <xdr:to>
      <xdr:col>23</xdr:col>
      <xdr:colOff>133350</xdr:colOff>
      <xdr:row>64</xdr:row>
      <xdr:rowOff>19262</xdr:rowOff>
    </xdr:to>
    <xdr:cxnSp macro="">
      <xdr:nvCxnSpPr>
        <xdr:cNvPr id="133" name="直線コネクタ 132"/>
        <xdr:cNvCxnSpPr/>
      </xdr:nvCxnSpPr>
      <xdr:spPr>
        <a:xfrm>
          <a:off x="4114800" y="10988040"/>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6156</xdr:rowOff>
    </xdr:from>
    <xdr:ext cx="762000" cy="259045"/>
    <xdr:sp macro="" textlink="">
      <xdr:nvSpPr>
        <xdr:cNvPr id="134" name="財政構造の弾力性平均値テキスト"/>
        <xdr:cNvSpPr txBox="1"/>
      </xdr:nvSpPr>
      <xdr:spPr>
        <a:xfrm>
          <a:off x="5041900" y="10464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161079</xdr:rowOff>
    </xdr:from>
    <xdr:to>
      <xdr:col>23</xdr:col>
      <xdr:colOff>184150</xdr:colOff>
      <xdr:row>62</xdr:row>
      <xdr:rowOff>91229</xdr:rowOff>
    </xdr:to>
    <xdr:sp macro="" textlink="">
      <xdr:nvSpPr>
        <xdr:cNvPr id="135" name="フローチャート: 判断 134"/>
        <xdr:cNvSpPr/>
      </xdr:nvSpPr>
      <xdr:spPr>
        <a:xfrm>
          <a:off x="49022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106256</xdr:rowOff>
    </xdr:from>
    <xdr:to>
      <xdr:col>19</xdr:col>
      <xdr:colOff>133350</xdr:colOff>
      <xdr:row>64</xdr:row>
      <xdr:rowOff>15240</xdr:rowOff>
    </xdr:to>
    <xdr:cxnSp macro="">
      <xdr:nvCxnSpPr>
        <xdr:cNvPr id="136" name="直線コネクタ 135"/>
        <xdr:cNvCxnSpPr/>
      </xdr:nvCxnSpPr>
      <xdr:spPr>
        <a:xfrm>
          <a:off x="3225800" y="1090760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120862</xdr:rowOff>
    </xdr:from>
    <xdr:to>
      <xdr:col>19</xdr:col>
      <xdr:colOff>184150</xdr:colOff>
      <xdr:row>62</xdr:row>
      <xdr:rowOff>51012</xdr:rowOff>
    </xdr:to>
    <xdr:sp macro="" textlink="">
      <xdr:nvSpPr>
        <xdr:cNvPr id="137" name="フローチャート: 判断 136"/>
        <xdr:cNvSpPr/>
      </xdr:nvSpPr>
      <xdr:spPr>
        <a:xfrm>
          <a:off x="4064000" y="10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61189</xdr:rowOff>
    </xdr:from>
    <xdr:ext cx="736600" cy="259045"/>
    <xdr:sp macro="" textlink="">
      <xdr:nvSpPr>
        <xdr:cNvPr id="138" name="テキスト ボックス 137"/>
        <xdr:cNvSpPr txBox="1"/>
      </xdr:nvSpPr>
      <xdr:spPr>
        <a:xfrm>
          <a:off x="3733800" y="10348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106256</xdr:rowOff>
    </xdr:from>
    <xdr:to>
      <xdr:col>15</xdr:col>
      <xdr:colOff>82550</xdr:colOff>
      <xdr:row>65</xdr:row>
      <xdr:rowOff>12700</xdr:rowOff>
    </xdr:to>
    <xdr:cxnSp macro="">
      <xdr:nvCxnSpPr>
        <xdr:cNvPr id="139" name="直線コネクタ 138"/>
        <xdr:cNvCxnSpPr/>
      </xdr:nvCxnSpPr>
      <xdr:spPr>
        <a:xfrm flipV="1">
          <a:off x="2336800" y="10907606"/>
          <a:ext cx="889000" cy="249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16298</xdr:rowOff>
    </xdr:from>
    <xdr:to>
      <xdr:col>15</xdr:col>
      <xdr:colOff>133350</xdr:colOff>
      <xdr:row>61</xdr:row>
      <xdr:rowOff>117898</xdr:rowOff>
    </xdr:to>
    <xdr:sp macro="" textlink="">
      <xdr:nvSpPr>
        <xdr:cNvPr id="140" name="フローチャート: 判断 139"/>
        <xdr:cNvSpPr/>
      </xdr:nvSpPr>
      <xdr:spPr>
        <a:xfrm>
          <a:off x="3175000" y="1047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128075</xdr:rowOff>
    </xdr:from>
    <xdr:ext cx="762000" cy="259045"/>
    <xdr:sp macro="" textlink="">
      <xdr:nvSpPr>
        <xdr:cNvPr id="141" name="テキスト ボックス 140"/>
        <xdr:cNvSpPr txBox="1"/>
      </xdr:nvSpPr>
      <xdr:spPr>
        <a:xfrm>
          <a:off x="2844800" y="1024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150495</xdr:rowOff>
    </xdr:from>
    <xdr:to>
      <xdr:col>11</xdr:col>
      <xdr:colOff>31750</xdr:colOff>
      <xdr:row>65</xdr:row>
      <xdr:rowOff>12700</xdr:rowOff>
    </xdr:to>
    <xdr:cxnSp macro="">
      <xdr:nvCxnSpPr>
        <xdr:cNvPr id="142" name="直線コネクタ 141"/>
        <xdr:cNvCxnSpPr/>
      </xdr:nvCxnSpPr>
      <xdr:spPr>
        <a:xfrm>
          <a:off x="1447800" y="10951845"/>
          <a:ext cx="889000" cy="20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96731</xdr:rowOff>
    </xdr:from>
    <xdr:to>
      <xdr:col>11</xdr:col>
      <xdr:colOff>82550</xdr:colOff>
      <xdr:row>62</xdr:row>
      <xdr:rowOff>26881</xdr:rowOff>
    </xdr:to>
    <xdr:sp macro="" textlink="">
      <xdr:nvSpPr>
        <xdr:cNvPr id="143" name="フローチャート: 判断 142"/>
        <xdr:cNvSpPr/>
      </xdr:nvSpPr>
      <xdr:spPr>
        <a:xfrm>
          <a:off x="2286000" y="1055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37058</xdr:rowOff>
    </xdr:from>
    <xdr:ext cx="762000" cy="259045"/>
    <xdr:sp macro="" textlink="">
      <xdr:nvSpPr>
        <xdr:cNvPr id="144" name="テキスト ボックス 143"/>
        <xdr:cNvSpPr txBox="1"/>
      </xdr:nvSpPr>
      <xdr:spPr>
        <a:xfrm>
          <a:off x="1955800" y="10324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12277</xdr:rowOff>
    </xdr:from>
    <xdr:to>
      <xdr:col>7</xdr:col>
      <xdr:colOff>31750</xdr:colOff>
      <xdr:row>61</xdr:row>
      <xdr:rowOff>113877</xdr:rowOff>
    </xdr:to>
    <xdr:sp macro="" textlink="">
      <xdr:nvSpPr>
        <xdr:cNvPr id="145" name="フローチャート: 判断 144"/>
        <xdr:cNvSpPr/>
      </xdr:nvSpPr>
      <xdr:spPr>
        <a:xfrm>
          <a:off x="1397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124054</xdr:rowOff>
    </xdr:from>
    <xdr:ext cx="762000" cy="259045"/>
    <xdr:sp macro="" textlink="">
      <xdr:nvSpPr>
        <xdr:cNvPr id="146" name="テキスト ボックス 145"/>
        <xdr:cNvSpPr txBox="1"/>
      </xdr:nvSpPr>
      <xdr:spPr>
        <a:xfrm>
          <a:off x="1066800" y="1023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139912</xdr:rowOff>
    </xdr:from>
    <xdr:to>
      <xdr:col>23</xdr:col>
      <xdr:colOff>184150</xdr:colOff>
      <xdr:row>64</xdr:row>
      <xdr:rowOff>70062</xdr:rowOff>
    </xdr:to>
    <xdr:sp macro="" textlink="">
      <xdr:nvSpPr>
        <xdr:cNvPr id="152" name="楕円 151"/>
        <xdr:cNvSpPr/>
      </xdr:nvSpPr>
      <xdr:spPr>
        <a:xfrm>
          <a:off x="4902200" y="109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111989</xdr:rowOff>
    </xdr:from>
    <xdr:ext cx="762000" cy="259045"/>
    <xdr:sp macro="" textlink="">
      <xdr:nvSpPr>
        <xdr:cNvPr id="153" name="財政構造の弾力性該当値テキスト"/>
        <xdr:cNvSpPr txBox="1"/>
      </xdr:nvSpPr>
      <xdr:spPr>
        <a:xfrm>
          <a:off x="5041900" y="1091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135890</xdr:rowOff>
    </xdr:from>
    <xdr:to>
      <xdr:col>19</xdr:col>
      <xdr:colOff>184150</xdr:colOff>
      <xdr:row>64</xdr:row>
      <xdr:rowOff>66040</xdr:rowOff>
    </xdr:to>
    <xdr:sp macro="" textlink="">
      <xdr:nvSpPr>
        <xdr:cNvPr id="154" name="楕円 153"/>
        <xdr:cNvSpPr/>
      </xdr:nvSpPr>
      <xdr:spPr>
        <a:xfrm>
          <a:off x="4064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50817</xdr:rowOff>
    </xdr:from>
    <xdr:ext cx="736600" cy="259045"/>
    <xdr:sp macro="" textlink="">
      <xdr:nvSpPr>
        <xdr:cNvPr id="155" name="テキスト ボックス 154"/>
        <xdr:cNvSpPr txBox="1"/>
      </xdr:nvSpPr>
      <xdr:spPr>
        <a:xfrm>
          <a:off x="3733800" y="1102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55456</xdr:rowOff>
    </xdr:from>
    <xdr:to>
      <xdr:col>15</xdr:col>
      <xdr:colOff>133350</xdr:colOff>
      <xdr:row>63</xdr:row>
      <xdr:rowOff>157056</xdr:rowOff>
    </xdr:to>
    <xdr:sp macro="" textlink="">
      <xdr:nvSpPr>
        <xdr:cNvPr id="156" name="楕円 155"/>
        <xdr:cNvSpPr/>
      </xdr:nvSpPr>
      <xdr:spPr>
        <a:xfrm>
          <a:off x="3175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141833</xdr:rowOff>
    </xdr:from>
    <xdr:ext cx="762000" cy="259045"/>
    <xdr:sp macro="" textlink="">
      <xdr:nvSpPr>
        <xdr:cNvPr id="157" name="テキスト ボックス 156"/>
        <xdr:cNvSpPr txBox="1"/>
      </xdr:nvSpPr>
      <xdr:spPr>
        <a:xfrm>
          <a:off x="2844800" y="1094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133350</xdr:rowOff>
    </xdr:from>
    <xdr:to>
      <xdr:col>11</xdr:col>
      <xdr:colOff>82550</xdr:colOff>
      <xdr:row>65</xdr:row>
      <xdr:rowOff>63500</xdr:rowOff>
    </xdr:to>
    <xdr:sp macro="" textlink="">
      <xdr:nvSpPr>
        <xdr:cNvPr id="158" name="楕円 157"/>
        <xdr:cNvSpPr/>
      </xdr:nvSpPr>
      <xdr:spPr>
        <a:xfrm>
          <a:off x="2286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48277</xdr:rowOff>
    </xdr:from>
    <xdr:ext cx="762000" cy="259045"/>
    <xdr:sp macro="" textlink="">
      <xdr:nvSpPr>
        <xdr:cNvPr id="159" name="テキスト ボックス 158"/>
        <xdr:cNvSpPr txBox="1"/>
      </xdr:nvSpPr>
      <xdr:spPr>
        <a:xfrm>
          <a:off x="1955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99695</xdr:rowOff>
    </xdr:from>
    <xdr:to>
      <xdr:col>7</xdr:col>
      <xdr:colOff>31750</xdr:colOff>
      <xdr:row>64</xdr:row>
      <xdr:rowOff>29845</xdr:rowOff>
    </xdr:to>
    <xdr:sp macro="" textlink="">
      <xdr:nvSpPr>
        <xdr:cNvPr id="160" name="楕円 159"/>
        <xdr:cNvSpPr/>
      </xdr:nvSpPr>
      <xdr:spPr>
        <a:xfrm>
          <a:off x="1397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14622</xdr:rowOff>
    </xdr:from>
    <xdr:ext cx="762000" cy="259045"/>
    <xdr:sp macro="" textlink="">
      <xdr:nvSpPr>
        <xdr:cNvPr id="161" name="テキスト ボックス 160"/>
        <xdr:cNvSpPr txBox="1"/>
      </xdr:nvSpPr>
      <xdr:spPr>
        <a:xfrm>
          <a:off x="1066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[222,609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類似団体内では中位を保っているが、全国平均・県内平均を依然はるかに上回っている。人件費については、平成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日現在の職員数は</a:t>
          </a:r>
          <a:r>
            <a:rPr kumimoji="1" lang="en-US" altLang="ja-JP" sz="1100">
              <a:solidFill>
                <a:schemeClr val="dk1"/>
              </a:solidFill>
              <a:effectLst/>
              <a:latin typeface="+mn-lt"/>
              <a:ea typeface="+mn-ea"/>
              <a:cs typeface="+mn-cs"/>
            </a:rPr>
            <a:t>93</a:t>
          </a:r>
          <a:r>
            <a:rPr kumimoji="1" lang="ja-JP" altLang="ja-JP" sz="1100">
              <a:solidFill>
                <a:schemeClr val="dk1"/>
              </a:solidFill>
              <a:effectLst/>
              <a:latin typeface="+mn-lt"/>
              <a:ea typeface="+mn-ea"/>
              <a:cs typeface="+mn-cs"/>
            </a:rPr>
            <a:t>名であるが、団塊世代の退職が終了し今後大幅に減少することは見込まれないものの、採用を抑制することで削減を図っている。物件費については臨時職員等の賃金の占める割合も大きいが、行財政改革として人員と賃金の抑制を図った。また、今後は会計年度任用職員制度の施行を踏まえ外部への包括委託なども検討を進め削減を進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131790</xdr:rowOff>
    </xdr:from>
    <xdr:to>
      <xdr:col>23</xdr:col>
      <xdr:colOff>133350</xdr:colOff>
      <xdr:row>89</xdr:row>
      <xdr:rowOff>16343</xdr:rowOff>
    </xdr:to>
    <xdr:cxnSp macro="">
      <xdr:nvCxnSpPr>
        <xdr:cNvPr id="193" name="直線コネクタ 192"/>
        <xdr:cNvCxnSpPr/>
      </xdr:nvCxnSpPr>
      <xdr:spPr>
        <a:xfrm flipV="1">
          <a:off x="4953000" y="13847790"/>
          <a:ext cx="0" cy="14276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159870</xdr:rowOff>
    </xdr:from>
    <xdr:ext cx="762000" cy="259045"/>
    <xdr:sp macro="" textlink="">
      <xdr:nvSpPr>
        <xdr:cNvPr id="194" name="人件費・物件費等の状況最小値テキスト"/>
        <xdr:cNvSpPr txBox="1"/>
      </xdr:nvSpPr>
      <xdr:spPr>
        <a:xfrm>
          <a:off x="5041900" y="1524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16343</xdr:rowOff>
    </xdr:from>
    <xdr:to>
      <xdr:col>24</xdr:col>
      <xdr:colOff>12700</xdr:colOff>
      <xdr:row>89</xdr:row>
      <xdr:rowOff>16343</xdr:rowOff>
    </xdr:to>
    <xdr:cxnSp macro="">
      <xdr:nvCxnSpPr>
        <xdr:cNvPr id="195" name="直線コネクタ 194"/>
        <xdr:cNvCxnSpPr/>
      </xdr:nvCxnSpPr>
      <xdr:spPr>
        <a:xfrm>
          <a:off x="4864100" y="1527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46717</xdr:rowOff>
    </xdr:from>
    <xdr:ext cx="762000" cy="259045"/>
    <xdr:sp macro="" textlink="">
      <xdr:nvSpPr>
        <xdr:cNvPr id="196" name="人件費・物件費等の状況最大値テキスト"/>
        <xdr:cNvSpPr txBox="1"/>
      </xdr:nvSpPr>
      <xdr:spPr>
        <a:xfrm>
          <a:off x="5041900" y="1359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131790</xdr:rowOff>
    </xdr:from>
    <xdr:to>
      <xdr:col>24</xdr:col>
      <xdr:colOff>12700</xdr:colOff>
      <xdr:row>80</xdr:row>
      <xdr:rowOff>131790</xdr:rowOff>
    </xdr:to>
    <xdr:cxnSp macro="">
      <xdr:nvCxnSpPr>
        <xdr:cNvPr id="197" name="直線コネクタ 196"/>
        <xdr:cNvCxnSpPr/>
      </xdr:nvCxnSpPr>
      <xdr:spPr>
        <a:xfrm>
          <a:off x="4864100" y="1384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106966</xdr:rowOff>
    </xdr:from>
    <xdr:to>
      <xdr:col>23</xdr:col>
      <xdr:colOff>133350</xdr:colOff>
      <xdr:row>82</xdr:row>
      <xdr:rowOff>118686</xdr:rowOff>
    </xdr:to>
    <xdr:cxnSp macro="">
      <xdr:nvCxnSpPr>
        <xdr:cNvPr id="198" name="直線コネクタ 197"/>
        <xdr:cNvCxnSpPr/>
      </xdr:nvCxnSpPr>
      <xdr:spPr>
        <a:xfrm flipV="1">
          <a:off x="4114800" y="14165866"/>
          <a:ext cx="8382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29491</xdr:rowOff>
    </xdr:from>
    <xdr:ext cx="762000" cy="259045"/>
    <xdr:sp macro="" textlink="">
      <xdr:nvSpPr>
        <xdr:cNvPr id="199" name="人件費・物件費等の状況平均値テキスト"/>
        <xdr:cNvSpPr txBox="1"/>
      </xdr:nvSpPr>
      <xdr:spPr>
        <a:xfrm>
          <a:off x="5041900" y="140883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57414</xdr:rowOff>
    </xdr:from>
    <xdr:to>
      <xdr:col>23</xdr:col>
      <xdr:colOff>184150</xdr:colOff>
      <xdr:row>82</xdr:row>
      <xdr:rowOff>159014</xdr:rowOff>
    </xdr:to>
    <xdr:sp macro="" textlink="">
      <xdr:nvSpPr>
        <xdr:cNvPr id="200" name="フローチャート: 判断 199"/>
        <xdr:cNvSpPr/>
      </xdr:nvSpPr>
      <xdr:spPr>
        <a:xfrm>
          <a:off x="49022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54124</xdr:rowOff>
    </xdr:from>
    <xdr:to>
      <xdr:col>19</xdr:col>
      <xdr:colOff>133350</xdr:colOff>
      <xdr:row>82</xdr:row>
      <xdr:rowOff>118686</xdr:rowOff>
    </xdr:to>
    <xdr:cxnSp macro="">
      <xdr:nvCxnSpPr>
        <xdr:cNvPr id="201" name="直線コネクタ 200"/>
        <xdr:cNvCxnSpPr/>
      </xdr:nvCxnSpPr>
      <xdr:spPr>
        <a:xfrm>
          <a:off x="3225800" y="14113024"/>
          <a:ext cx="889000" cy="6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69667</xdr:rowOff>
    </xdr:from>
    <xdr:to>
      <xdr:col>19</xdr:col>
      <xdr:colOff>184150</xdr:colOff>
      <xdr:row>82</xdr:row>
      <xdr:rowOff>171267</xdr:rowOff>
    </xdr:to>
    <xdr:sp macro="" textlink="">
      <xdr:nvSpPr>
        <xdr:cNvPr id="202" name="フローチャート: 判断 201"/>
        <xdr:cNvSpPr/>
      </xdr:nvSpPr>
      <xdr:spPr>
        <a:xfrm>
          <a:off x="4064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156044</xdr:rowOff>
    </xdr:from>
    <xdr:ext cx="736600" cy="259045"/>
    <xdr:sp macro="" textlink="">
      <xdr:nvSpPr>
        <xdr:cNvPr id="203" name="テキスト ボックス 202"/>
        <xdr:cNvSpPr txBox="1"/>
      </xdr:nvSpPr>
      <xdr:spPr>
        <a:xfrm>
          <a:off x="3733800" y="14214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54124</xdr:rowOff>
    </xdr:from>
    <xdr:to>
      <xdr:col>15</xdr:col>
      <xdr:colOff>82550</xdr:colOff>
      <xdr:row>82</xdr:row>
      <xdr:rowOff>134576</xdr:rowOff>
    </xdr:to>
    <xdr:cxnSp macro="">
      <xdr:nvCxnSpPr>
        <xdr:cNvPr id="204" name="直線コネクタ 203"/>
        <xdr:cNvCxnSpPr/>
      </xdr:nvCxnSpPr>
      <xdr:spPr>
        <a:xfrm flipV="1">
          <a:off x="2336800" y="14113024"/>
          <a:ext cx="889000" cy="8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39181</xdr:rowOff>
    </xdr:from>
    <xdr:to>
      <xdr:col>15</xdr:col>
      <xdr:colOff>133350</xdr:colOff>
      <xdr:row>82</xdr:row>
      <xdr:rowOff>140781</xdr:rowOff>
    </xdr:to>
    <xdr:sp macro="" textlink="">
      <xdr:nvSpPr>
        <xdr:cNvPr id="205" name="フローチャート: 判断 204"/>
        <xdr:cNvSpPr/>
      </xdr:nvSpPr>
      <xdr:spPr>
        <a:xfrm>
          <a:off x="3175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125558</xdr:rowOff>
    </xdr:from>
    <xdr:ext cx="762000" cy="259045"/>
    <xdr:sp macro="" textlink="">
      <xdr:nvSpPr>
        <xdr:cNvPr id="206" name="テキスト ボックス 205"/>
        <xdr:cNvSpPr txBox="1"/>
      </xdr:nvSpPr>
      <xdr:spPr>
        <a:xfrm>
          <a:off x="2844800" y="1418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68416</xdr:rowOff>
    </xdr:from>
    <xdr:to>
      <xdr:col>11</xdr:col>
      <xdr:colOff>31750</xdr:colOff>
      <xdr:row>82</xdr:row>
      <xdr:rowOff>134576</xdr:rowOff>
    </xdr:to>
    <xdr:cxnSp macro="">
      <xdr:nvCxnSpPr>
        <xdr:cNvPr id="207" name="直線コネクタ 206"/>
        <xdr:cNvCxnSpPr/>
      </xdr:nvCxnSpPr>
      <xdr:spPr>
        <a:xfrm>
          <a:off x="1447800" y="14127316"/>
          <a:ext cx="889000" cy="66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50229</xdr:rowOff>
    </xdr:from>
    <xdr:to>
      <xdr:col>11</xdr:col>
      <xdr:colOff>82550</xdr:colOff>
      <xdr:row>82</xdr:row>
      <xdr:rowOff>151829</xdr:rowOff>
    </xdr:to>
    <xdr:sp macro="" textlink="">
      <xdr:nvSpPr>
        <xdr:cNvPr id="208" name="フローチャート: 判断 207"/>
        <xdr:cNvSpPr/>
      </xdr:nvSpPr>
      <xdr:spPr>
        <a:xfrm>
          <a:off x="2286000" y="141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162006</xdr:rowOff>
    </xdr:from>
    <xdr:ext cx="762000" cy="259045"/>
    <xdr:sp macro="" textlink="">
      <xdr:nvSpPr>
        <xdr:cNvPr id="209" name="テキスト ボックス 208"/>
        <xdr:cNvSpPr txBox="1"/>
      </xdr:nvSpPr>
      <xdr:spPr>
        <a:xfrm>
          <a:off x="1955800" y="1387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6620</xdr:rowOff>
    </xdr:from>
    <xdr:to>
      <xdr:col>7</xdr:col>
      <xdr:colOff>31750</xdr:colOff>
      <xdr:row>82</xdr:row>
      <xdr:rowOff>108220</xdr:rowOff>
    </xdr:to>
    <xdr:sp macro="" textlink="">
      <xdr:nvSpPr>
        <xdr:cNvPr id="210" name="フローチャート: 判断 209"/>
        <xdr:cNvSpPr/>
      </xdr:nvSpPr>
      <xdr:spPr>
        <a:xfrm>
          <a:off x="1397000" y="14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118397</xdr:rowOff>
    </xdr:from>
    <xdr:ext cx="762000" cy="259045"/>
    <xdr:sp macro="" textlink="">
      <xdr:nvSpPr>
        <xdr:cNvPr id="211" name="テキスト ボックス 210"/>
        <xdr:cNvSpPr txBox="1"/>
      </xdr:nvSpPr>
      <xdr:spPr>
        <a:xfrm>
          <a:off x="1066800" y="13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56166</xdr:rowOff>
    </xdr:from>
    <xdr:to>
      <xdr:col>23</xdr:col>
      <xdr:colOff>184150</xdr:colOff>
      <xdr:row>82</xdr:row>
      <xdr:rowOff>157766</xdr:rowOff>
    </xdr:to>
    <xdr:sp macro="" textlink="">
      <xdr:nvSpPr>
        <xdr:cNvPr id="217" name="楕円 216"/>
        <xdr:cNvSpPr/>
      </xdr:nvSpPr>
      <xdr:spPr>
        <a:xfrm>
          <a:off x="4902200" y="141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72693</xdr:rowOff>
    </xdr:from>
    <xdr:ext cx="762000" cy="259045"/>
    <xdr:sp macro="" textlink="">
      <xdr:nvSpPr>
        <xdr:cNvPr id="218" name="人件費・物件費等の状況該当値テキスト"/>
        <xdr:cNvSpPr txBox="1"/>
      </xdr:nvSpPr>
      <xdr:spPr>
        <a:xfrm>
          <a:off x="5041900" y="139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67886</xdr:rowOff>
    </xdr:from>
    <xdr:to>
      <xdr:col>19</xdr:col>
      <xdr:colOff>184150</xdr:colOff>
      <xdr:row>82</xdr:row>
      <xdr:rowOff>169486</xdr:rowOff>
    </xdr:to>
    <xdr:sp macro="" textlink="">
      <xdr:nvSpPr>
        <xdr:cNvPr id="219" name="楕円 218"/>
        <xdr:cNvSpPr/>
      </xdr:nvSpPr>
      <xdr:spPr>
        <a:xfrm>
          <a:off x="4064000" y="1412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8213</xdr:rowOff>
    </xdr:from>
    <xdr:ext cx="736600" cy="259045"/>
    <xdr:sp macro="" textlink="">
      <xdr:nvSpPr>
        <xdr:cNvPr id="220" name="テキスト ボックス 219"/>
        <xdr:cNvSpPr txBox="1"/>
      </xdr:nvSpPr>
      <xdr:spPr>
        <a:xfrm>
          <a:off x="3733800" y="13895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3324</xdr:rowOff>
    </xdr:from>
    <xdr:to>
      <xdr:col>15</xdr:col>
      <xdr:colOff>133350</xdr:colOff>
      <xdr:row>82</xdr:row>
      <xdr:rowOff>104924</xdr:rowOff>
    </xdr:to>
    <xdr:sp macro="" textlink="">
      <xdr:nvSpPr>
        <xdr:cNvPr id="221" name="楕円 220"/>
        <xdr:cNvSpPr/>
      </xdr:nvSpPr>
      <xdr:spPr>
        <a:xfrm>
          <a:off x="3175000" y="1406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115101</xdr:rowOff>
    </xdr:from>
    <xdr:ext cx="762000" cy="259045"/>
    <xdr:sp macro="" textlink="">
      <xdr:nvSpPr>
        <xdr:cNvPr id="222" name="テキスト ボックス 221"/>
        <xdr:cNvSpPr txBox="1"/>
      </xdr:nvSpPr>
      <xdr:spPr>
        <a:xfrm>
          <a:off x="2844800" y="1383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83776</xdr:rowOff>
    </xdr:from>
    <xdr:to>
      <xdr:col>11</xdr:col>
      <xdr:colOff>82550</xdr:colOff>
      <xdr:row>83</xdr:row>
      <xdr:rowOff>13926</xdr:rowOff>
    </xdr:to>
    <xdr:sp macro="" textlink="">
      <xdr:nvSpPr>
        <xdr:cNvPr id="223" name="楕円 222"/>
        <xdr:cNvSpPr/>
      </xdr:nvSpPr>
      <xdr:spPr>
        <a:xfrm>
          <a:off x="2286000" y="1414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170153</xdr:rowOff>
    </xdr:from>
    <xdr:ext cx="762000" cy="259045"/>
    <xdr:sp macro="" textlink="">
      <xdr:nvSpPr>
        <xdr:cNvPr id="224" name="テキスト ボックス 223"/>
        <xdr:cNvSpPr txBox="1"/>
      </xdr:nvSpPr>
      <xdr:spPr>
        <a:xfrm>
          <a:off x="1955800" y="1422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17616</xdr:rowOff>
    </xdr:from>
    <xdr:to>
      <xdr:col>7</xdr:col>
      <xdr:colOff>31750</xdr:colOff>
      <xdr:row>82</xdr:row>
      <xdr:rowOff>119216</xdr:rowOff>
    </xdr:to>
    <xdr:sp macro="" textlink="">
      <xdr:nvSpPr>
        <xdr:cNvPr id="225" name="楕円 224"/>
        <xdr:cNvSpPr/>
      </xdr:nvSpPr>
      <xdr:spPr>
        <a:xfrm>
          <a:off x="1397000" y="1407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103993</xdr:rowOff>
    </xdr:from>
    <xdr:ext cx="762000" cy="259045"/>
    <xdr:sp macro="" textlink="">
      <xdr:nvSpPr>
        <xdr:cNvPr id="226" name="テキスト ボックス 225"/>
        <xdr:cNvSpPr txBox="1"/>
      </xdr:nvSpPr>
      <xdr:spPr>
        <a:xfrm>
          <a:off x="1066800" y="1416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昨年度と比較すると横ばいではあるが、各種手当の見直し等、今後とも引き続き給与の適正化に努める。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2" name="直線コネクタ 241"/>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3" name="テキスト ボックス 242"/>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4" name="直線コネクタ 243"/>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5" name="テキスト ボックス 244"/>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6" name="直線コネクタ 245"/>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7" name="テキスト ボックス 246"/>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8" name="直線コネクタ 247"/>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9" name="テキスト ボックス 248"/>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0" name="直線コネクタ 249"/>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1" name="テキスト ボックス 250"/>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2" name="直線コネクタ 251"/>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3" name="テキスト ボックス 252"/>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141212</xdr:rowOff>
    </xdr:from>
    <xdr:to>
      <xdr:col>81</xdr:col>
      <xdr:colOff>44450</xdr:colOff>
      <xdr:row>89</xdr:row>
      <xdr:rowOff>35379</xdr:rowOff>
    </xdr:to>
    <xdr:cxnSp macro="">
      <xdr:nvCxnSpPr>
        <xdr:cNvPr id="257" name="直線コネクタ 256"/>
        <xdr:cNvCxnSpPr/>
      </xdr:nvCxnSpPr>
      <xdr:spPr>
        <a:xfrm flipV="1">
          <a:off x="17018000" y="1368576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8"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9" name="直線コネクタ 258"/>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56139</xdr:rowOff>
    </xdr:from>
    <xdr:ext cx="762000" cy="259045"/>
    <xdr:sp macro="" textlink="">
      <xdr:nvSpPr>
        <xdr:cNvPr id="260" name="給与水準   （国との比較）最大値テキスト"/>
        <xdr:cNvSpPr txBox="1"/>
      </xdr:nvSpPr>
      <xdr:spPr>
        <a:xfrm>
          <a:off x="17106900" y="1342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141212</xdr:rowOff>
    </xdr:from>
    <xdr:to>
      <xdr:col>81</xdr:col>
      <xdr:colOff>133350</xdr:colOff>
      <xdr:row>79</xdr:row>
      <xdr:rowOff>141212</xdr:rowOff>
    </xdr:to>
    <xdr:cxnSp macro="">
      <xdr:nvCxnSpPr>
        <xdr:cNvPr id="261" name="直線コネクタ 260"/>
        <xdr:cNvCxnSpPr/>
      </xdr:nvCxnSpPr>
      <xdr:spPr>
        <a:xfrm>
          <a:off x="16929100" y="1368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88295</xdr:rowOff>
    </xdr:from>
    <xdr:to>
      <xdr:col>81</xdr:col>
      <xdr:colOff>44450</xdr:colOff>
      <xdr:row>84</xdr:row>
      <xdr:rowOff>88295</xdr:rowOff>
    </xdr:to>
    <xdr:cxnSp macro="">
      <xdr:nvCxnSpPr>
        <xdr:cNvPr id="262" name="直線コネクタ 261"/>
        <xdr:cNvCxnSpPr/>
      </xdr:nvCxnSpPr>
      <xdr:spPr>
        <a:xfrm>
          <a:off x="16179800" y="144900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8061</xdr:rowOff>
    </xdr:from>
    <xdr:ext cx="762000" cy="259045"/>
    <xdr:sp macro="" textlink="">
      <xdr:nvSpPr>
        <xdr:cNvPr id="263" name="給与水準   （国との比較）平均値テキスト"/>
        <xdr:cNvSpPr txBox="1"/>
      </xdr:nvSpPr>
      <xdr:spPr>
        <a:xfrm>
          <a:off x="17106900" y="14238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64" name="フローチャート: 判断 263"/>
        <xdr:cNvSpPr/>
      </xdr:nvSpPr>
      <xdr:spPr>
        <a:xfrm>
          <a:off x="169672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88295</xdr:rowOff>
    </xdr:from>
    <xdr:to>
      <xdr:col>77</xdr:col>
      <xdr:colOff>44450</xdr:colOff>
      <xdr:row>85</xdr:row>
      <xdr:rowOff>20259</xdr:rowOff>
    </xdr:to>
    <xdr:cxnSp macro="">
      <xdr:nvCxnSpPr>
        <xdr:cNvPr id="265" name="直線コネクタ 264"/>
        <xdr:cNvCxnSpPr/>
      </xdr:nvCxnSpPr>
      <xdr:spPr>
        <a:xfrm flipV="1">
          <a:off x="15290800" y="14490095"/>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3023</xdr:rowOff>
    </xdr:from>
    <xdr:to>
      <xdr:col>77</xdr:col>
      <xdr:colOff>95250</xdr:colOff>
      <xdr:row>84</xdr:row>
      <xdr:rowOff>104623</xdr:rowOff>
    </xdr:to>
    <xdr:sp macro="" textlink="">
      <xdr:nvSpPr>
        <xdr:cNvPr id="266" name="フローチャート: 判断 265"/>
        <xdr:cNvSpPr/>
      </xdr:nvSpPr>
      <xdr:spPr>
        <a:xfrm>
          <a:off x="16129000" y="1440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114800</xdr:rowOff>
    </xdr:from>
    <xdr:ext cx="736600" cy="259045"/>
    <xdr:sp macro="" textlink="">
      <xdr:nvSpPr>
        <xdr:cNvPr id="267" name="テキスト ボックス 266"/>
        <xdr:cNvSpPr txBox="1"/>
      </xdr:nvSpPr>
      <xdr:spPr>
        <a:xfrm>
          <a:off x="15798800" y="1417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156332</xdr:rowOff>
    </xdr:from>
    <xdr:to>
      <xdr:col>72</xdr:col>
      <xdr:colOff>203200</xdr:colOff>
      <xdr:row>85</xdr:row>
      <xdr:rowOff>20259</xdr:rowOff>
    </xdr:to>
    <xdr:cxnSp macro="">
      <xdr:nvCxnSpPr>
        <xdr:cNvPr id="268" name="直線コネクタ 267"/>
        <xdr:cNvCxnSpPr/>
      </xdr:nvCxnSpPr>
      <xdr:spPr>
        <a:xfrm>
          <a:off x="14401800" y="14386682"/>
          <a:ext cx="889000" cy="20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140002</xdr:rowOff>
    </xdr:from>
    <xdr:to>
      <xdr:col>73</xdr:col>
      <xdr:colOff>44450</xdr:colOff>
      <xdr:row>84</xdr:row>
      <xdr:rowOff>70152</xdr:rowOff>
    </xdr:to>
    <xdr:sp macro="" textlink="">
      <xdr:nvSpPr>
        <xdr:cNvPr id="269" name="フローチャート: 判断 268"/>
        <xdr:cNvSpPr/>
      </xdr:nvSpPr>
      <xdr:spPr>
        <a:xfrm>
          <a:off x="15240000" y="143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80329</xdr:rowOff>
    </xdr:from>
    <xdr:ext cx="762000" cy="259045"/>
    <xdr:sp macro="" textlink="">
      <xdr:nvSpPr>
        <xdr:cNvPr id="270" name="テキスト ボックス 269"/>
        <xdr:cNvSpPr txBox="1"/>
      </xdr:nvSpPr>
      <xdr:spPr>
        <a:xfrm>
          <a:off x="14909800" y="1413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87388</xdr:rowOff>
    </xdr:from>
    <xdr:to>
      <xdr:col>68</xdr:col>
      <xdr:colOff>152400</xdr:colOff>
      <xdr:row>83</xdr:row>
      <xdr:rowOff>156332</xdr:rowOff>
    </xdr:to>
    <xdr:cxnSp macro="">
      <xdr:nvCxnSpPr>
        <xdr:cNvPr id="271" name="直線コネクタ 270"/>
        <xdr:cNvCxnSpPr/>
      </xdr:nvCxnSpPr>
      <xdr:spPr>
        <a:xfrm>
          <a:off x="13512800" y="1431773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140002</xdr:rowOff>
    </xdr:from>
    <xdr:to>
      <xdr:col>68</xdr:col>
      <xdr:colOff>203200</xdr:colOff>
      <xdr:row>84</xdr:row>
      <xdr:rowOff>70152</xdr:rowOff>
    </xdr:to>
    <xdr:sp macro="" textlink="">
      <xdr:nvSpPr>
        <xdr:cNvPr id="272" name="フローチャート: 判断 271"/>
        <xdr:cNvSpPr/>
      </xdr:nvSpPr>
      <xdr:spPr>
        <a:xfrm>
          <a:off x="14351000" y="143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54929</xdr:rowOff>
    </xdr:from>
    <xdr:ext cx="762000" cy="259045"/>
    <xdr:sp macro="" textlink="">
      <xdr:nvSpPr>
        <xdr:cNvPr id="273" name="テキスト ボックス 272"/>
        <xdr:cNvSpPr txBox="1"/>
      </xdr:nvSpPr>
      <xdr:spPr>
        <a:xfrm>
          <a:off x="14020800" y="1445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94041</xdr:rowOff>
    </xdr:from>
    <xdr:to>
      <xdr:col>64</xdr:col>
      <xdr:colOff>152400</xdr:colOff>
      <xdr:row>84</xdr:row>
      <xdr:rowOff>24191</xdr:rowOff>
    </xdr:to>
    <xdr:sp macro="" textlink="">
      <xdr:nvSpPr>
        <xdr:cNvPr id="274" name="フローチャート: 判断 273"/>
        <xdr:cNvSpPr/>
      </xdr:nvSpPr>
      <xdr:spPr>
        <a:xfrm>
          <a:off x="13462000" y="1432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8968</xdr:rowOff>
    </xdr:from>
    <xdr:ext cx="762000" cy="259045"/>
    <xdr:sp macro="" textlink="">
      <xdr:nvSpPr>
        <xdr:cNvPr id="275" name="テキスト ボックス 274"/>
        <xdr:cNvSpPr txBox="1"/>
      </xdr:nvSpPr>
      <xdr:spPr>
        <a:xfrm>
          <a:off x="13131800" y="14410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37495</xdr:rowOff>
    </xdr:from>
    <xdr:to>
      <xdr:col>81</xdr:col>
      <xdr:colOff>95250</xdr:colOff>
      <xdr:row>84</xdr:row>
      <xdr:rowOff>139095</xdr:rowOff>
    </xdr:to>
    <xdr:sp macro="" textlink="">
      <xdr:nvSpPr>
        <xdr:cNvPr id="281" name="楕円 280"/>
        <xdr:cNvSpPr/>
      </xdr:nvSpPr>
      <xdr:spPr>
        <a:xfrm>
          <a:off x="16967200" y="1443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9572</xdr:rowOff>
    </xdr:from>
    <xdr:ext cx="762000" cy="259045"/>
    <xdr:sp macro="" textlink="">
      <xdr:nvSpPr>
        <xdr:cNvPr id="282" name="給与水準   （国との比較）該当値テキスト"/>
        <xdr:cNvSpPr txBox="1"/>
      </xdr:nvSpPr>
      <xdr:spPr>
        <a:xfrm>
          <a:off x="17106900" y="1441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37495</xdr:rowOff>
    </xdr:from>
    <xdr:to>
      <xdr:col>77</xdr:col>
      <xdr:colOff>95250</xdr:colOff>
      <xdr:row>84</xdr:row>
      <xdr:rowOff>139095</xdr:rowOff>
    </xdr:to>
    <xdr:sp macro="" textlink="">
      <xdr:nvSpPr>
        <xdr:cNvPr id="283" name="楕円 282"/>
        <xdr:cNvSpPr/>
      </xdr:nvSpPr>
      <xdr:spPr>
        <a:xfrm>
          <a:off x="16129000" y="1443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123872</xdr:rowOff>
    </xdr:from>
    <xdr:ext cx="736600" cy="259045"/>
    <xdr:sp macro="" textlink="">
      <xdr:nvSpPr>
        <xdr:cNvPr id="284" name="テキスト ボックス 283"/>
        <xdr:cNvSpPr txBox="1"/>
      </xdr:nvSpPr>
      <xdr:spPr>
        <a:xfrm>
          <a:off x="15798800" y="14525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140909</xdr:rowOff>
    </xdr:from>
    <xdr:to>
      <xdr:col>73</xdr:col>
      <xdr:colOff>44450</xdr:colOff>
      <xdr:row>85</xdr:row>
      <xdr:rowOff>71059</xdr:rowOff>
    </xdr:to>
    <xdr:sp macro="" textlink="">
      <xdr:nvSpPr>
        <xdr:cNvPr id="285" name="楕円 284"/>
        <xdr:cNvSpPr/>
      </xdr:nvSpPr>
      <xdr:spPr>
        <a:xfrm>
          <a:off x="15240000" y="1454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55836</xdr:rowOff>
    </xdr:from>
    <xdr:ext cx="762000" cy="259045"/>
    <xdr:sp macro="" textlink="">
      <xdr:nvSpPr>
        <xdr:cNvPr id="286" name="テキスト ボックス 285"/>
        <xdr:cNvSpPr txBox="1"/>
      </xdr:nvSpPr>
      <xdr:spPr>
        <a:xfrm>
          <a:off x="14909800" y="1462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105532</xdr:rowOff>
    </xdr:from>
    <xdr:to>
      <xdr:col>68</xdr:col>
      <xdr:colOff>203200</xdr:colOff>
      <xdr:row>84</xdr:row>
      <xdr:rowOff>35682</xdr:rowOff>
    </xdr:to>
    <xdr:sp macro="" textlink="">
      <xdr:nvSpPr>
        <xdr:cNvPr id="287" name="楕円 286"/>
        <xdr:cNvSpPr/>
      </xdr:nvSpPr>
      <xdr:spPr>
        <a:xfrm>
          <a:off x="143510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45859</xdr:rowOff>
    </xdr:from>
    <xdr:ext cx="762000" cy="259045"/>
    <xdr:sp macro="" textlink="">
      <xdr:nvSpPr>
        <xdr:cNvPr id="288" name="テキスト ボックス 287"/>
        <xdr:cNvSpPr txBox="1"/>
      </xdr:nvSpPr>
      <xdr:spPr>
        <a:xfrm>
          <a:off x="14020800" y="1410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36588</xdr:rowOff>
    </xdr:from>
    <xdr:to>
      <xdr:col>64</xdr:col>
      <xdr:colOff>152400</xdr:colOff>
      <xdr:row>83</xdr:row>
      <xdr:rowOff>138188</xdr:rowOff>
    </xdr:to>
    <xdr:sp macro="" textlink="">
      <xdr:nvSpPr>
        <xdr:cNvPr id="289" name="楕円 288"/>
        <xdr:cNvSpPr/>
      </xdr:nvSpPr>
      <xdr:spPr>
        <a:xfrm>
          <a:off x="13462000" y="1426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148365</xdr:rowOff>
    </xdr:from>
    <xdr:ext cx="762000" cy="259045"/>
    <xdr:sp macro="" textlink="">
      <xdr:nvSpPr>
        <xdr:cNvPr id="290" name="テキスト ボックス 289"/>
        <xdr:cNvSpPr txBox="1"/>
      </xdr:nvSpPr>
      <xdr:spPr>
        <a:xfrm>
          <a:off x="13131800" y="1403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2" name="テキスト ボックス 29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3" name="テキスト ボックス 29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従来から全平均、県内平均を大きく上回っており、類似団体内でも下位で推移している。本町の前年度と比較すると横ばいで、人口の少ない本町では８人を下回ることは困難であり、保育士や介護支援専門員、心理判定員など、時代に即した職員採用が必要となっていることが課題となる。新規採用を抑制して削減に努めるため、業務の包括委託等の手法を検討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7" name="直線コネクタ 306"/>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8" name="テキスト ボックス 307"/>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1" name="直線コネクタ 310"/>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2" name="テキスト ボックス 311"/>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98044</xdr:rowOff>
    </xdr:from>
    <xdr:to>
      <xdr:col>81</xdr:col>
      <xdr:colOff>44450</xdr:colOff>
      <xdr:row>65</xdr:row>
      <xdr:rowOff>122492</xdr:rowOff>
    </xdr:to>
    <xdr:cxnSp macro="">
      <xdr:nvCxnSpPr>
        <xdr:cNvPr id="316" name="直線コネクタ 315"/>
        <xdr:cNvCxnSpPr/>
      </xdr:nvCxnSpPr>
      <xdr:spPr>
        <a:xfrm flipV="1">
          <a:off x="17018000" y="10042144"/>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94569</xdr:rowOff>
    </xdr:from>
    <xdr:ext cx="762000" cy="259045"/>
    <xdr:sp macro="" textlink="">
      <xdr:nvSpPr>
        <xdr:cNvPr id="317" name="定員管理の状況最小値テキスト"/>
        <xdr:cNvSpPr txBox="1"/>
      </xdr:nvSpPr>
      <xdr:spPr>
        <a:xfrm>
          <a:off x="17106900" y="1123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122492</xdr:rowOff>
    </xdr:from>
    <xdr:to>
      <xdr:col>81</xdr:col>
      <xdr:colOff>133350</xdr:colOff>
      <xdr:row>65</xdr:row>
      <xdr:rowOff>122492</xdr:rowOff>
    </xdr:to>
    <xdr:cxnSp macro="">
      <xdr:nvCxnSpPr>
        <xdr:cNvPr id="318" name="直線コネクタ 317"/>
        <xdr:cNvCxnSpPr/>
      </xdr:nvCxnSpPr>
      <xdr:spPr>
        <a:xfrm>
          <a:off x="16929100" y="1126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12971</xdr:rowOff>
    </xdr:from>
    <xdr:ext cx="762000" cy="259045"/>
    <xdr:sp macro="" textlink="">
      <xdr:nvSpPr>
        <xdr:cNvPr id="319" name="定員管理の状況最大値テキスト"/>
        <xdr:cNvSpPr txBox="1"/>
      </xdr:nvSpPr>
      <xdr:spPr>
        <a:xfrm>
          <a:off x="17106900" y="978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98044</xdr:rowOff>
    </xdr:from>
    <xdr:to>
      <xdr:col>81</xdr:col>
      <xdr:colOff>133350</xdr:colOff>
      <xdr:row>58</xdr:row>
      <xdr:rowOff>98044</xdr:rowOff>
    </xdr:to>
    <xdr:cxnSp macro="">
      <xdr:nvCxnSpPr>
        <xdr:cNvPr id="320" name="直線コネクタ 319"/>
        <xdr:cNvCxnSpPr/>
      </xdr:nvCxnSpPr>
      <xdr:spPr>
        <a:xfrm>
          <a:off x="16929100" y="100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82106</xdr:rowOff>
    </xdr:from>
    <xdr:to>
      <xdr:col>81</xdr:col>
      <xdr:colOff>44450</xdr:colOff>
      <xdr:row>60</xdr:row>
      <xdr:rowOff>94774</xdr:rowOff>
    </xdr:to>
    <xdr:cxnSp macro="">
      <xdr:nvCxnSpPr>
        <xdr:cNvPr id="321" name="直線コネクタ 320"/>
        <xdr:cNvCxnSpPr/>
      </xdr:nvCxnSpPr>
      <xdr:spPr>
        <a:xfrm>
          <a:off x="16179800" y="10369106"/>
          <a:ext cx="838200" cy="1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15860</xdr:rowOff>
    </xdr:from>
    <xdr:ext cx="762000" cy="259045"/>
    <xdr:sp macro="" textlink="">
      <xdr:nvSpPr>
        <xdr:cNvPr id="322" name="定員管理の状況平均値テキスト"/>
        <xdr:cNvSpPr txBox="1"/>
      </xdr:nvSpPr>
      <xdr:spPr>
        <a:xfrm>
          <a:off x="17106900" y="10131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170783</xdr:rowOff>
    </xdr:from>
    <xdr:to>
      <xdr:col>81</xdr:col>
      <xdr:colOff>95250</xdr:colOff>
      <xdr:row>60</xdr:row>
      <xdr:rowOff>100933</xdr:rowOff>
    </xdr:to>
    <xdr:sp macro="" textlink="">
      <xdr:nvSpPr>
        <xdr:cNvPr id="323" name="フローチャート: 判断 322"/>
        <xdr:cNvSpPr/>
      </xdr:nvSpPr>
      <xdr:spPr>
        <a:xfrm>
          <a:off x="16967200" y="1028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73057</xdr:rowOff>
    </xdr:from>
    <xdr:to>
      <xdr:col>77</xdr:col>
      <xdr:colOff>44450</xdr:colOff>
      <xdr:row>60</xdr:row>
      <xdr:rowOff>82106</xdr:rowOff>
    </xdr:to>
    <xdr:cxnSp macro="">
      <xdr:nvCxnSpPr>
        <xdr:cNvPr id="324" name="直線コネクタ 323"/>
        <xdr:cNvCxnSpPr/>
      </xdr:nvCxnSpPr>
      <xdr:spPr>
        <a:xfrm>
          <a:off x="15290800" y="10360057"/>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11399</xdr:rowOff>
    </xdr:from>
    <xdr:to>
      <xdr:col>77</xdr:col>
      <xdr:colOff>95250</xdr:colOff>
      <xdr:row>60</xdr:row>
      <xdr:rowOff>112999</xdr:rowOff>
    </xdr:to>
    <xdr:sp macro="" textlink="">
      <xdr:nvSpPr>
        <xdr:cNvPr id="325" name="フローチャート: 判断 324"/>
        <xdr:cNvSpPr/>
      </xdr:nvSpPr>
      <xdr:spPr>
        <a:xfrm>
          <a:off x="16129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123176</xdr:rowOff>
    </xdr:from>
    <xdr:ext cx="736600" cy="259045"/>
    <xdr:sp macro="" textlink="">
      <xdr:nvSpPr>
        <xdr:cNvPr id="326" name="テキスト ボックス 325"/>
        <xdr:cNvSpPr txBox="1"/>
      </xdr:nvSpPr>
      <xdr:spPr>
        <a:xfrm>
          <a:off x="15798800" y="10067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73057</xdr:rowOff>
    </xdr:from>
    <xdr:to>
      <xdr:col>72</xdr:col>
      <xdr:colOff>203200</xdr:colOff>
      <xdr:row>60</xdr:row>
      <xdr:rowOff>73057</xdr:rowOff>
    </xdr:to>
    <xdr:cxnSp macro="">
      <xdr:nvCxnSpPr>
        <xdr:cNvPr id="327" name="直線コネクタ 326"/>
        <xdr:cNvCxnSpPr/>
      </xdr:nvCxnSpPr>
      <xdr:spPr>
        <a:xfrm>
          <a:off x="14401800" y="10360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146653</xdr:rowOff>
    </xdr:from>
    <xdr:to>
      <xdr:col>73</xdr:col>
      <xdr:colOff>44450</xdr:colOff>
      <xdr:row>60</xdr:row>
      <xdr:rowOff>76803</xdr:rowOff>
    </xdr:to>
    <xdr:sp macro="" textlink="">
      <xdr:nvSpPr>
        <xdr:cNvPr id="328" name="フローチャート: 判断 327"/>
        <xdr:cNvSpPr/>
      </xdr:nvSpPr>
      <xdr:spPr>
        <a:xfrm>
          <a:off x="15240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86980</xdr:rowOff>
    </xdr:from>
    <xdr:ext cx="762000" cy="259045"/>
    <xdr:sp macro="" textlink="">
      <xdr:nvSpPr>
        <xdr:cNvPr id="329" name="テキスト ボックス 328"/>
        <xdr:cNvSpPr txBox="1"/>
      </xdr:nvSpPr>
      <xdr:spPr>
        <a:xfrm>
          <a:off x="14909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57372</xdr:rowOff>
    </xdr:from>
    <xdr:to>
      <xdr:col>68</xdr:col>
      <xdr:colOff>152400</xdr:colOff>
      <xdr:row>60</xdr:row>
      <xdr:rowOff>73057</xdr:rowOff>
    </xdr:to>
    <xdr:cxnSp macro="">
      <xdr:nvCxnSpPr>
        <xdr:cNvPr id="330" name="直線コネクタ 329"/>
        <xdr:cNvCxnSpPr/>
      </xdr:nvCxnSpPr>
      <xdr:spPr>
        <a:xfrm>
          <a:off x="13512800" y="10344372"/>
          <a:ext cx="889000" cy="1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158115</xdr:rowOff>
    </xdr:from>
    <xdr:to>
      <xdr:col>68</xdr:col>
      <xdr:colOff>203200</xdr:colOff>
      <xdr:row>60</xdr:row>
      <xdr:rowOff>88265</xdr:rowOff>
    </xdr:to>
    <xdr:sp macro="" textlink="">
      <xdr:nvSpPr>
        <xdr:cNvPr id="331" name="フローチャート: 判断 330"/>
        <xdr:cNvSpPr/>
      </xdr:nvSpPr>
      <xdr:spPr>
        <a:xfrm>
          <a:off x="14351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98442</xdr:rowOff>
    </xdr:from>
    <xdr:ext cx="762000" cy="259045"/>
    <xdr:sp macro="" textlink="">
      <xdr:nvSpPr>
        <xdr:cNvPr id="332" name="テキスト ボックス 331"/>
        <xdr:cNvSpPr txBox="1"/>
      </xdr:nvSpPr>
      <xdr:spPr>
        <a:xfrm>
          <a:off x="14020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147256</xdr:rowOff>
    </xdr:from>
    <xdr:to>
      <xdr:col>64</xdr:col>
      <xdr:colOff>152400</xdr:colOff>
      <xdr:row>60</xdr:row>
      <xdr:rowOff>77406</xdr:rowOff>
    </xdr:to>
    <xdr:sp macro="" textlink="">
      <xdr:nvSpPr>
        <xdr:cNvPr id="333" name="フローチャート: 判断 332"/>
        <xdr:cNvSpPr/>
      </xdr:nvSpPr>
      <xdr:spPr>
        <a:xfrm>
          <a:off x="13462000" y="1026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87583</xdr:rowOff>
    </xdr:from>
    <xdr:ext cx="762000" cy="259045"/>
    <xdr:sp macro="" textlink="">
      <xdr:nvSpPr>
        <xdr:cNvPr id="334" name="テキスト ボックス 333"/>
        <xdr:cNvSpPr txBox="1"/>
      </xdr:nvSpPr>
      <xdr:spPr>
        <a:xfrm>
          <a:off x="13131800" y="10031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43974</xdr:rowOff>
    </xdr:from>
    <xdr:to>
      <xdr:col>81</xdr:col>
      <xdr:colOff>95250</xdr:colOff>
      <xdr:row>60</xdr:row>
      <xdr:rowOff>145574</xdr:rowOff>
    </xdr:to>
    <xdr:sp macro="" textlink="">
      <xdr:nvSpPr>
        <xdr:cNvPr id="340" name="楕円 339"/>
        <xdr:cNvSpPr/>
      </xdr:nvSpPr>
      <xdr:spPr>
        <a:xfrm>
          <a:off x="16967200" y="1033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16051</xdr:rowOff>
    </xdr:from>
    <xdr:ext cx="762000" cy="259045"/>
    <xdr:sp macro="" textlink="">
      <xdr:nvSpPr>
        <xdr:cNvPr id="341" name="定員管理の状況該当値テキスト"/>
        <xdr:cNvSpPr txBox="1"/>
      </xdr:nvSpPr>
      <xdr:spPr>
        <a:xfrm>
          <a:off x="17106900" y="10303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31306</xdr:rowOff>
    </xdr:from>
    <xdr:to>
      <xdr:col>77</xdr:col>
      <xdr:colOff>95250</xdr:colOff>
      <xdr:row>60</xdr:row>
      <xdr:rowOff>132906</xdr:rowOff>
    </xdr:to>
    <xdr:sp macro="" textlink="">
      <xdr:nvSpPr>
        <xdr:cNvPr id="342" name="楕円 341"/>
        <xdr:cNvSpPr/>
      </xdr:nvSpPr>
      <xdr:spPr>
        <a:xfrm>
          <a:off x="16129000" y="103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117683</xdr:rowOff>
    </xdr:from>
    <xdr:ext cx="736600" cy="259045"/>
    <xdr:sp macro="" textlink="">
      <xdr:nvSpPr>
        <xdr:cNvPr id="343" name="テキスト ボックス 342"/>
        <xdr:cNvSpPr txBox="1"/>
      </xdr:nvSpPr>
      <xdr:spPr>
        <a:xfrm>
          <a:off x="15798800" y="10404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22257</xdr:rowOff>
    </xdr:from>
    <xdr:to>
      <xdr:col>73</xdr:col>
      <xdr:colOff>44450</xdr:colOff>
      <xdr:row>60</xdr:row>
      <xdr:rowOff>123857</xdr:rowOff>
    </xdr:to>
    <xdr:sp macro="" textlink="">
      <xdr:nvSpPr>
        <xdr:cNvPr id="344" name="楕円 343"/>
        <xdr:cNvSpPr/>
      </xdr:nvSpPr>
      <xdr:spPr>
        <a:xfrm>
          <a:off x="15240000" y="1030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108634</xdr:rowOff>
    </xdr:from>
    <xdr:ext cx="762000" cy="259045"/>
    <xdr:sp macro="" textlink="">
      <xdr:nvSpPr>
        <xdr:cNvPr id="345" name="テキスト ボックス 344"/>
        <xdr:cNvSpPr txBox="1"/>
      </xdr:nvSpPr>
      <xdr:spPr>
        <a:xfrm>
          <a:off x="14909800" y="1039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22257</xdr:rowOff>
    </xdr:from>
    <xdr:to>
      <xdr:col>68</xdr:col>
      <xdr:colOff>203200</xdr:colOff>
      <xdr:row>60</xdr:row>
      <xdr:rowOff>123857</xdr:rowOff>
    </xdr:to>
    <xdr:sp macro="" textlink="">
      <xdr:nvSpPr>
        <xdr:cNvPr id="346" name="楕円 345"/>
        <xdr:cNvSpPr/>
      </xdr:nvSpPr>
      <xdr:spPr>
        <a:xfrm>
          <a:off x="14351000" y="1030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108634</xdr:rowOff>
    </xdr:from>
    <xdr:ext cx="762000" cy="259045"/>
    <xdr:sp macro="" textlink="">
      <xdr:nvSpPr>
        <xdr:cNvPr id="347" name="テキスト ボックス 346"/>
        <xdr:cNvSpPr txBox="1"/>
      </xdr:nvSpPr>
      <xdr:spPr>
        <a:xfrm>
          <a:off x="14020800" y="1039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6572</xdr:rowOff>
    </xdr:from>
    <xdr:to>
      <xdr:col>64</xdr:col>
      <xdr:colOff>152400</xdr:colOff>
      <xdr:row>60</xdr:row>
      <xdr:rowOff>108172</xdr:rowOff>
    </xdr:to>
    <xdr:sp macro="" textlink="">
      <xdr:nvSpPr>
        <xdr:cNvPr id="348" name="楕円 347"/>
        <xdr:cNvSpPr/>
      </xdr:nvSpPr>
      <xdr:spPr>
        <a:xfrm>
          <a:off x="13462000" y="1029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92949</xdr:rowOff>
    </xdr:from>
    <xdr:ext cx="762000" cy="259045"/>
    <xdr:sp macro="" textlink="">
      <xdr:nvSpPr>
        <xdr:cNvPr id="349" name="テキスト ボックス 348"/>
        <xdr:cNvSpPr txBox="1"/>
      </xdr:nvSpPr>
      <xdr:spPr>
        <a:xfrm>
          <a:off x="13131800" y="1037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県内平均を上回り類似団体でも下位となっている。一般会計については起債を抑制していることから起債残高は低下するが、下水道会計において公債費の増加が見込まれ繰出金の増が見込まれるため、一層の水洗化率の向上や繰上償還の推進により、公債費負担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51102</xdr:rowOff>
    </xdr:to>
    <xdr:cxnSp macro="">
      <xdr:nvCxnSpPr>
        <xdr:cNvPr id="380" name="直線コネクタ 379"/>
        <xdr:cNvCxnSpPr/>
      </xdr:nvCxnSpPr>
      <xdr:spPr>
        <a:xfrm flipV="1">
          <a:off x="17018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1"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2" name="直線コネクタ 381"/>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3"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4" name="直線コネクタ 383"/>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37798</xdr:rowOff>
    </xdr:from>
    <xdr:to>
      <xdr:col>81</xdr:col>
      <xdr:colOff>44450</xdr:colOff>
      <xdr:row>43</xdr:row>
      <xdr:rowOff>118231</xdr:rowOff>
    </xdr:to>
    <xdr:cxnSp macro="">
      <xdr:nvCxnSpPr>
        <xdr:cNvPr id="385" name="直線コネクタ 384"/>
        <xdr:cNvCxnSpPr/>
      </xdr:nvCxnSpPr>
      <xdr:spPr>
        <a:xfrm>
          <a:off x="16179800" y="7410148"/>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58255</xdr:rowOff>
    </xdr:from>
    <xdr:ext cx="762000" cy="259045"/>
    <xdr:sp macro="" textlink="">
      <xdr:nvSpPr>
        <xdr:cNvPr id="386" name="公債費負担の状況平均値テキスト"/>
        <xdr:cNvSpPr txBox="1"/>
      </xdr:nvSpPr>
      <xdr:spPr>
        <a:xfrm>
          <a:off x="17106900" y="6744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41728</xdr:rowOff>
    </xdr:from>
    <xdr:to>
      <xdr:col>81</xdr:col>
      <xdr:colOff>95250</xdr:colOff>
      <xdr:row>40</xdr:row>
      <xdr:rowOff>143328</xdr:rowOff>
    </xdr:to>
    <xdr:sp macro="" textlink="">
      <xdr:nvSpPr>
        <xdr:cNvPr id="387" name="フローチャート: 判断 386"/>
        <xdr:cNvSpPr/>
      </xdr:nvSpPr>
      <xdr:spPr>
        <a:xfrm>
          <a:off x="169672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37798</xdr:rowOff>
    </xdr:from>
    <xdr:to>
      <xdr:col>77</xdr:col>
      <xdr:colOff>44450</xdr:colOff>
      <xdr:row>43</xdr:row>
      <xdr:rowOff>37798</xdr:rowOff>
    </xdr:to>
    <xdr:cxnSp macro="">
      <xdr:nvCxnSpPr>
        <xdr:cNvPr id="388" name="直線コネクタ 387"/>
        <xdr:cNvCxnSpPr/>
      </xdr:nvCxnSpPr>
      <xdr:spPr>
        <a:xfrm>
          <a:off x="15290800" y="74101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9" name="フローチャート: 判断 388"/>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164996</xdr:rowOff>
    </xdr:from>
    <xdr:ext cx="736600" cy="259045"/>
    <xdr:sp macro="" textlink="">
      <xdr:nvSpPr>
        <xdr:cNvPr id="390" name="テキスト ボックス 389"/>
        <xdr:cNvSpPr txBox="1"/>
      </xdr:nvSpPr>
      <xdr:spPr>
        <a:xfrm>
          <a:off x="15798800" y="6680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37798</xdr:rowOff>
    </xdr:from>
    <xdr:to>
      <xdr:col>72</xdr:col>
      <xdr:colOff>203200</xdr:colOff>
      <xdr:row>43</xdr:row>
      <xdr:rowOff>106741</xdr:rowOff>
    </xdr:to>
    <xdr:cxnSp macro="">
      <xdr:nvCxnSpPr>
        <xdr:cNvPr id="391" name="直線コネクタ 390"/>
        <xdr:cNvCxnSpPr/>
      </xdr:nvCxnSpPr>
      <xdr:spPr>
        <a:xfrm flipV="1">
          <a:off x="14401800" y="7410148"/>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145143</xdr:rowOff>
    </xdr:from>
    <xdr:to>
      <xdr:col>73</xdr:col>
      <xdr:colOff>44450</xdr:colOff>
      <xdr:row>41</xdr:row>
      <xdr:rowOff>75293</xdr:rowOff>
    </xdr:to>
    <xdr:sp macro="" textlink="">
      <xdr:nvSpPr>
        <xdr:cNvPr id="392" name="フローチャート: 判断 391"/>
        <xdr:cNvSpPr/>
      </xdr:nvSpPr>
      <xdr:spPr>
        <a:xfrm>
          <a:off x="15240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85470</xdr:rowOff>
    </xdr:from>
    <xdr:ext cx="762000" cy="259045"/>
    <xdr:sp macro="" textlink="">
      <xdr:nvSpPr>
        <xdr:cNvPr id="393" name="テキスト ボックス 392"/>
        <xdr:cNvSpPr txBox="1"/>
      </xdr:nvSpPr>
      <xdr:spPr>
        <a:xfrm>
          <a:off x="14909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106741</xdr:rowOff>
    </xdr:from>
    <xdr:to>
      <xdr:col>68</xdr:col>
      <xdr:colOff>152400</xdr:colOff>
      <xdr:row>44</xdr:row>
      <xdr:rowOff>4233</xdr:rowOff>
    </xdr:to>
    <xdr:cxnSp macro="">
      <xdr:nvCxnSpPr>
        <xdr:cNvPr id="394" name="直線コネクタ 393"/>
        <xdr:cNvCxnSpPr/>
      </xdr:nvCxnSpPr>
      <xdr:spPr>
        <a:xfrm flipV="1">
          <a:off x="13512800" y="7479091"/>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134559</xdr:rowOff>
    </xdr:from>
    <xdr:to>
      <xdr:col>68</xdr:col>
      <xdr:colOff>203200</xdr:colOff>
      <xdr:row>42</xdr:row>
      <xdr:rowOff>64709</xdr:rowOff>
    </xdr:to>
    <xdr:sp macro="" textlink="">
      <xdr:nvSpPr>
        <xdr:cNvPr id="395" name="フローチャート: 判断 394"/>
        <xdr:cNvSpPr/>
      </xdr:nvSpPr>
      <xdr:spPr>
        <a:xfrm>
          <a:off x="14351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74886</xdr:rowOff>
    </xdr:from>
    <xdr:ext cx="762000" cy="259045"/>
    <xdr:sp macro="" textlink="">
      <xdr:nvSpPr>
        <xdr:cNvPr id="396" name="テキスト ボックス 395"/>
        <xdr:cNvSpPr txBox="1"/>
      </xdr:nvSpPr>
      <xdr:spPr>
        <a:xfrm>
          <a:off x="14020800" y="693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20562</xdr:rowOff>
    </xdr:from>
    <xdr:to>
      <xdr:col>64</xdr:col>
      <xdr:colOff>152400</xdr:colOff>
      <xdr:row>42</xdr:row>
      <xdr:rowOff>122162</xdr:rowOff>
    </xdr:to>
    <xdr:sp macro="" textlink="">
      <xdr:nvSpPr>
        <xdr:cNvPr id="397" name="フローチャート: 判断 396"/>
        <xdr:cNvSpPr/>
      </xdr:nvSpPr>
      <xdr:spPr>
        <a:xfrm>
          <a:off x="13462000" y="722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132339</xdr:rowOff>
    </xdr:from>
    <xdr:ext cx="762000" cy="259045"/>
    <xdr:sp macro="" textlink="">
      <xdr:nvSpPr>
        <xdr:cNvPr id="398" name="テキスト ボックス 397"/>
        <xdr:cNvSpPr txBox="1"/>
      </xdr:nvSpPr>
      <xdr:spPr>
        <a:xfrm>
          <a:off x="13131800" y="699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67431</xdr:rowOff>
    </xdr:from>
    <xdr:to>
      <xdr:col>81</xdr:col>
      <xdr:colOff>95250</xdr:colOff>
      <xdr:row>43</xdr:row>
      <xdr:rowOff>169031</xdr:rowOff>
    </xdr:to>
    <xdr:sp macro="" textlink="">
      <xdr:nvSpPr>
        <xdr:cNvPr id="404" name="楕円 403"/>
        <xdr:cNvSpPr/>
      </xdr:nvSpPr>
      <xdr:spPr>
        <a:xfrm>
          <a:off x="16967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39508</xdr:rowOff>
    </xdr:from>
    <xdr:ext cx="762000" cy="259045"/>
    <xdr:sp macro="" textlink="">
      <xdr:nvSpPr>
        <xdr:cNvPr id="405" name="公債費負担の状況該当値テキスト"/>
        <xdr:cNvSpPr txBox="1"/>
      </xdr:nvSpPr>
      <xdr:spPr>
        <a:xfrm>
          <a:off x="17106900" y="741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158448</xdr:rowOff>
    </xdr:from>
    <xdr:to>
      <xdr:col>77</xdr:col>
      <xdr:colOff>95250</xdr:colOff>
      <xdr:row>43</xdr:row>
      <xdr:rowOff>88598</xdr:rowOff>
    </xdr:to>
    <xdr:sp macro="" textlink="">
      <xdr:nvSpPr>
        <xdr:cNvPr id="406" name="楕円 405"/>
        <xdr:cNvSpPr/>
      </xdr:nvSpPr>
      <xdr:spPr>
        <a:xfrm>
          <a:off x="16129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73375</xdr:rowOff>
    </xdr:from>
    <xdr:ext cx="736600" cy="259045"/>
    <xdr:sp macro="" textlink="">
      <xdr:nvSpPr>
        <xdr:cNvPr id="407" name="テキスト ボックス 406"/>
        <xdr:cNvSpPr txBox="1"/>
      </xdr:nvSpPr>
      <xdr:spPr>
        <a:xfrm>
          <a:off x="15798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158448</xdr:rowOff>
    </xdr:from>
    <xdr:to>
      <xdr:col>73</xdr:col>
      <xdr:colOff>44450</xdr:colOff>
      <xdr:row>43</xdr:row>
      <xdr:rowOff>88598</xdr:rowOff>
    </xdr:to>
    <xdr:sp macro="" textlink="">
      <xdr:nvSpPr>
        <xdr:cNvPr id="408" name="楕円 407"/>
        <xdr:cNvSpPr/>
      </xdr:nvSpPr>
      <xdr:spPr>
        <a:xfrm>
          <a:off x="15240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73375</xdr:rowOff>
    </xdr:from>
    <xdr:ext cx="762000" cy="259045"/>
    <xdr:sp macro="" textlink="">
      <xdr:nvSpPr>
        <xdr:cNvPr id="409" name="テキスト ボックス 408"/>
        <xdr:cNvSpPr txBox="1"/>
      </xdr:nvSpPr>
      <xdr:spPr>
        <a:xfrm>
          <a:off x="14909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55941</xdr:rowOff>
    </xdr:from>
    <xdr:to>
      <xdr:col>68</xdr:col>
      <xdr:colOff>203200</xdr:colOff>
      <xdr:row>43</xdr:row>
      <xdr:rowOff>157541</xdr:rowOff>
    </xdr:to>
    <xdr:sp macro="" textlink="">
      <xdr:nvSpPr>
        <xdr:cNvPr id="410" name="楕円 409"/>
        <xdr:cNvSpPr/>
      </xdr:nvSpPr>
      <xdr:spPr>
        <a:xfrm>
          <a:off x="14351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142318</xdr:rowOff>
    </xdr:from>
    <xdr:ext cx="762000" cy="259045"/>
    <xdr:sp macro="" textlink="">
      <xdr:nvSpPr>
        <xdr:cNvPr id="411" name="テキスト ボックス 410"/>
        <xdr:cNvSpPr txBox="1"/>
      </xdr:nvSpPr>
      <xdr:spPr>
        <a:xfrm>
          <a:off x="14020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124883</xdr:rowOff>
    </xdr:from>
    <xdr:to>
      <xdr:col>64</xdr:col>
      <xdr:colOff>152400</xdr:colOff>
      <xdr:row>44</xdr:row>
      <xdr:rowOff>55033</xdr:rowOff>
    </xdr:to>
    <xdr:sp macro="" textlink="">
      <xdr:nvSpPr>
        <xdr:cNvPr id="412" name="楕円 411"/>
        <xdr:cNvSpPr/>
      </xdr:nvSpPr>
      <xdr:spPr>
        <a:xfrm>
          <a:off x="13462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39810</xdr:rowOff>
    </xdr:from>
    <xdr:ext cx="762000" cy="259045"/>
    <xdr:sp macro="" textlink="">
      <xdr:nvSpPr>
        <xdr:cNvPr id="413" name="テキスト ボックス 412"/>
        <xdr:cNvSpPr txBox="1"/>
      </xdr:nvSpPr>
      <xdr:spPr>
        <a:xfrm>
          <a:off x="13131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地方債の減少や退職手当負担見込の減少等により良化し数値は出なかった。今後も地方債現在高</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少していくとことから低位で推移していくと予想される。しかしながら、下水道事業において接続率が頭打ちであり収入が上昇しづらい状況があり一般会計からの繰出しをせざるを得ない。今後も歳出削減や歳入確保に努</a:t>
          </a:r>
          <a:r>
            <a:rPr kumimoji="1" lang="ja-JP" altLang="en-US" sz="1100">
              <a:solidFill>
                <a:schemeClr val="dk1"/>
              </a:solidFill>
              <a:effectLst/>
              <a:latin typeface="+mn-lt"/>
              <a:ea typeface="+mn-ea"/>
              <a:cs typeface="+mn-cs"/>
            </a:rPr>
            <a:t>め</a:t>
          </a:r>
          <a:r>
            <a:rPr kumimoji="1" lang="ja-JP" altLang="ja-JP" sz="1100">
              <a:solidFill>
                <a:schemeClr val="dk1"/>
              </a:solidFill>
              <a:effectLst/>
              <a:latin typeface="+mn-lt"/>
              <a:ea typeface="+mn-ea"/>
              <a:cs typeface="+mn-cs"/>
            </a:rPr>
            <a:t>比率抑制に努める。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144822</xdr:rowOff>
    </xdr:to>
    <xdr:cxnSp macro="">
      <xdr:nvCxnSpPr>
        <xdr:cNvPr id="442" name="直線コネクタ 441"/>
        <xdr:cNvCxnSpPr/>
      </xdr:nvCxnSpPr>
      <xdr:spPr>
        <a:xfrm flipV="1">
          <a:off x="17018000" y="2370667"/>
          <a:ext cx="0" cy="1374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116899</xdr:rowOff>
    </xdr:from>
    <xdr:ext cx="762000" cy="259045"/>
    <xdr:sp macro="" textlink="">
      <xdr:nvSpPr>
        <xdr:cNvPr id="443" name="将来負担の状況最小値テキスト"/>
        <xdr:cNvSpPr txBox="1"/>
      </xdr:nvSpPr>
      <xdr:spPr>
        <a:xfrm>
          <a:off x="17106900" y="3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144822</xdr:rowOff>
    </xdr:from>
    <xdr:to>
      <xdr:col>81</xdr:col>
      <xdr:colOff>133350</xdr:colOff>
      <xdr:row>21</xdr:row>
      <xdr:rowOff>144822</xdr:rowOff>
    </xdr:to>
    <xdr:cxnSp macro="">
      <xdr:nvCxnSpPr>
        <xdr:cNvPr id="444" name="直線コネクタ 443"/>
        <xdr:cNvCxnSpPr/>
      </xdr:nvCxnSpPr>
      <xdr:spPr>
        <a:xfrm>
          <a:off x="16929100" y="374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13</xdr:row>
      <xdr:rowOff>166751</xdr:rowOff>
    </xdr:from>
    <xdr:to>
      <xdr:col>72</xdr:col>
      <xdr:colOff>203200</xdr:colOff>
      <xdr:row>14</xdr:row>
      <xdr:rowOff>122386</xdr:rowOff>
    </xdr:to>
    <xdr:cxnSp macro="">
      <xdr:nvCxnSpPr>
        <xdr:cNvPr id="447" name="直線コネクタ 446"/>
        <xdr:cNvCxnSpPr/>
      </xdr:nvCxnSpPr>
      <xdr:spPr>
        <a:xfrm flipV="1">
          <a:off x="14401800" y="2395601"/>
          <a:ext cx="889000" cy="12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8"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9" name="フローチャート: 判断 448"/>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122386</xdr:rowOff>
    </xdr:from>
    <xdr:to>
      <xdr:col>68</xdr:col>
      <xdr:colOff>152400</xdr:colOff>
      <xdr:row>15</xdr:row>
      <xdr:rowOff>84455</xdr:rowOff>
    </xdr:to>
    <xdr:cxnSp macro="">
      <xdr:nvCxnSpPr>
        <xdr:cNvPr id="450" name="直線コネクタ 449"/>
        <xdr:cNvCxnSpPr/>
      </xdr:nvCxnSpPr>
      <xdr:spPr>
        <a:xfrm flipV="1">
          <a:off x="13512800" y="2522686"/>
          <a:ext cx="889000" cy="133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1" name="フローチャート: 判断 450"/>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2" name="テキスト ボックス 451"/>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97451</xdr:rowOff>
    </xdr:from>
    <xdr:to>
      <xdr:col>73</xdr:col>
      <xdr:colOff>44450</xdr:colOff>
      <xdr:row>14</xdr:row>
      <xdr:rowOff>27601</xdr:rowOff>
    </xdr:to>
    <xdr:sp macro="" textlink="">
      <xdr:nvSpPr>
        <xdr:cNvPr id="453" name="フローチャート: 判断 452"/>
        <xdr:cNvSpPr/>
      </xdr:nvSpPr>
      <xdr:spPr>
        <a:xfrm>
          <a:off x="15240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37778</xdr:rowOff>
    </xdr:from>
    <xdr:ext cx="762000" cy="259045"/>
    <xdr:sp macro="" textlink="">
      <xdr:nvSpPr>
        <xdr:cNvPr id="454" name="テキスト ボックス 453"/>
        <xdr:cNvSpPr txBox="1"/>
      </xdr:nvSpPr>
      <xdr:spPr>
        <a:xfrm>
          <a:off x="14909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101346</xdr:rowOff>
    </xdr:from>
    <xdr:to>
      <xdr:col>68</xdr:col>
      <xdr:colOff>203200</xdr:colOff>
      <xdr:row>15</xdr:row>
      <xdr:rowOff>31496</xdr:rowOff>
    </xdr:to>
    <xdr:sp macro="" textlink="">
      <xdr:nvSpPr>
        <xdr:cNvPr id="455" name="フローチャート: 判断 454"/>
        <xdr:cNvSpPr/>
      </xdr:nvSpPr>
      <xdr:spPr>
        <a:xfrm>
          <a:off x="14351000" y="250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16273</xdr:rowOff>
    </xdr:from>
    <xdr:ext cx="762000" cy="259045"/>
    <xdr:sp macro="" textlink="">
      <xdr:nvSpPr>
        <xdr:cNvPr id="456" name="テキスト ボックス 455"/>
        <xdr:cNvSpPr txBox="1"/>
      </xdr:nvSpPr>
      <xdr:spPr>
        <a:xfrm>
          <a:off x="14020800" y="2588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23326</xdr:rowOff>
    </xdr:from>
    <xdr:to>
      <xdr:col>64</xdr:col>
      <xdr:colOff>152400</xdr:colOff>
      <xdr:row>14</xdr:row>
      <xdr:rowOff>124926</xdr:rowOff>
    </xdr:to>
    <xdr:sp macro="" textlink="">
      <xdr:nvSpPr>
        <xdr:cNvPr id="457" name="フローチャート: 判断 456"/>
        <xdr:cNvSpPr/>
      </xdr:nvSpPr>
      <xdr:spPr>
        <a:xfrm>
          <a:off x="13462000" y="242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135103</xdr:rowOff>
    </xdr:from>
    <xdr:ext cx="762000" cy="259045"/>
    <xdr:sp macro="" textlink="">
      <xdr:nvSpPr>
        <xdr:cNvPr id="458" name="テキスト ボックス 457"/>
        <xdr:cNvSpPr txBox="1"/>
      </xdr:nvSpPr>
      <xdr:spPr>
        <a:xfrm>
          <a:off x="13131800" y="2192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115951</xdr:rowOff>
    </xdr:from>
    <xdr:to>
      <xdr:col>73</xdr:col>
      <xdr:colOff>44450</xdr:colOff>
      <xdr:row>14</xdr:row>
      <xdr:rowOff>46101</xdr:rowOff>
    </xdr:to>
    <xdr:sp macro="" textlink="">
      <xdr:nvSpPr>
        <xdr:cNvPr id="464" name="楕円 463"/>
        <xdr:cNvSpPr/>
      </xdr:nvSpPr>
      <xdr:spPr>
        <a:xfrm>
          <a:off x="15240000" y="234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30878</xdr:rowOff>
    </xdr:from>
    <xdr:ext cx="762000" cy="259045"/>
    <xdr:sp macro="" textlink="">
      <xdr:nvSpPr>
        <xdr:cNvPr id="465" name="テキスト ボックス 464"/>
        <xdr:cNvSpPr txBox="1"/>
      </xdr:nvSpPr>
      <xdr:spPr>
        <a:xfrm>
          <a:off x="14909800" y="2431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71586</xdr:rowOff>
    </xdr:from>
    <xdr:to>
      <xdr:col>68</xdr:col>
      <xdr:colOff>203200</xdr:colOff>
      <xdr:row>15</xdr:row>
      <xdr:rowOff>1736</xdr:rowOff>
    </xdr:to>
    <xdr:sp macro="" textlink="">
      <xdr:nvSpPr>
        <xdr:cNvPr id="466" name="楕円 465"/>
        <xdr:cNvSpPr/>
      </xdr:nvSpPr>
      <xdr:spPr>
        <a:xfrm>
          <a:off x="14351000" y="24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11913</xdr:rowOff>
    </xdr:from>
    <xdr:ext cx="762000" cy="259045"/>
    <xdr:sp macro="" textlink="">
      <xdr:nvSpPr>
        <xdr:cNvPr id="467" name="テキスト ボックス 466"/>
        <xdr:cNvSpPr txBox="1"/>
      </xdr:nvSpPr>
      <xdr:spPr>
        <a:xfrm>
          <a:off x="14020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33655</xdr:rowOff>
    </xdr:from>
    <xdr:to>
      <xdr:col>64</xdr:col>
      <xdr:colOff>152400</xdr:colOff>
      <xdr:row>15</xdr:row>
      <xdr:rowOff>135255</xdr:rowOff>
    </xdr:to>
    <xdr:sp macro="" textlink="">
      <xdr:nvSpPr>
        <xdr:cNvPr id="468" name="楕円 467"/>
        <xdr:cNvSpPr/>
      </xdr:nvSpPr>
      <xdr:spPr>
        <a:xfrm>
          <a:off x="13462000" y="260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120032</xdr:rowOff>
    </xdr:from>
    <xdr:ext cx="762000" cy="259045"/>
    <xdr:sp macro="" textlink="">
      <xdr:nvSpPr>
        <xdr:cNvPr id="469" name="テキスト ボックス 468"/>
        <xdr:cNvSpPr txBox="1"/>
      </xdr:nvSpPr>
      <xdr:spPr>
        <a:xfrm>
          <a:off x="13131800" y="269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7,146
7,085
13.63
3,995,853
3,848,728
118,307
2,342,628
2,613,515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9,343</a:t>
          </a:r>
          <a:r>
            <a:rPr kumimoji="1" lang="ja-JP" altLang="ja-JP" sz="1100">
              <a:solidFill>
                <a:schemeClr val="dk1"/>
              </a:solidFill>
              <a:effectLst/>
              <a:latin typeface="+mn-lt"/>
              <a:ea typeface="+mn-ea"/>
              <a:cs typeface="+mn-cs"/>
            </a:rPr>
            <a:t>千円の増となり、比率も</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ポイント増加し、類似団体内でも下位に位置しており、全国平均、県内平均を大きく上回っている。今後も業務のアウトソーシングを進め、人件費の削減に努める。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30988</xdr:rowOff>
    </xdr:from>
    <xdr:to>
      <xdr:col>24</xdr:col>
      <xdr:colOff>25400</xdr:colOff>
      <xdr:row>39</xdr:row>
      <xdr:rowOff>97282</xdr:rowOff>
    </xdr:to>
    <xdr:cxnSp macro="">
      <xdr:nvCxnSpPr>
        <xdr:cNvPr id="59" name="直線コネクタ 58"/>
        <xdr:cNvCxnSpPr/>
      </xdr:nvCxnSpPr>
      <xdr:spPr>
        <a:xfrm flipV="1">
          <a:off x="4826000" y="5860288"/>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69359</xdr:rowOff>
    </xdr:from>
    <xdr:ext cx="762000" cy="259045"/>
    <xdr:sp macro="" textlink="">
      <xdr:nvSpPr>
        <xdr:cNvPr id="60" name="人件費最小値テキスト"/>
        <xdr:cNvSpPr txBox="1"/>
      </xdr:nvSpPr>
      <xdr:spPr>
        <a:xfrm>
          <a:off x="4914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97282</xdr:rowOff>
    </xdr:from>
    <xdr:to>
      <xdr:col>24</xdr:col>
      <xdr:colOff>114300</xdr:colOff>
      <xdr:row>39</xdr:row>
      <xdr:rowOff>97282</xdr:rowOff>
    </xdr:to>
    <xdr:cxnSp macro="">
      <xdr:nvCxnSpPr>
        <xdr:cNvPr id="61" name="直線コネクタ 60"/>
        <xdr:cNvCxnSpPr/>
      </xdr:nvCxnSpPr>
      <xdr:spPr>
        <a:xfrm>
          <a:off x="4737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117365</xdr:rowOff>
    </xdr:from>
    <xdr:ext cx="762000" cy="259045"/>
    <xdr:sp macro="" textlink="">
      <xdr:nvSpPr>
        <xdr:cNvPr id="62" name="人件費最大値テキスト"/>
        <xdr:cNvSpPr txBox="1"/>
      </xdr:nvSpPr>
      <xdr:spPr>
        <a:xfrm>
          <a:off x="4914900" y="5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30988</xdr:rowOff>
    </xdr:from>
    <xdr:to>
      <xdr:col>24</xdr:col>
      <xdr:colOff>114300</xdr:colOff>
      <xdr:row>34</xdr:row>
      <xdr:rowOff>30988</xdr:rowOff>
    </xdr:to>
    <xdr:cxnSp macro="">
      <xdr:nvCxnSpPr>
        <xdr:cNvPr id="63" name="直線コネクタ 62"/>
        <xdr:cNvCxnSpPr/>
      </xdr:nvCxnSpPr>
      <xdr:spPr>
        <a:xfrm>
          <a:off x="4737100" y="586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147574</xdr:rowOff>
    </xdr:from>
    <xdr:to>
      <xdr:col>24</xdr:col>
      <xdr:colOff>25400</xdr:colOff>
      <xdr:row>37</xdr:row>
      <xdr:rowOff>156718</xdr:rowOff>
    </xdr:to>
    <xdr:cxnSp macro="">
      <xdr:nvCxnSpPr>
        <xdr:cNvPr id="64" name="直線コネクタ 63"/>
        <xdr:cNvCxnSpPr/>
      </xdr:nvCxnSpPr>
      <xdr:spPr>
        <a:xfrm>
          <a:off x="3987800" y="649122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152163</xdr:rowOff>
    </xdr:from>
    <xdr:ext cx="762000" cy="259045"/>
    <xdr:sp macro="" textlink="">
      <xdr:nvSpPr>
        <xdr:cNvPr id="65" name="人件費平均値テキスト"/>
        <xdr:cNvSpPr txBox="1"/>
      </xdr:nvSpPr>
      <xdr:spPr>
        <a:xfrm>
          <a:off x="4914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66" name="フローチャート: 判断 65"/>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143002</xdr:rowOff>
    </xdr:from>
    <xdr:to>
      <xdr:col>19</xdr:col>
      <xdr:colOff>187325</xdr:colOff>
      <xdr:row>37</xdr:row>
      <xdr:rowOff>147574</xdr:rowOff>
    </xdr:to>
    <xdr:cxnSp macro="">
      <xdr:nvCxnSpPr>
        <xdr:cNvPr id="67" name="直線コネクタ 66"/>
        <xdr:cNvCxnSpPr/>
      </xdr:nvCxnSpPr>
      <xdr:spPr>
        <a:xfrm>
          <a:off x="3098800" y="64866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143002</xdr:rowOff>
    </xdr:from>
    <xdr:to>
      <xdr:col>15</xdr:col>
      <xdr:colOff>98425</xdr:colOff>
      <xdr:row>38</xdr:row>
      <xdr:rowOff>90424</xdr:rowOff>
    </xdr:to>
    <xdr:cxnSp macro="">
      <xdr:nvCxnSpPr>
        <xdr:cNvPr id="70" name="直線コネクタ 69"/>
        <xdr:cNvCxnSpPr/>
      </xdr:nvCxnSpPr>
      <xdr:spPr>
        <a:xfrm flipV="1">
          <a:off x="2209800" y="648665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90424</xdr:rowOff>
    </xdr:from>
    <xdr:to>
      <xdr:col>11</xdr:col>
      <xdr:colOff>9525</xdr:colOff>
      <xdr:row>38</xdr:row>
      <xdr:rowOff>104140</xdr:rowOff>
    </xdr:to>
    <xdr:cxnSp macro="">
      <xdr:nvCxnSpPr>
        <xdr:cNvPr id="73" name="直線コネクタ 72"/>
        <xdr:cNvCxnSpPr/>
      </xdr:nvCxnSpPr>
      <xdr:spPr>
        <a:xfrm flipV="1">
          <a:off x="1320800" y="66055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75963</xdr:rowOff>
    </xdr:from>
    <xdr:ext cx="762000" cy="259045"/>
    <xdr:sp macro="" textlink="">
      <xdr:nvSpPr>
        <xdr:cNvPr id="77" name="テキスト ボックス 76"/>
        <xdr:cNvSpPr txBox="1"/>
      </xdr:nvSpPr>
      <xdr:spPr>
        <a:xfrm>
          <a:off x="939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105918</xdr:rowOff>
    </xdr:from>
    <xdr:to>
      <xdr:col>24</xdr:col>
      <xdr:colOff>76200</xdr:colOff>
      <xdr:row>38</xdr:row>
      <xdr:rowOff>36068</xdr:rowOff>
    </xdr:to>
    <xdr:sp macro="" textlink="">
      <xdr:nvSpPr>
        <xdr:cNvPr id="83" name="楕円 82"/>
        <xdr:cNvSpPr/>
      </xdr:nvSpPr>
      <xdr:spPr>
        <a:xfrm>
          <a:off x="47752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77995</xdr:rowOff>
    </xdr:from>
    <xdr:ext cx="762000" cy="259045"/>
    <xdr:sp macro="" textlink="">
      <xdr:nvSpPr>
        <xdr:cNvPr id="84" name="人件費該当値テキスト"/>
        <xdr:cNvSpPr txBox="1"/>
      </xdr:nvSpPr>
      <xdr:spPr>
        <a:xfrm>
          <a:off x="49149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96774</xdr:rowOff>
    </xdr:from>
    <xdr:to>
      <xdr:col>20</xdr:col>
      <xdr:colOff>38100</xdr:colOff>
      <xdr:row>38</xdr:row>
      <xdr:rowOff>26924</xdr:rowOff>
    </xdr:to>
    <xdr:sp macro="" textlink="">
      <xdr:nvSpPr>
        <xdr:cNvPr id="85" name="楕円 84"/>
        <xdr:cNvSpPr/>
      </xdr:nvSpPr>
      <xdr:spPr>
        <a:xfrm>
          <a:off x="3937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11701</xdr:rowOff>
    </xdr:from>
    <xdr:ext cx="736600" cy="259045"/>
    <xdr:sp macro="" textlink="">
      <xdr:nvSpPr>
        <xdr:cNvPr id="86" name="テキスト ボックス 85"/>
        <xdr:cNvSpPr txBox="1"/>
      </xdr:nvSpPr>
      <xdr:spPr>
        <a:xfrm>
          <a:off x="3606800" y="6526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92202</xdr:rowOff>
    </xdr:from>
    <xdr:to>
      <xdr:col>15</xdr:col>
      <xdr:colOff>149225</xdr:colOff>
      <xdr:row>38</xdr:row>
      <xdr:rowOff>22352</xdr:rowOff>
    </xdr:to>
    <xdr:sp macro="" textlink="">
      <xdr:nvSpPr>
        <xdr:cNvPr id="87" name="楕円 86"/>
        <xdr:cNvSpPr/>
      </xdr:nvSpPr>
      <xdr:spPr>
        <a:xfrm>
          <a:off x="3048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7129</xdr:rowOff>
    </xdr:from>
    <xdr:ext cx="762000" cy="259045"/>
    <xdr:sp macro="" textlink="">
      <xdr:nvSpPr>
        <xdr:cNvPr id="88" name="テキスト ボックス 87"/>
        <xdr:cNvSpPr txBox="1"/>
      </xdr:nvSpPr>
      <xdr:spPr>
        <a:xfrm>
          <a:off x="2717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39624</xdr:rowOff>
    </xdr:from>
    <xdr:to>
      <xdr:col>11</xdr:col>
      <xdr:colOff>60325</xdr:colOff>
      <xdr:row>38</xdr:row>
      <xdr:rowOff>141224</xdr:rowOff>
    </xdr:to>
    <xdr:sp macro="" textlink="">
      <xdr:nvSpPr>
        <xdr:cNvPr id="89" name="楕円 88"/>
        <xdr:cNvSpPr/>
      </xdr:nvSpPr>
      <xdr:spPr>
        <a:xfrm>
          <a:off x="2159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126001</xdr:rowOff>
    </xdr:from>
    <xdr:ext cx="762000" cy="259045"/>
    <xdr:sp macro="" textlink="">
      <xdr:nvSpPr>
        <xdr:cNvPr id="90" name="テキスト ボックス 89"/>
        <xdr:cNvSpPr txBox="1"/>
      </xdr:nvSpPr>
      <xdr:spPr>
        <a:xfrm>
          <a:off x="1828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53340</xdr:rowOff>
    </xdr:from>
    <xdr:to>
      <xdr:col>6</xdr:col>
      <xdr:colOff>171450</xdr:colOff>
      <xdr:row>38</xdr:row>
      <xdr:rowOff>154940</xdr:rowOff>
    </xdr:to>
    <xdr:sp macro="" textlink="">
      <xdr:nvSpPr>
        <xdr:cNvPr id="91" name="楕円 90"/>
        <xdr:cNvSpPr/>
      </xdr:nvSpPr>
      <xdr:spPr>
        <a:xfrm>
          <a:off x="1270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139717</xdr:rowOff>
    </xdr:from>
    <xdr:ext cx="762000" cy="259045"/>
    <xdr:sp macro="" textlink="">
      <xdr:nvSpPr>
        <xdr:cNvPr id="92" name="テキスト ボックス 91"/>
        <xdr:cNvSpPr txBox="1"/>
      </xdr:nvSpPr>
      <xdr:spPr>
        <a:xfrm>
          <a:off x="939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増で、全国平均、県内平均ともに上回っている。システム整備や各種計画整備など一過性の経費による上昇はあるが賃金の高止まりなど恒常的な経費が占める割合も多く、会計年度任用職員制度の開始を見据え行財政改革を一層進める必要がある。平成３０年度からは全事業の評価を行い経費削減に努め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144145</xdr:rowOff>
    </xdr:to>
    <xdr:cxnSp macro="">
      <xdr:nvCxnSpPr>
        <xdr:cNvPr id="116" name="直線コネクタ 115"/>
        <xdr:cNvCxnSpPr/>
      </xdr:nvCxnSpPr>
      <xdr:spPr>
        <a:xfrm flipV="1">
          <a:off x="16510000" y="2281555"/>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7" name="物件費最小値テキスト"/>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18" name="直線コネクタ 117"/>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35560</xdr:rowOff>
    </xdr:from>
    <xdr:to>
      <xdr:col>82</xdr:col>
      <xdr:colOff>107950</xdr:colOff>
      <xdr:row>16</xdr:row>
      <xdr:rowOff>98425</xdr:rowOff>
    </xdr:to>
    <xdr:cxnSp macro="">
      <xdr:nvCxnSpPr>
        <xdr:cNvPr id="121" name="直線コネクタ 120"/>
        <xdr:cNvCxnSpPr/>
      </xdr:nvCxnSpPr>
      <xdr:spPr>
        <a:xfrm>
          <a:off x="15671800" y="2778760"/>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69867</xdr:rowOff>
    </xdr:from>
    <xdr:ext cx="762000" cy="259045"/>
    <xdr:sp macro="" textlink="">
      <xdr:nvSpPr>
        <xdr:cNvPr id="122" name="物件費平均値テキスト"/>
        <xdr:cNvSpPr txBox="1"/>
      </xdr:nvSpPr>
      <xdr:spPr>
        <a:xfrm>
          <a:off x="16598900" y="2470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53340</xdr:rowOff>
    </xdr:from>
    <xdr:to>
      <xdr:col>82</xdr:col>
      <xdr:colOff>158750</xdr:colOff>
      <xdr:row>15</xdr:row>
      <xdr:rowOff>154940</xdr:rowOff>
    </xdr:to>
    <xdr:sp macro="" textlink="">
      <xdr:nvSpPr>
        <xdr:cNvPr id="123" name="フローチャート: 判断 122"/>
        <xdr:cNvSpPr/>
      </xdr:nvSpPr>
      <xdr:spPr>
        <a:xfrm>
          <a:off x="164592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35560</xdr:rowOff>
    </xdr:from>
    <xdr:to>
      <xdr:col>78</xdr:col>
      <xdr:colOff>69850</xdr:colOff>
      <xdr:row>16</xdr:row>
      <xdr:rowOff>41275</xdr:rowOff>
    </xdr:to>
    <xdr:cxnSp macro="">
      <xdr:nvCxnSpPr>
        <xdr:cNvPr id="124" name="直線コネクタ 123"/>
        <xdr:cNvCxnSpPr/>
      </xdr:nvCxnSpPr>
      <xdr:spPr>
        <a:xfrm flipV="1">
          <a:off x="14782800" y="27787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5" name="フローチャート: 判断 124"/>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125112</xdr:rowOff>
    </xdr:from>
    <xdr:ext cx="736600" cy="259045"/>
    <xdr:sp macro="" textlink="">
      <xdr:nvSpPr>
        <xdr:cNvPr id="126" name="テキスト ボックス 125"/>
        <xdr:cNvSpPr txBox="1"/>
      </xdr:nvSpPr>
      <xdr:spPr>
        <a:xfrm>
          <a:off x="15290800" y="2353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41275</xdr:rowOff>
    </xdr:from>
    <xdr:to>
      <xdr:col>73</xdr:col>
      <xdr:colOff>180975</xdr:colOff>
      <xdr:row>16</xdr:row>
      <xdr:rowOff>121285</xdr:rowOff>
    </xdr:to>
    <xdr:cxnSp macro="">
      <xdr:nvCxnSpPr>
        <xdr:cNvPr id="127" name="直線コネクタ 126"/>
        <xdr:cNvCxnSpPr/>
      </xdr:nvCxnSpPr>
      <xdr:spPr>
        <a:xfrm flipV="1">
          <a:off x="13893800" y="278447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144780</xdr:rowOff>
    </xdr:from>
    <xdr:to>
      <xdr:col>74</xdr:col>
      <xdr:colOff>31750</xdr:colOff>
      <xdr:row>15</xdr:row>
      <xdr:rowOff>74930</xdr:rowOff>
    </xdr:to>
    <xdr:sp macro="" textlink="">
      <xdr:nvSpPr>
        <xdr:cNvPr id="128" name="フローチャート: 判断 127"/>
        <xdr:cNvSpPr/>
      </xdr:nvSpPr>
      <xdr:spPr>
        <a:xfrm>
          <a:off x="1473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85107</xdr:rowOff>
    </xdr:from>
    <xdr:ext cx="762000" cy="259045"/>
    <xdr:sp macro="" textlink="">
      <xdr:nvSpPr>
        <xdr:cNvPr id="129" name="テキスト ボックス 128"/>
        <xdr:cNvSpPr txBox="1"/>
      </xdr:nvSpPr>
      <xdr:spPr>
        <a:xfrm>
          <a:off x="1440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138430</xdr:rowOff>
    </xdr:from>
    <xdr:to>
      <xdr:col>69</xdr:col>
      <xdr:colOff>92075</xdr:colOff>
      <xdr:row>16</xdr:row>
      <xdr:rowOff>121285</xdr:rowOff>
    </xdr:to>
    <xdr:cxnSp macro="">
      <xdr:nvCxnSpPr>
        <xdr:cNvPr id="130" name="直線コネクタ 129"/>
        <xdr:cNvCxnSpPr/>
      </xdr:nvCxnSpPr>
      <xdr:spPr>
        <a:xfrm>
          <a:off x="13004800" y="2710180"/>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133350</xdr:rowOff>
    </xdr:from>
    <xdr:to>
      <xdr:col>69</xdr:col>
      <xdr:colOff>142875</xdr:colOff>
      <xdr:row>15</xdr:row>
      <xdr:rowOff>63500</xdr:rowOff>
    </xdr:to>
    <xdr:sp macro="" textlink="">
      <xdr:nvSpPr>
        <xdr:cNvPr id="131" name="フローチャート: 判断 130"/>
        <xdr:cNvSpPr/>
      </xdr:nvSpPr>
      <xdr:spPr>
        <a:xfrm>
          <a:off x="13843000" y="253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73677</xdr:rowOff>
    </xdr:from>
    <xdr:ext cx="762000" cy="259045"/>
    <xdr:sp macro="" textlink="">
      <xdr:nvSpPr>
        <xdr:cNvPr id="132" name="テキスト ボックス 131"/>
        <xdr:cNvSpPr txBox="1"/>
      </xdr:nvSpPr>
      <xdr:spPr>
        <a:xfrm>
          <a:off x="13512800" y="23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99060</xdr:rowOff>
    </xdr:from>
    <xdr:to>
      <xdr:col>65</xdr:col>
      <xdr:colOff>53975</xdr:colOff>
      <xdr:row>15</xdr:row>
      <xdr:rowOff>29210</xdr:rowOff>
    </xdr:to>
    <xdr:sp macro="" textlink="">
      <xdr:nvSpPr>
        <xdr:cNvPr id="133" name="フローチャート: 判断 132"/>
        <xdr:cNvSpPr/>
      </xdr:nvSpPr>
      <xdr:spPr>
        <a:xfrm>
          <a:off x="12954000" y="249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39387</xdr:rowOff>
    </xdr:from>
    <xdr:ext cx="762000" cy="259045"/>
    <xdr:sp macro="" textlink="">
      <xdr:nvSpPr>
        <xdr:cNvPr id="134" name="テキスト ボックス 133"/>
        <xdr:cNvSpPr txBox="1"/>
      </xdr:nvSpPr>
      <xdr:spPr>
        <a:xfrm>
          <a:off x="12623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47625</xdr:rowOff>
    </xdr:from>
    <xdr:to>
      <xdr:col>82</xdr:col>
      <xdr:colOff>158750</xdr:colOff>
      <xdr:row>16</xdr:row>
      <xdr:rowOff>149225</xdr:rowOff>
    </xdr:to>
    <xdr:sp macro="" textlink="">
      <xdr:nvSpPr>
        <xdr:cNvPr id="140" name="楕円 139"/>
        <xdr:cNvSpPr/>
      </xdr:nvSpPr>
      <xdr:spPr>
        <a:xfrm>
          <a:off x="16459200" y="279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19702</xdr:rowOff>
    </xdr:from>
    <xdr:ext cx="762000" cy="259045"/>
    <xdr:sp macro="" textlink="">
      <xdr:nvSpPr>
        <xdr:cNvPr id="141" name="物件費該当値テキスト"/>
        <xdr:cNvSpPr txBox="1"/>
      </xdr:nvSpPr>
      <xdr:spPr>
        <a:xfrm>
          <a:off x="16598900" y="2762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156210</xdr:rowOff>
    </xdr:from>
    <xdr:to>
      <xdr:col>78</xdr:col>
      <xdr:colOff>120650</xdr:colOff>
      <xdr:row>16</xdr:row>
      <xdr:rowOff>86360</xdr:rowOff>
    </xdr:to>
    <xdr:sp macro="" textlink="">
      <xdr:nvSpPr>
        <xdr:cNvPr id="142" name="楕円 141"/>
        <xdr:cNvSpPr/>
      </xdr:nvSpPr>
      <xdr:spPr>
        <a:xfrm>
          <a:off x="15621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71137</xdr:rowOff>
    </xdr:from>
    <xdr:ext cx="736600" cy="259045"/>
    <xdr:sp macro="" textlink="">
      <xdr:nvSpPr>
        <xdr:cNvPr id="143" name="テキスト ボックス 142"/>
        <xdr:cNvSpPr txBox="1"/>
      </xdr:nvSpPr>
      <xdr:spPr>
        <a:xfrm>
          <a:off x="15290800" y="281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161925</xdr:rowOff>
    </xdr:from>
    <xdr:to>
      <xdr:col>74</xdr:col>
      <xdr:colOff>31750</xdr:colOff>
      <xdr:row>16</xdr:row>
      <xdr:rowOff>92075</xdr:rowOff>
    </xdr:to>
    <xdr:sp macro="" textlink="">
      <xdr:nvSpPr>
        <xdr:cNvPr id="144" name="楕円 143"/>
        <xdr:cNvSpPr/>
      </xdr:nvSpPr>
      <xdr:spPr>
        <a:xfrm>
          <a:off x="14732000" y="273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76852</xdr:rowOff>
    </xdr:from>
    <xdr:ext cx="762000" cy="259045"/>
    <xdr:sp macro="" textlink="">
      <xdr:nvSpPr>
        <xdr:cNvPr id="145" name="テキスト ボックス 144"/>
        <xdr:cNvSpPr txBox="1"/>
      </xdr:nvSpPr>
      <xdr:spPr>
        <a:xfrm>
          <a:off x="144018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70485</xdr:rowOff>
    </xdr:from>
    <xdr:to>
      <xdr:col>69</xdr:col>
      <xdr:colOff>142875</xdr:colOff>
      <xdr:row>17</xdr:row>
      <xdr:rowOff>635</xdr:rowOff>
    </xdr:to>
    <xdr:sp macro="" textlink="">
      <xdr:nvSpPr>
        <xdr:cNvPr id="146" name="楕円 145"/>
        <xdr:cNvSpPr/>
      </xdr:nvSpPr>
      <xdr:spPr>
        <a:xfrm>
          <a:off x="13843000" y="281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156862</xdr:rowOff>
    </xdr:from>
    <xdr:ext cx="762000" cy="259045"/>
    <xdr:sp macro="" textlink="">
      <xdr:nvSpPr>
        <xdr:cNvPr id="147" name="テキスト ボックス 146"/>
        <xdr:cNvSpPr txBox="1"/>
      </xdr:nvSpPr>
      <xdr:spPr>
        <a:xfrm>
          <a:off x="13512800" y="29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48" name="楕円 147"/>
        <xdr:cNvSpPr/>
      </xdr:nvSpPr>
      <xdr:spPr>
        <a:xfrm>
          <a:off x="12954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2557</xdr:rowOff>
    </xdr:from>
    <xdr:ext cx="762000" cy="259045"/>
    <xdr:sp macro="" textlink="">
      <xdr:nvSpPr>
        <xdr:cNvPr id="149" name="テキスト ボックス 148"/>
        <xdr:cNvSpPr txBox="1"/>
      </xdr:nvSpPr>
      <xdr:spPr>
        <a:xfrm>
          <a:off x="12623800" y="274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ポイント良化し、全国平均、県内平均を大きく下回っていることから、今後も引き続き必要な扶助は行いつつ比率の抑制に努める。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146050</xdr:rowOff>
    </xdr:to>
    <xdr:cxnSp macro="">
      <xdr:nvCxnSpPr>
        <xdr:cNvPr id="177" name="直線コネクタ 176"/>
        <xdr:cNvCxnSpPr/>
      </xdr:nvCxnSpPr>
      <xdr:spPr>
        <a:xfrm flipV="1">
          <a:off x="4826000" y="90614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78" name="扶助費最小値テキスト"/>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79" name="直線コネクタ 178"/>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0"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1" name="直線コネクタ 180"/>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55</xdr:row>
      <xdr:rowOff>12700</xdr:rowOff>
    </xdr:to>
    <xdr:cxnSp macro="">
      <xdr:nvCxnSpPr>
        <xdr:cNvPr id="182" name="直線コネクタ 181"/>
        <xdr:cNvCxnSpPr/>
      </xdr:nvCxnSpPr>
      <xdr:spPr>
        <a:xfrm flipV="1">
          <a:off x="3987800" y="92710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48277</xdr:rowOff>
    </xdr:from>
    <xdr:ext cx="762000" cy="259045"/>
    <xdr:sp macro="" textlink="">
      <xdr:nvSpPr>
        <xdr:cNvPr id="183" name="扶助費平均値テキスト"/>
        <xdr:cNvSpPr txBox="1"/>
      </xdr:nvSpPr>
      <xdr:spPr>
        <a:xfrm>
          <a:off x="4914900" y="9478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184" name="フローチャート: 判断 183"/>
        <xdr:cNvSpPr/>
      </xdr:nvSpPr>
      <xdr:spPr>
        <a:xfrm>
          <a:off x="47752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55</xdr:row>
      <xdr:rowOff>69850</xdr:rowOff>
    </xdr:to>
    <xdr:cxnSp macro="">
      <xdr:nvCxnSpPr>
        <xdr:cNvPr id="185" name="直線コネクタ 184"/>
        <xdr:cNvCxnSpPr/>
      </xdr:nvCxnSpPr>
      <xdr:spPr>
        <a:xfrm flipV="1">
          <a:off x="3098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6" name="フローチャート: 判断 185"/>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124477</xdr:rowOff>
    </xdr:from>
    <xdr:ext cx="736600" cy="259045"/>
    <xdr:sp macro="" textlink="">
      <xdr:nvSpPr>
        <xdr:cNvPr id="187" name="テキスト ボックス 186"/>
        <xdr:cNvSpPr txBox="1"/>
      </xdr:nvSpPr>
      <xdr:spPr>
        <a:xfrm>
          <a:off x="3606800" y="955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55</xdr:row>
      <xdr:rowOff>69850</xdr:rowOff>
    </xdr:to>
    <xdr:cxnSp macro="">
      <xdr:nvCxnSpPr>
        <xdr:cNvPr id="188" name="直線コネクタ 187"/>
        <xdr:cNvCxnSpPr/>
      </xdr:nvCxnSpPr>
      <xdr:spPr>
        <a:xfrm>
          <a:off x="2209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89" name="フローチャート: 判断 188"/>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0" name="テキスト ボックス 189"/>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146050</xdr:rowOff>
    </xdr:from>
    <xdr:to>
      <xdr:col>11</xdr:col>
      <xdr:colOff>9525</xdr:colOff>
      <xdr:row>55</xdr:row>
      <xdr:rowOff>69850</xdr:rowOff>
    </xdr:to>
    <xdr:cxnSp macro="">
      <xdr:nvCxnSpPr>
        <xdr:cNvPr id="191" name="直線コネクタ 190"/>
        <xdr:cNvCxnSpPr/>
      </xdr:nvCxnSpPr>
      <xdr:spPr>
        <a:xfrm>
          <a:off x="1320800" y="9404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2" name="フローチャート: 判断 191"/>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3" name="テキスト ボックス 192"/>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195" name="テキスト ボックス 194"/>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133350</xdr:rowOff>
    </xdr:from>
    <xdr:to>
      <xdr:col>24</xdr:col>
      <xdr:colOff>76200</xdr:colOff>
      <xdr:row>54</xdr:row>
      <xdr:rowOff>63500</xdr:rowOff>
    </xdr:to>
    <xdr:sp macro="" textlink="">
      <xdr:nvSpPr>
        <xdr:cNvPr id="201" name="楕円 200"/>
        <xdr:cNvSpPr/>
      </xdr:nvSpPr>
      <xdr:spPr>
        <a:xfrm>
          <a:off x="4775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149877</xdr:rowOff>
    </xdr:from>
    <xdr:ext cx="762000" cy="259045"/>
    <xdr:sp macro="" textlink="">
      <xdr:nvSpPr>
        <xdr:cNvPr id="202" name="扶助費該当値テキスト"/>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133350</xdr:rowOff>
    </xdr:from>
    <xdr:to>
      <xdr:col>20</xdr:col>
      <xdr:colOff>38100</xdr:colOff>
      <xdr:row>55</xdr:row>
      <xdr:rowOff>63500</xdr:rowOff>
    </xdr:to>
    <xdr:sp macro="" textlink="">
      <xdr:nvSpPr>
        <xdr:cNvPr id="203" name="楕円 202"/>
        <xdr:cNvSpPr/>
      </xdr:nvSpPr>
      <xdr:spPr>
        <a:xfrm>
          <a:off x="3937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73677</xdr:rowOff>
    </xdr:from>
    <xdr:ext cx="736600" cy="259045"/>
    <xdr:sp macro="" textlink="">
      <xdr:nvSpPr>
        <xdr:cNvPr id="204" name="テキスト ボックス 203"/>
        <xdr:cNvSpPr txBox="1"/>
      </xdr:nvSpPr>
      <xdr:spPr>
        <a:xfrm>
          <a:off x="3606800" y="916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5" name="楕円 204"/>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206" name="テキスト ボックス 205"/>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07" name="楕円 206"/>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208" name="テキスト ボックス 207"/>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95250</xdr:rowOff>
    </xdr:from>
    <xdr:to>
      <xdr:col>6</xdr:col>
      <xdr:colOff>171450</xdr:colOff>
      <xdr:row>55</xdr:row>
      <xdr:rowOff>25400</xdr:rowOff>
    </xdr:to>
    <xdr:sp macro="" textlink="">
      <xdr:nvSpPr>
        <xdr:cNvPr id="209" name="楕円 208"/>
        <xdr:cNvSpPr/>
      </xdr:nvSpPr>
      <xdr:spPr>
        <a:xfrm>
          <a:off x="1270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35577</xdr:rowOff>
    </xdr:from>
    <xdr:ext cx="762000" cy="259045"/>
    <xdr:sp macro="" textlink="">
      <xdr:nvSpPr>
        <xdr:cNvPr id="210" name="テキスト ボックス 209"/>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本町の前年度と比較すると</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減となったが、依然として特別会計への繰出金が比率を押し上げる要因であり、特に下水道会計に対する繰出金など今後も増加する傾向であることから、水洗化率の向上、そして未収金の回収に努めることにより、比率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131572</xdr:rowOff>
    </xdr:from>
    <xdr:to>
      <xdr:col>82</xdr:col>
      <xdr:colOff>107950</xdr:colOff>
      <xdr:row>60</xdr:row>
      <xdr:rowOff>58420</xdr:rowOff>
    </xdr:to>
    <xdr:cxnSp macro="">
      <xdr:nvCxnSpPr>
        <xdr:cNvPr id="235" name="直線コネクタ 234"/>
        <xdr:cNvCxnSpPr/>
      </xdr:nvCxnSpPr>
      <xdr:spPr>
        <a:xfrm flipV="1">
          <a:off x="16510000" y="9389872"/>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30497</xdr:rowOff>
    </xdr:from>
    <xdr:ext cx="762000" cy="259045"/>
    <xdr:sp macro="" textlink="">
      <xdr:nvSpPr>
        <xdr:cNvPr id="236" name="その他最小値テキスト"/>
        <xdr:cNvSpPr txBox="1"/>
      </xdr:nvSpPr>
      <xdr:spPr>
        <a:xfrm>
          <a:off x="16598900" y="1031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58420</xdr:rowOff>
    </xdr:from>
    <xdr:to>
      <xdr:col>82</xdr:col>
      <xdr:colOff>196850</xdr:colOff>
      <xdr:row>60</xdr:row>
      <xdr:rowOff>58420</xdr:rowOff>
    </xdr:to>
    <xdr:cxnSp macro="">
      <xdr:nvCxnSpPr>
        <xdr:cNvPr id="237" name="直線コネクタ 236"/>
        <xdr:cNvCxnSpPr/>
      </xdr:nvCxnSpPr>
      <xdr:spPr>
        <a:xfrm>
          <a:off x="16421100" y="1034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46499</xdr:rowOff>
    </xdr:from>
    <xdr:ext cx="762000" cy="259045"/>
    <xdr:sp macro="" textlink="">
      <xdr:nvSpPr>
        <xdr:cNvPr id="238" name="その他最大値テキスト"/>
        <xdr:cNvSpPr txBox="1"/>
      </xdr:nvSpPr>
      <xdr:spPr>
        <a:xfrm>
          <a:off x="16598900" y="91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131572</xdr:rowOff>
    </xdr:from>
    <xdr:to>
      <xdr:col>82</xdr:col>
      <xdr:colOff>196850</xdr:colOff>
      <xdr:row>54</xdr:row>
      <xdr:rowOff>131572</xdr:rowOff>
    </xdr:to>
    <xdr:cxnSp macro="">
      <xdr:nvCxnSpPr>
        <xdr:cNvPr id="239" name="直線コネクタ 238"/>
        <xdr:cNvCxnSpPr/>
      </xdr:nvCxnSpPr>
      <xdr:spPr>
        <a:xfrm>
          <a:off x="16421100" y="938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40132</xdr:rowOff>
    </xdr:from>
    <xdr:to>
      <xdr:col>82</xdr:col>
      <xdr:colOff>107950</xdr:colOff>
      <xdr:row>58</xdr:row>
      <xdr:rowOff>94996</xdr:rowOff>
    </xdr:to>
    <xdr:cxnSp macro="">
      <xdr:nvCxnSpPr>
        <xdr:cNvPr id="240" name="直線コネクタ 239"/>
        <xdr:cNvCxnSpPr/>
      </xdr:nvCxnSpPr>
      <xdr:spPr>
        <a:xfrm flipV="1">
          <a:off x="15671800" y="998423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31005</xdr:rowOff>
    </xdr:from>
    <xdr:ext cx="762000" cy="259045"/>
    <xdr:sp macro="" textlink="">
      <xdr:nvSpPr>
        <xdr:cNvPr id="241" name="その他平均値テキスト"/>
        <xdr:cNvSpPr txBox="1"/>
      </xdr:nvSpPr>
      <xdr:spPr>
        <a:xfrm>
          <a:off x="16598900" y="9632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14478</xdr:rowOff>
    </xdr:from>
    <xdr:to>
      <xdr:col>82</xdr:col>
      <xdr:colOff>158750</xdr:colOff>
      <xdr:row>57</xdr:row>
      <xdr:rowOff>116078</xdr:rowOff>
    </xdr:to>
    <xdr:sp macro="" textlink="">
      <xdr:nvSpPr>
        <xdr:cNvPr id="242" name="フローチャート: 判断 241"/>
        <xdr:cNvSpPr/>
      </xdr:nvSpPr>
      <xdr:spPr>
        <a:xfrm>
          <a:off x="164592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8128</xdr:rowOff>
    </xdr:from>
    <xdr:to>
      <xdr:col>78</xdr:col>
      <xdr:colOff>69850</xdr:colOff>
      <xdr:row>58</xdr:row>
      <xdr:rowOff>94996</xdr:rowOff>
    </xdr:to>
    <xdr:cxnSp macro="">
      <xdr:nvCxnSpPr>
        <xdr:cNvPr id="243" name="直線コネクタ 242"/>
        <xdr:cNvCxnSpPr/>
      </xdr:nvCxnSpPr>
      <xdr:spPr>
        <a:xfrm>
          <a:off x="14782800" y="995222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4" name="フローチャート: 判断 243"/>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5" name="テキスト ボックス 244"/>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165862</xdr:rowOff>
    </xdr:from>
    <xdr:to>
      <xdr:col>73</xdr:col>
      <xdr:colOff>180975</xdr:colOff>
      <xdr:row>58</xdr:row>
      <xdr:rowOff>8128</xdr:rowOff>
    </xdr:to>
    <xdr:cxnSp macro="">
      <xdr:nvCxnSpPr>
        <xdr:cNvPr id="246" name="直線コネクタ 245"/>
        <xdr:cNvCxnSpPr/>
      </xdr:nvCxnSpPr>
      <xdr:spPr>
        <a:xfrm>
          <a:off x="13893800" y="99385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47" name="フローチャート: 判断 246"/>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48" name="テキスト ボックス 247"/>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161290</xdr:rowOff>
    </xdr:from>
    <xdr:to>
      <xdr:col>69</xdr:col>
      <xdr:colOff>92075</xdr:colOff>
      <xdr:row>57</xdr:row>
      <xdr:rowOff>165862</xdr:rowOff>
    </xdr:to>
    <xdr:cxnSp macro="">
      <xdr:nvCxnSpPr>
        <xdr:cNvPr id="249" name="直線コネクタ 248"/>
        <xdr:cNvCxnSpPr/>
      </xdr:nvCxnSpPr>
      <xdr:spPr>
        <a:xfrm>
          <a:off x="13004800" y="993394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153924</xdr:rowOff>
    </xdr:from>
    <xdr:to>
      <xdr:col>69</xdr:col>
      <xdr:colOff>142875</xdr:colOff>
      <xdr:row>57</xdr:row>
      <xdr:rowOff>84074</xdr:rowOff>
    </xdr:to>
    <xdr:sp macro="" textlink="">
      <xdr:nvSpPr>
        <xdr:cNvPr id="250" name="フローチャート: 判断 249"/>
        <xdr:cNvSpPr/>
      </xdr:nvSpPr>
      <xdr:spPr>
        <a:xfrm>
          <a:off x="138430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94251</xdr:rowOff>
    </xdr:from>
    <xdr:ext cx="762000" cy="259045"/>
    <xdr:sp macro="" textlink="">
      <xdr:nvSpPr>
        <xdr:cNvPr id="251" name="テキスト ボックス 250"/>
        <xdr:cNvSpPr txBox="1"/>
      </xdr:nvSpPr>
      <xdr:spPr>
        <a:xfrm>
          <a:off x="13512800" y="952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2" name="フローチャート: 判断 251"/>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53" name="テキスト ボックス 252"/>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160782</xdr:rowOff>
    </xdr:from>
    <xdr:to>
      <xdr:col>82</xdr:col>
      <xdr:colOff>158750</xdr:colOff>
      <xdr:row>58</xdr:row>
      <xdr:rowOff>90932</xdr:rowOff>
    </xdr:to>
    <xdr:sp macro="" textlink="">
      <xdr:nvSpPr>
        <xdr:cNvPr id="259" name="楕円 258"/>
        <xdr:cNvSpPr/>
      </xdr:nvSpPr>
      <xdr:spPr>
        <a:xfrm>
          <a:off x="16459200" y="993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132859</xdr:rowOff>
    </xdr:from>
    <xdr:ext cx="762000" cy="259045"/>
    <xdr:sp macro="" textlink="">
      <xdr:nvSpPr>
        <xdr:cNvPr id="260" name="その他該当値テキスト"/>
        <xdr:cNvSpPr txBox="1"/>
      </xdr:nvSpPr>
      <xdr:spPr>
        <a:xfrm>
          <a:off x="165989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44196</xdr:rowOff>
    </xdr:from>
    <xdr:to>
      <xdr:col>78</xdr:col>
      <xdr:colOff>120650</xdr:colOff>
      <xdr:row>58</xdr:row>
      <xdr:rowOff>145796</xdr:rowOff>
    </xdr:to>
    <xdr:sp macro="" textlink="">
      <xdr:nvSpPr>
        <xdr:cNvPr id="261" name="楕円 260"/>
        <xdr:cNvSpPr/>
      </xdr:nvSpPr>
      <xdr:spPr>
        <a:xfrm>
          <a:off x="15621000" y="99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130573</xdr:rowOff>
    </xdr:from>
    <xdr:ext cx="736600" cy="259045"/>
    <xdr:sp macro="" textlink="">
      <xdr:nvSpPr>
        <xdr:cNvPr id="262" name="テキスト ボックス 261"/>
        <xdr:cNvSpPr txBox="1"/>
      </xdr:nvSpPr>
      <xdr:spPr>
        <a:xfrm>
          <a:off x="15290800" y="10074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128778</xdr:rowOff>
    </xdr:from>
    <xdr:to>
      <xdr:col>74</xdr:col>
      <xdr:colOff>31750</xdr:colOff>
      <xdr:row>58</xdr:row>
      <xdr:rowOff>58928</xdr:rowOff>
    </xdr:to>
    <xdr:sp macro="" textlink="">
      <xdr:nvSpPr>
        <xdr:cNvPr id="263" name="楕円 262"/>
        <xdr:cNvSpPr/>
      </xdr:nvSpPr>
      <xdr:spPr>
        <a:xfrm>
          <a:off x="147320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43705</xdr:rowOff>
    </xdr:from>
    <xdr:ext cx="762000" cy="259045"/>
    <xdr:sp macro="" textlink="">
      <xdr:nvSpPr>
        <xdr:cNvPr id="264" name="テキスト ボックス 263"/>
        <xdr:cNvSpPr txBox="1"/>
      </xdr:nvSpPr>
      <xdr:spPr>
        <a:xfrm>
          <a:off x="14401800" y="998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115062</xdr:rowOff>
    </xdr:from>
    <xdr:to>
      <xdr:col>69</xdr:col>
      <xdr:colOff>142875</xdr:colOff>
      <xdr:row>58</xdr:row>
      <xdr:rowOff>45212</xdr:rowOff>
    </xdr:to>
    <xdr:sp macro="" textlink="">
      <xdr:nvSpPr>
        <xdr:cNvPr id="265" name="楕円 264"/>
        <xdr:cNvSpPr/>
      </xdr:nvSpPr>
      <xdr:spPr>
        <a:xfrm>
          <a:off x="13843000" y="988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29989</xdr:rowOff>
    </xdr:from>
    <xdr:ext cx="762000" cy="259045"/>
    <xdr:sp macro="" textlink="">
      <xdr:nvSpPr>
        <xdr:cNvPr id="266" name="テキスト ボックス 265"/>
        <xdr:cNvSpPr txBox="1"/>
      </xdr:nvSpPr>
      <xdr:spPr>
        <a:xfrm>
          <a:off x="13512800" y="997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67" name="楕円 266"/>
        <xdr:cNvSpPr/>
      </xdr:nvSpPr>
      <xdr:spPr>
        <a:xfrm>
          <a:off x="12954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25417</xdr:rowOff>
    </xdr:from>
    <xdr:ext cx="762000" cy="259045"/>
    <xdr:sp macro="" textlink="">
      <xdr:nvSpPr>
        <xdr:cNvPr id="268" name="テキスト ボックス 267"/>
        <xdr:cNvSpPr txBox="1"/>
      </xdr:nvSpPr>
      <xdr:spPr>
        <a:xfrm>
          <a:off x="12623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本町の前年度と比較すると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となったが、全国平均は上回っているものの、類似団体平均、県内平均を下回っている。住民や各種団体補助については、毎年見直しを行い削減に努めており、必要な補助が適切に行えるよう今後も継続して見直し等を行う。</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40</xdr:row>
      <xdr:rowOff>8128</xdr:rowOff>
    </xdr:to>
    <xdr:cxnSp macro="">
      <xdr:nvCxnSpPr>
        <xdr:cNvPr id="293" name="直線コネクタ 292"/>
        <xdr:cNvCxnSpPr/>
      </xdr:nvCxnSpPr>
      <xdr:spPr>
        <a:xfrm flipV="1">
          <a:off x="16510000" y="5837428"/>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294"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295" name="直線コネクタ 294"/>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296"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297" name="直線コネクタ 296"/>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53848</xdr:rowOff>
    </xdr:from>
    <xdr:to>
      <xdr:col>82</xdr:col>
      <xdr:colOff>107950</xdr:colOff>
      <xdr:row>36</xdr:row>
      <xdr:rowOff>72136</xdr:rowOff>
    </xdr:to>
    <xdr:cxnSp macro="">
      <xdr:nvCxnSpPr>
        <xdr:cNvPr id="298" name="直線コネクタ 297"/>
        <xdr:cNvCxnSpPr/>
      </xdr:nvCxnSpPr>
      <xdr:spPr>
        <a:xfrm>
          <a:off x="15671800" y="62260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107713</xdr:rowOff>
    </xdr:from>
    <xdr:ext cx="762000" cy="259045"/>
    <xdr:sp macro="" textlink="">
      <xdr:nvSpPr>
        <xdr:cNvPr id="299" name="補助費等平均値テキスト"/>
        <xdr:cNvSpPr txBox="1"/>
      </xdr:nvSpPr>
      <xdr:spPr>
        <a:xfrm>
          <a:off x="16598900" y="627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00" name="フローチャート: 判断 299"/>
        <xdr:cNvSpPr/>
      </xdr:nvSpPr>
      <xdr:spPr>
        <a:xfrm>
          <a:off x="16459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40132</xdr:rowOff>
    </xdr:from>
    <xdr:to>
      <xdr:col>78</xdr:col>
      <xdr:colOff>69850</xdr:colOff>
      <xdr:row>36</xdr:row>
      <xdr:rowOff>53848</xdr:rowOff>
    </xdr:to>
    <xdr:cxnSp macro="">
      <xdr:nvCxnSpPr>
        <xdr:cNvPr id="301" name="直線コネクタ 300"/>
        <xdr:cNvCxnSpPr/>
      </xdr:nvCxnSpPr>
      <xdr:spPr>
        <a:xfrm>
          <a:off x="14782800" y="62123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2" name="フローチャート: 判断 301"/>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03" name="テキスト ボックス 302"/>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30988</xdr:rowOff>
    </xdr:from>
    <xdr:to>
      <xdr:col>73</xdr:col>
      <xdr:colOff>180975</xdr:colOff>
      <xdr:row>36</xdr:row>
      <xdr:rowOff>40132</xdr:rowOff>
    </xdr:to>
    <xdr:cxnSp macro="">
      <xdr:nvCxnSpPr>
        <xdr:cNvPr id="304" name="直線コネクタ 303"/>
        <xdr:cNvCxnSpPr/>
      </xdr:nvCxnSpPr>
      <xdr:spPr>
        <a:xfrm>
          <a:off x="13893800" y="62031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5" name="フローチャート: 判断 304"/>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06" name="テキスト ボックス 305"/>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152146</xdr:rowOff>
    </xdr:from>
    <xdr:to>
      <xdr:col>69</xdr:col>
      <xdr:colOff>92075</xdr:colOff>
      <xdr:row>36</xdr:row>
      <xdr:rowOff>30988</xdr:rowOff>
    </xdr:to>
    <xdr:cxnSp macro="">
      <xdr:nvCxnSpPr>
        <xdr:cNvPr id="307" name="直線コネクタ 306"/>
        <xdr:cNvCxnSpPr/>
      </xdr:nvCxnSpPr>
      <xdr:spPr>
        <a:xfrm>
          <a:off x="13004800" y="61528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99060</xdr:rowOff>
    </xdr:from>
    <xdr:to>
      <xdr:col>69</xdr:col>
      <xdr:colOff>142875</xdr:colOff>
      <xdr:row>37</xdr:row>
      <xdr:rowOff>29210</xdr:rowOff>
    </xdr:to>
    <xdr:sp macro="" textlink="">
      <xdr:nvSpPr>
        <xdr:cNvPr id="308" name="フローチャート: 判断 307"/>
        <xdr:cNvSpPr/>
      </xdr:nvSpPr>
      <xdr:spPr>
        <a:xfrm>
          <a:off x="13843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09" name="テキスト ボックス 308"/>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10" name="フローチャート: 判断 309"/>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11" name="テキスト ボックス 310"/>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17" name="楕円 316"/>
        <xdr:cNvSpPr/>
      </xdr:nvSpPr>
      <xdr:spPr>
        <a:xfrm>
          <a:off x="164592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37863</xdr:rowOff>
    </xdr:from>
    <xdr:ext cx="762000" cy="259045"/>
    <xdr:sp macro="" textlink="">
      <xdr:nvSpPr>
        <xdr:cNvPr id="318" name="補助費等該当値テキスト"/>
        <xdr:cNvSpPr txBox="1"/>
      </xdr:nvSpPr>
      <xdr:spPr>
        <a:xfrm>
          <a:off x="16598900" y="603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xdr:rowOff>
    </xdr:from>
    <xdr:to>
      <xdr:col>78</xdr:col>
      <xdr:colOff>120650</xdr:colOff>
      <xdr:row>36</xdr:row>
      <xdr:rowOff>104648</xdr:rowOff>
    </xdr:to>
    <xdr:sp macro="" textlink="">
      <xdr:nvSpPr>
        <xdr:cNvPr id="319" name="楕円 318"/>
        <xdr:cNvSpPr/>
      </xdr:nvSpPr>
      <xdr:spPr>
        <a:xfrm>
          <a:off x="15621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114825</xdr:rowOff>
    </xdr:from>
    <xdr:ext cx="736600" cy="259045"/>
    <xdr:sp macro="" textlink="">
      <xdr:nvSpPr>
        <xdr:cNvPr id="320" name="テキスト ボックス 319"/>
        <xdr:cNvSpPr txBox="1"/>
      </xdr:nvSpPr>
      <xdr:spPr>
        <a:xfrm>
          <a:off x="15290800" y="594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21" name="楕円 320"/>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22" name="テキスト ボックス 321"/>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151638</xdr:rowOff>
    </xdr:from>
    <xdr:to>
      <xdr:col>69</xdr:col>
      <xdr:colOff>142875</xdr:colOff>
      <xdr:row>36</xdr:row>
      <xdr:rowOff>81788</xdr:rowOff>
    </xdr:to>
    <xdr:sp macro="" textlink="">
      <xdr:nvSpPr>
        <xdr:cNvPr id="323" name="楕円 322"/>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24" name="テキスト ボックス 323"/>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25" name="楕円 324"/>
        <xdr:cNvSpPr/>
      </xdr:nvSpPr>
      <xdr:spPr>
        <a:xfrm>
          <a:off x="12954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41673</xdr:rowOff>
    </xdr:from>
    <xdr:ext cx="762000" cy="259045"/>
    <xdr:sp macro="" textlink="">
      <xdr:nvSpPr>
        <xdr:cNvPr id="326" name="テキスト ボックス 325"/>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ポイント上昇し、全国平均、県内平均を大きく上回っている。今後も新規発行債の抑制や繰上償還を実施することにより比率の抑制に努める。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165862</xdr:rowOff>
    </xdr:from>
    <xdr:to>
      <xdr:col>24</xdr:col>
      <xdr:colOff>25400</xdr:colOff>
      <xdr:row>80</xdr:row>
      <xdr:rowOff>62992</xdr:rowOff>
    </xdr:to>
    <xdr:cxnSp macro="">
      <xdr:nvCxnSpPr>
        <xdr:cNvPr id="351" name="直線コネクタ 350"/>
        <xdr:cNvCxnSpPr/>
      </xdr:nvCxnSpPr>
      <xdr:spPr>
        <a:xfrm flipV="1">
          <a:off x="4826000" y="1268171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35069</xdr:rowOff>
    </xdr:from>
    <xdr:ext cx="762000" cy="259045"/>
    <xdr:sp macro="" textlink="">
      <xdr:nvSpPr>
        <xdr:cNvPr id="352" name="公債費最小値テキスト"/>
        <xdr:cNvSpPr txBox="1"/>
      </xdr:nvSpPr>
      <xdr:spPr>
        <a:xfrm>
          <a:off x="4914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62992</xdr:rowOff>
    </xdr:from>
    <xdr:to>
      <xdr:col>24</xdr:col>
      <xdr:colOff>114300</xdr:colOff>
      <xdr:row>80</xdr:row>
      <xdr:rowOff>62992</xdr:rowOff>
    </xdr:to>
    <xdr:cxnSp macro="">
      <xdr:nvCxnSpPr>
        <xdr:cNvPr id="353" name="直線コネクタ 352"/>
        <xdr:cNvCxnSpPr/>
      </xdr:nvCxnSpPr>
      <xdr:spPr>
        <a:xfrm>
          <a:off x="4737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80789</xdr:rowOff>
    </xdr:from>
    <xdr:ext cx="762000" cy="259045"/>
    <xdr:sp macro="" textlink="">
      <xdr:nvSpPr>
        <xdr:cNvPr id="354" name="公債費最大値テキスト"/>
        <xdr:cNvSpPr txBox="1"/>
      </xdr:nvSpPr>
      <xdr:spPr>
        <a:xfrm>
          <a:off x="4914900" y="1242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165862</xdr:rowOff>
    </xdr:from>
    <xdr:to>
      <xdr:col>24</xdr:col>
      <xdr:colOff>114300</xdr:colOff>
      <xdr:row>73</xdr:row>
      <xdr:rowOff>165862</xdr:rowOff>
    </xdr:to>
    <xdr:cxnSp macro="">
      <xdr:nvCxnSpPr>
        <xdr:cNvPr id="355" name="直線コネクタ 354"/>
        <xdr:cNvCxnSpPr/>
      </xdr:nvCxnSpPr>
      <xdr:spPr>
        <a:xfrm>
          <a:off x="4737100" y="1268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17272</xdr:rowOff>
    </xdr:from>
    <xdr:to>
      <xdr:col>24</xdr:col>
      <xdr:colOff>25400</xdr:colOff>
      <xdr:row>78</xdr:row>
      <xdr:rowOff>40132</xdr:rowOff>
    </xdr:to>
    <xdr:cxnSp macro="">
      <xdr:nvCxnSpPr>
        <xdr:cNvPr id="356" name="直線コネクタ 355"/>
        <xdr:cNvCxnSpPr/>
      </xdr:nvCxnSpPr>
      <xdr:spPr>
        <a:xfrm>
          <a:off x="3987800" y="1339037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57" name="公債費平均値テキスト"/>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58" name="フローチャート: 判断 357"/>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17272</xdr:rowOff>
    </xdr:to>
    <xdr:cxnSp macro="">
      <xdr:nvCxnSpPr>
        <xdr:cNvPr id="359" name="直線コネクタ 358"/>
        <xdr:cNvCxnSpPr/>
      </xdr:nvCxnSpPr>
      <xdr:spPr>
        <a:xfrm>
          <a:off x="3098800" y="133858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60" name="フローチャート: 判断 359"/>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61" name="テキスト ボックス 360"/>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xdr:rowOff>
    </xdr:from>
    <xdr:to>
      <xdr:col>15</xdr:col>
      <xdr:colOff>98425</xdr:colOff>
      <xdr:row>78</xdr:row>
      <xdr:rowOff>136144</xdr:rowOff>
    </xdr:to>
    <xdr:cxnSp macro="">
      <xdr:nvCxnSpPr>
        <xdr:cNvPr id="362" name="直線コネクタ 361"/>
        <xdr:cNvCxnSpPr/>
      </xdr:nvCxnSpPr>
      <xdr:spPr>
        <a:xfrm flipV="1">
          <a:off x="2209800" y="13385800"/>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3" name="フローチャート: 判断 362"/>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64" name="テキスト ボックス 363"/>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90424</xdr:rowOff>
    </xdr:from>
    <xdr:to>
      <xdr:col>11</xdr:col>
      <xdr:colOff>9525</xdr:colOff>
      <xdr:row>78</xdr:row>
      <xdr:rowOff>136144</xdr:rowOff>
    </xdr:to>
    <xdr:cxnSp macro="">
      <xdr:nvCxnSpPr>
        <xdr:cNvPr id="365" name="直線コネクタ 364"/>
        <xdr:cNvCxnSpPr/>
      </xdr:nvCxnSpPr>
      <xdr:spPr>
        <a:xfrm>
          <a:off x="1320800" y="134635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87630</xdr:rowOff>
    </xdr:from>
    <xdr:to>
      <xdr:col>11</xdr:col>
      <xdr:colOff>60325</xdr:colOff>
      <xdr:row>78</xdr:row>
      <xdr:rowOff>17780</xdr:rowOff>
    </xdr:to>
    <xdr:sp macro="" textlink="">
      <xdr:nvSpPr>
        <xdr:cNvPr id="366" name="フローチャート: 判断 365"/>
        <xdr:cNvSpPr/>
      </xdr:nvSpPr>
      <xdr:spPr>
        <a:xfrm>
          <a:off x="2159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27957</xdr:rowOff>
    </xdr:from>
    <xdr:ext cx="762000" cy="259045"/>
    <xdr:sp macro="" textlink="">
      <xdr:nvSpPr>
        <xdr:cNvPr id="367" name="テキスト ボックス 366"/>
        <xdr:cNvSpPr txBox="1"/>
      </xdr:nvSpPr>
      <xdr:spPr>
        <a:xfrm>
          <a:off x="1828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101346</xdr:rowOff>
    </xdr:from>
    <xdr:to>
      <xdr:col>6</xdr:col>
      <xdr:colOff>171450</xdr:colOff>
      <xdr:row>78</xdr:row>
      <xdr:rowOff>31496</xdr:rowOff>
    </xdr:to>
    <xdr:sp macro="" textlink="">
      <xdr:nvSpPr>
        <xdr:cNvPr id="368" name="フローチャート: 判断 367"/>
        <xdr:cNvSpPr/>
      </xdr:nvSpPr>
      <xdr:spPr>
        <a:xfrm>
          <a:off x="1270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41673</xdr:rowOff>
    </xdr:from>
    <xdr:ext cx="762000" cy="259045"/>
    <xdr:sp macro="" textlink="">
      <xdr:nvSpPr>
        <xdr:cNvPr id="369" name="テキスト ボックス 368"/>
        <xdr:cNvSpPr txBox="1"/>
      </xdr:nvSpPr>
      <xdr:spPr>
        <a:xfrm>
          <a:off x="939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160782</xdr:rowOff>
    </xdr:from>
    <xdr:to>
      <xdr:col>24</xdr:col>
      <xdr:colOff>76200</xdr:colOff>
      <xdr:row>78</xdr:row>
      <xdr:rowOff>90932</xdr:rowOff>
    </xdr:to>
    <xdr:sp macro="" textlink="">
      <xdr:nvSpPr>
        <xdr:cNvPr id="375" name="楕円 374"/>
        <xdr:cNvSpPr/>
      </xdr:nvSpPr>
      <xdr:spPr>
        <a:xfrm>
          <a:off x="47752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132859</xdr:rowOff>
    </xdr:from>
    <xdr:ext cx="762000" cy="259045"/>
    <xdr:sp macro="" textlink="">
      <xdr:nvSpPr>
        <xdr:cNvPr id="376" name="公債費該当値テキスト"/>
        <xdr:cNvSpPr txBox="1"/>
      </xdr:nvSpPr>
      <xdr:spPr>
        <a:xfrm>
          <a:off x="49149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137922</xdr:rowOff>
    </xdr:from>
    <xdr:to>
      <xdr:col>20</xdr:col>
      <xdr:colOff>38100</xdr:colOff>
      <xdr:row>78</xdr:row>
      <xdr:rowOff>68072</xdr:rowOff>
    </xdr:to>
    <xdr:sp macro="" textlink="">
      <xdr:nvSpPr>
        <xdr:cNvPr id="377" name="楕円 376"/>
        <xdr:cNvSpPr/>
      </xdr:nvSpPr>
      <xdr:spPr>
        <a:xfrm>
          <a:off x="3937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8" name="テキスト ボックス 377"/>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133350</xdr:rowOff>
    </xdr:from>
    <xdr:to>
      <xdr:col>15</xdr:col>
      <xdr:colOff>149225</xdr:colOff>
      <xdr:row>78</xdr:row>
      <xdr:rowOff>63500</xdr:rowOff>
    </xdr:to>
    <xdr:sp macro="" textlink="">
      <xdr:nvSpPr>
        <xdr:cNvPr id="379" name="楕円 378"/>
        <xdr:cNvSpPr/>
      </xdr:nvSpPr>
      <xdr:spPr>
        <a:xfrm>
          <a:off x="3048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80" name="テキスト ボックス 379"/>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85344</xdr:rowOff>
    </xdr:from>
    <xdr:to>
      <xdr:col>11</xdr:col>
      <xdr:colOff>60325</xdr:colOff>
      <xdr:row>79</xdr:row>
      <xdr:rowOff>15494</xdr:rowOff>
    </xdr:to>
    <xdr:sp macro="" textlink="">
      <xdr:nvSpPr>
        <xdr:cNvPr id="381" name="楕円 380"/>
        <xdr:cNvSpPr/>
      </xdr:nvSpPr>
      <xdr:spPr>
        <a:xfrm>
          <a:off x="2159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271</xdr:rowOff>
    </xdr:from>
    <xdr:ext cx="762000" cy="259045"/>
    <xdr:sp macro="" textlink="">
      <xdr:nvSpPr>
        <xdr:cNvPr id="382" name="テキスト ボックス 381"/>
        <xdr:cNvSpPr txBox="1"/>
      </xdr:nvSpPr>
      <xdr:spPr>
        <a:xfrm>
          <a:off x="1828800" y="1354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39624</xdr:rowOff>
    </xdr:from>
    <xdr:to>
      <xdr:col>6</xdr:col>
      <xdr:colOff>171450</xdr:colOff>
      <xdr:row>78</xdr:row>
      <xdr:rowOff>141224</xdr:rowOff>
    </xdr:to>
    <xdr:sp macro="" textlink="">
      <xdr:nvSpPr>
        <xdr:cNvPr id="383" name="楕円 382"/>
        <xdr:cNvSpPr/>
      </xdr:nvSpPr>
      <xdr:spPr>
        <a:xfrm>
          <a:off x="1270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126001</xdr:rowOff>
    </xdr:from>
    <xdr:ext cx="762000" cy="259045"/>
    <xdr:sp macro="" textlink="">
      <xdr:nvSpPr>
        <xdr:cNvPr id="384" name="テキスト ボックス 383"/>
        <xdr:cNvSpPr txBox="1"/>
      </xdr:nvSpPr>
      <xdr:spPr>
        <a:xfrm>
          <a:off x="9398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類似団体内でも下位であり、全国平均、県内平均を上回る状況が続いている。この要因</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大きくは２つあり、一つは経常収入の乏しさでもう一つは人件費にある。経常支出自体は削減しているものの、収入構造が悪く町税等の収入が上昇しないため経常収支比率の高止まりが続いている。また支出の３割を占めている人件費は保育所２園の職員の占める割合が大きく、今後大きな削減は難しい状況にあるが、外部への包括委託や統廃合の検討を進め、削減を進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399" name="直線コネクタ 39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0" name="テキスト ボックス 39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1" name="直線コネクタ 40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2" name="テキスト ボックス 40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3" name="直線コネクタ 40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4" name="テキスト ボックス 40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5" name="直線コネクタ 40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6" name="テキスト ボックス 40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7" name="直線コネクタ 40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08" name="テキスト ボックス 40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0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80</xdr:row>
      <xdr:rowOff>163576</xdr:rowOff>
    </xdr:to>
    <xdr:cxnSp macro="">
      <xdr:nvCxnSpPr>
        <xdr:cNvPr id="410" name="直線コネクタ 409"/>
        <xdr:cNvCxnSpPr/>
      </xdr:nvCxnSpPr>
      <xdr:spPr>
        <a:xfrm flipV="1">
          <a:off x="16510000" y="12645136"/>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135653</xdr:rowOff>
    </xdr:from>
    <xdr:ext cx="762000" cy="259045"/>
    <xdr:sp macro="" textlink="">
      <xdr:nvSpPr>
        <xdr:cNvPr id="411" name="公債費以外最小値テキスト"/>
        <xdr:cNvSpPr txBox="1"/>
      </xdr:nvSpPr>
      <xdr:spPr>
        <a:xfrm>
          <a:off x="16598900" y="13851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163576</xdr:rowOff>
    </xdr:from>
    <xdr:to>
      <xdr:col>82</xdr:col>
      <xdr:colOff>196850</xdr:colOff>
      <xdr:row>80</xdr:row>
      <xdr:rowOff>163576</xdr:rowOff>
    </xdr:to>
    <xdr:cxnSp macro="">
      <xdr:nvCxnSpPr>
        <xdr:cNvPr id="412" name="直線コネクタ 411"/>
        <xdr:cNvCxnSpPr/>
      </xdr:nvCxnSpPr>
      <xdr:spPr>
        <a:xfrm>
          <a:off x="16421100" y="1387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13" name="公債費以外最大値テキスト"/>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14" name="直線コネクタ 413"/>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152146</xdr:rowOff>
    </xdr:from>
    <xdr:to>
      <xdr:col>82</xdr:col>
      <xdr:colOff>107950</xdr:colOff>
      <xdr:row>77</xdr:row>
      <xdr:rowOff>170435</xdr:rowOff>
    </xdr:to>
    <xdr:cxnSp macro="">
      <xdr:nvCxnSpPr>
        <xdr:cNvPr id="415" name="直線コネクタ 414"/>
        <xdr:cNvCxnSpPr/>
      </xdr:nvCxnSpPr>
      <xdr:spPr>
        <a:xfrm flipV="1">
          <a:off x="15671800" y="13353796"/>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51579</xdr:rowOff>
    </xdr:from>
    <xdr:ext cx="762000" cy="259045"/>
    <xdr:sp macro="" textlink="">
      <xdr:nvSpPr>
        <xdr:cNvPr id="416" name="公債費以外平均値テキスト"/>
        <xdr:cNvSpPr txBox="1"/>
      </xdr:nvSpPr>
      <xdr:spPr>
        <a:xfrm>
          <a:off x="16598900" y="12910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35052</xdr:rowOff>
    </xdr:from>
    <xdr:to>
      <xdr:col>82</xdr:col>
      <xdr:colOff>158750</xdr:colOff>
      <xdr:row>76</xdr:row>
      <xdr:rowOff>136652</xdr:rowOff>
    </xdr:to>
    <xdr:sp macro="" textlink="">
      <xdr:nvSpPr>
        <xdr:cNvPr id="417" name="フローチャート: 判断 416"/>
        <xdr:cNvSpPr/>
      </xdr:nvSpPr>
      <xdr:spPr>
        <a:xfrm>
          <a:off x="164592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83565</xdr:rowOff>
    </xdr:from>
    <xdr:to>
      <xdr:col>78</xdr:col>
      <xdr:colOff>69850</xdr:colOff>
      <xdr:row>77</xdr:row>
      <xdr:rowOff>170435</xdr:rowOff>
    </xdr:to>
    <xdr:cxnSp macro="">
      <xdr:nvCxnSpPr>
        <xdr:cNvPr id="418" name="直線コネクタ 417"/>
        <xdr:cNvCxnSpPr/>
      </xdr:nvCxnSpPr>
      <xdr:spPr>
        <a:xfrm>
          <a:off x="14782800" y="13285215"/>
          <a:ext cx="889000" cy="8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151637</xdr:rowOff>
    </xdr:from>
    <xdr:to>
      <xdr:col>78</xdr:col>
      <xdr:colOff>120650</xdr:colOff>
      <xdr:row>76</xdr:row>
      <xdr:rowOff>81787</xdr:rowOff>
    </xdr:to>
    <xdr:sp macro="" textlink="">
      <xdr:nvSpPr>
        <xdr:cNvPr id="419" name="フローチャート: 判断 418"/>
        <xdr:cNvSpPr/>
      </xdr:nvSpPr>
      <xdr:spPr>
        <a:xfrm>
          <a:off x="15621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91965</xdr:rowOff>
    </xdr:from>
    <xdr:ext cx="736600" cy="259045"/>
    <xdr:sp macro="" textlink="">
      <xdr:nvSpPr>
        <xdr:cNvPr id="420" name="テキスト ボックス 419"/>
        <xdr:cNvSpPr txBox="1"/>
      </xdr:nvSpPr>
      <xdr:spPr>
        <a:xfrm>
          <a:off x="15290800" y="1277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83565</xdr:rowOff>
    </xdr:from>
    <xdr:to>
      <xdr:col>73</xdr:col>
      <xdr:colOff>180975</xdr:colOff>
      <xdr:row>78</xdr:row>
      <xdr:rowOff>72137</xdr:rowOff>
    </xdr:to>
    <xdr:cxnSp macro="">
      <xdr:nvCxnSpPr>
        <xdr:cNvPr id="421" name="直線コネクタ 420"/>
        <xdr:cNvCxnSpPr/>
      </xdr:nvCxnSpPr>
      <xdr:spPr>
        <a:xfrm flipV="1">
          <a:off x="13893800" y="13285215"/>
          <a:ext cx="8890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22" name="フローチャート: 判断 421"/>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23" name="テキスト ボックス 422"/>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56135</xdr:rowOff>
    </xdr:from>
    <xdr:to>
      <xdr:col>69</xdr:col>
      <xdr:colOff>92075</xdr:colOff>
      <xdr:row>78</xdr:row>
      <xdr:rowOff>72137</xdr:rowOff>
    </xdr:to>
    <xdr:cxnSp macro="">
      <xdr:nvCxnSpPr>
        <xdr:cNvPr id="424" name="直線コネクタ 423"/>
        <xdr:cNvCxnSpPr/>
      </xdr:nvCxnSpPr>
      <xdr:spPr>
        <a:xfrm>
          <a:off x="13004800" y="13257785"/>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78486</xdr:rowOff>
    </xdr:from>
    <xdr:to>
      <xdr:col>69</xdr:col>
      <xdr:colOff>142875</xdr:colOff>
      <xdr:row>76</xdr:row>
      <xdr:rowOff>8635</xdr:rowOff>
    </xdr:to>
    <xdr:sp macro="" textlink="">
      <xdr:nvSpPr>
        <xdr:cNvPr id="425" name="フローチャート: 判断 424"/>
        <xdr:cNvSpPr/>
      </xdr:nvSpPr>
      <xdr:spPr>
        <a:xfrm>
          <a:off x="13843000" y="129372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18813</xdr:rowOff>
    </xdr:from>
    <xdr:ext cx="762000" cy="259045"/>
    <xdr:sp macro="" textlink="">
      <xdr:nvSpPr>
        <xdr:cNvPr id="426" name="テキスト ボックス 425"/>
        <xdr:cNvSpPr txBox="1"/>
      </xdr:nvSpPr>
      <xdr:spPr>
        <a:xfrm>
          <a:off x="13512800" y="1270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140208</xdr:rowOff>
    </xdr:from>
    <xdr:to>
      <xdr:col>65</xdr:col>
      <xdr:colOff>53975</xdr:colOff>
      <xdr:row>75</xdr:row>
      <xdr:rowOff>70358</xdr:rowOff>
    </xdr:to>
    <xdr:sp macro="" textlink="">
      <xdr:nvSpPr>
        <xdr:cNvPr id="427" name="フローチャート: 判断 426"/>
        <xdr:cNvSpPr/>
      </xdr:nvSpPr>
      <xdr:spPr>
        <a:xfrm>
          <a:off x="12954000" y="1282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80535</xdr:rowOff>
    </xdr:from>
    <xdr:ext cx="762000" cy="259045"/>
    <xdr:sp macro="" textlink="">
      <xdr:nvSpPr>
        <xdr:cNvPr id="428" name="テキスト ボックス 427"/>
        <xdr:cNvSpPr txBox="1"/>
      </xdr:nvSpPr>
      <xdr:spPr>
        <a:xfrm>
          <a:off x="12623800" y="1259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29" name="テキスト ボックス 42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0" name="テキスト ボックス 42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1" name="テキスト ボックス 43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2" name="テキスト ボックス 43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3" name="テキスト ボックス 43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101346</xdr:rowOff>
    </xdr:from>
    <xdr:to>
      <xdr:col>82</xdr:col>
      <xdr:colOff>158750</xdr:colOff>
      <xdr:row>78</xdr:row>
      <xdr:rowOff>31496</xdr:rowOff>
    </xdr:to>
    <xdr:sp macro="" textlink="">
      <xdr:nvSpPr>
        <xdr:cNvPr id="434" name="楕円 433"/>
        <xdr:cNvSpPr/>
      </xdr:nvSpPr>
      <xdr:spPr>
        <a:xfrm>
          <a:off x="164592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73423</xdr:rowOff>
    </xdr:from>
    <xdr:ext cx="762000" cy="259045"/>
    <xdr:sp macro="" textlink="">
      <xdr:nvSpPr>
        <xdr:cNvPr id="435" name="公債費以外該当値テキスト"/>
        <xdr:cNvSpPr txBox="1"/>
      </xdr:nvSpPr>
      <xdr:spPr>
        <a:xfrm>
          <a:off x="165989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119635</xdr:rowOff>
    </xdr:from>
    <xdr:to>
      <xdr:col>78</xdr:col>
      <xdr:colOff>120650</xdr:colOff>
      <xdr:row>78</xdr:row>
      <xdr:rowOff>49785</xdr:rowOff>
    </xdr:to>
    <xdr:sp macro="" textlink="">
      <xdr:nvSpPr>
        <xdr:cNvPr id="436" name="楕円 435"/>
        <xdr:cNvSpPr/>
      </xdr:nvSpPr>
      <xdr:spPr>
        <a:xfrm>
          <a:off x="15621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34562</xdr:rowOff>
    </xdr:from>
    <xdr:ext cx="736600" cy="259045"/>
    <xdr:sp macro="" textlink="">
      <xdr:nvSpPr>
        <xdr:cNvPr id="437" name="テキスト ボックス 436"/>
        <xdr:cNvSpPr txBox="1"/>
      </xdr:nvSpPr>
      <xdr:spPr>
        <a:xfrm>
          <a:off x="15290800" y="1340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32765</xdr:rowOff>
    </xdr:from>
    <xdr:to>
      <xdr:col>74</xdr:col>
      <xdr:colOff>31750</xdr:colOff>
      <xdr:row>77</xdr:row>
      <xdr:rowOff>134365</xdr:rowOff>
    </xdr:to>
    <xdr:sp macro="" textlink="">
      <xdr:nvSpPr>
        <xdr:cNvPr id="438" name="楕円 437"/>
        <xdr:cNvSpPr/>
      </xdr:nvSpPr>
      <xdr:spPr>
        <a:xfrm>
          <a:off x="14732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119142</xdr:rowOff>
    </xdr:from>
    <xdr:ext cx="762000" cy="259045"/>
    <xdr:sp macro="" textlink="">
      <xdr:nvSpPr>
        <xdr:cNvPr id="439" name="テキスト ボックス 438"/>
        <xdr:cNvSpPr txBox="1"/>
      </xdr:nvSpPr>
      <xdr:spPr>
        <a:xfrm>
          <a:off x="14401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21337</xdr:rowOff>
    </xdr:from>
    <xdr:to>
      <xdr:col>69</xdr:col>
      <xdr:colOff>142875</xdr:colOff>
      <xdr:row>78</xdr:row>
      <xdr:rowOff>122937</xdr:rowOff>
    </xdr:to>
    <xdr:sp macro="" textlink="">
      <xdr:nvSpPr>
        <xdr:cNvPr id="440" name="楕円 439"/>
        <xdr:cNvSpPr/>
      </xdr:nvSpPr>
      <xdr:spPr>
        <a:xfrm>
          <a:off x="13843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107714</xdr:rowOff>
    </xdr:from>
    <xdr:ext cx="762000" cy="259045"/>
    <xdr:sp macro="" textlink="">
      <xdr:nvSpPr>
        <xdr:cNvPr id="441" name="テキスト ボックス 440"/>
        <xdr:cNvSpPr txBox="1"/>
      </xdr:nvSpPr>
      <xdr:spPr>
        <a:xfrm>
          <a:off x="13512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42" name="楕円 441"/>
        <xdr:cNvSpPr/>
      </xdr:nvSpPr>
      <xdr:spPr>
        <a:xfrm>
          <a:off x="12954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91712</xdr:rowOff>
    </xdr:from>
    <xdr:ext cx="762000" cy="259045"/>
    <xdr:sp macro="" textlink="">
      <xdr:nvSpPr>
        <xdr:cNvPr id="443" name="テキスト ボックス 442"/>
        <xdr:cNvSpPr txBox="1"/>
      </xdr:nvSpPr>
      <xdr:spPr>
        <a:xfrm>
          <a:off x="12623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44542</xdr:rowOff>
    </xdr:from>
    <xdr:to>
      <xdr:col>29</xdr:col>
      <xdr:colOff>127000</xdr:colOff>
      <xdr:row>20</xdr:row>
      <xdr:rowOff>99242</xdr:rowOff>
    </xdr:to>
    <xdr:cxnSp macro="">
      <xdr:nvCxnSpPr>
        <xdr:cNvPr id="43" name="直線コネクタ 42"/>
        <xdr:cNvCxnSpPr/>
      </xdr:nvCxnSpPr>
      <xdr:spPr bwMode="auto">
        <a:xfrm flipV="1">
          <a:off x="5651500" y="2149567"/>
          <a:ext cx="0" cy="14263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71319</xdr:rowOff>
    </xdr:from>
    <xdr:ext cx="762000" cy="259045"/>
    <xdr:sp macro="" textlink="">
      <xdr:nvSpPr>
        <xdr:cNvPr id="44" name="人口1人当たり決算額の推移最小値テキスト130"/>
        <xdr:cNvSpPr txBox="1"/>
      </xdr:nvSpPr>
      <xdr:spPr>
        <a:xfrm>
          <a:off x="5740400" y="35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99242</xdr:rowOff>
    </xdr:from>
    <xdr:to>
      <xdr:col>30</xdr:col>
      <xdr:colOff>25400</xdr:colOff>
      <xdr:row>20</xdr:row>
      <xdr:rowOff>99242</xdr:rowOff>
    </xdr:to>
    <xdr:cxnSp macro="">
      <xdr:nvCxnSpPr>
        <xdr:cNvPr id="45" name="直線コネクタ 44"/>
        <xdr:cNvCxnSpPr/>
      </xdr:nvCxnSpPr>
      <xdr:spPr bwMode="auto">
        <a:xfrm>
          <a:off x="5562600" y="35758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130919</xdr:rowOff>
    </xdr:from>
    <xdr:ext cx="762000" cy="259045"/>
    <xdr:sp macro="" textlink="">
      <xdr:nvSpPr>
        <xdr:cNvPr id="46" name="人口1人当たり決算額の推移最大値テキスト130"/>
        <xdr:cNvSpPr txBox="1"/>
      </xdr:nvSpPr>
      <xdr:spPr>
        <a:xfrm>
          <a:off x="5740400" y="1893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44542</xdr:rowOff>
    </xdr:from>
    <xdr:to>
      <xdr:col>30</xdr:col>
      <xdr:colOff>25400</xdr:colOff>
      <xdr:row>12</xdr:row>
      <xdr:rowOff>44542</xdr:rowOff>
    </xdr:to>
    <xdr:cxnSp macro="">
      <xdr:nvCxnSpPr>
        <xdr:cNvPr id="47" name="直線コネクタ 46"/>
        <xdr:cNvCxnSpPr/>
      </xdr:nvCxnSpPr>
      <xdr:spPr bwMode="auto">
        <a:xfrm>
          <a:off x="5562600" y="21495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23182</xdr:rowOff>
    </xdr:from>
    <xdr:to>
      <xdr:col>29</xdr:col>
      <xdr:colOff>127000</xdr:colOff>
      <xdr:row>18</xdr:row>
      <xdr:rowOff>37822</xdr:rowOff>
    </xdr:to>
    <xdr:cxnSp macro="">
      <xdr:nvCxnSpPr>
        <xdr:cNvPr id="48" name="直線コネクタ 47"/>
        <xdr:cNvCxnSpPr/>
      </xdr:nvCxnSpPr>
      <xdr:spPr bwMode="auto">
        <a:xfrm flipV="1">
          <a:off x="5003800" y="3156907"/>
          <a:ext cx="647700" cy="14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7959</xdr:rowOff>
    </xdr:from>
    <xdr:ext cx="762000" cy="259045"/>
    <xdr:sp macro="" textlink="">
      <xdr:nvSpPr>
        <xdr:cNvPr id="49" name="人口1人当たり決算額の推移平均値テキスト130"/>
        <xdr:cNvSpPr txBox="1"/>
      </xdr:nvSpPr>
      <xdr:spPr>
        <a:xfrm>
          <a:off x="5740400" y="31416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162413</xdr:rowOff>
    </xdr:from>
    <xdr:to>
      <xdr:col>29</xdr:col>
      <xdr:colOff>177800</xdr:colOff>
      <xdr:row>18</xdr:row>
      <xdr:rowOff>92563</xdr:rowOff>
    </xdr:to>
    <xdr:sp macro="" textlink="">
      <xdr:nvSpPr>
        <xdr:cNvPr id="50" name="フローチャート: 判断 49"/>
        <xdr:cNvSpPr/>
      </xdr:nvSpPr>
      <xdr:spPr bwMode="auto">
        <a:xfrm>
          <a:off x="56007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37822</xdr:rowOff>
    </xdr:from>
    <xdr:to>
      <xdr:col>26</xdr:col>
      <xdr:colOff>50800</xdr:colOff>
      <xdr:row>18</xdr:row>
      <xdr:rowOff>56978</xdr:rowOff>
    </xdr:to>
    <xdr:cxnSp macro="">
      <xdr:nvCxnSpPr>
        <xdr:cNvPr id="51" name="直線コネクタ 50"/>
        <xdr:cNvCxnSpPr/>
      </xdr:nvCxnSpPr>
      <xdr:spPr bwMode="auto">
        <a:xfrm flipV="1">
          <a:off x="4305300" y="3171547"/>
          <a:ext cx="698500" cy="19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167936</xdr:rowOff>
    </xdr:from>
    <xdr:to>
      <xdr:col>26</xdr:col>
      <xdr:colOff>101600</xdr:colOff>
      <xdr:row>18</xdr:row>
      <xdr:rowOff>98086</xdr:rowOff>
    </xdr:to>
    <xdr:sp macro="" textlink="">
      <xdr:nvSpPr>
        <xdr:cNvPr id="52" name="フローチャート: 判断 51"/>
        <xdr:cNvSpPr/>
      </xdr:nvSpPr>
      <xdr:spPr bwMode="auto">
        <a:xfrm>
          <a:off x="4953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82862</xdr:rowOff>
    </xdr:from>
    <xdr:ext cx="736600" cy="259045"/>
    <xdr:sp macro="" textlink="">
      <xdr:nvSpPr>
        <xdr:cNvPr id="53" name="テキスト ボックス 52"/>
        <xdr:cNvSpPr txBox="1"/>
      </xdr:nvSpPr>
      <xdr:spPr>
        <a:xfrm>
          <a:off x="4622800" y="3216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9338</xdr:rowOff>
    </xdr:from>
    <xdr:to>
      <xdr:col>22</xdr:col>
      <xdr:colOff>114300</xdr:colOff>
      <xdr:row>18</xdr:row>
      <xdr:rowOff>56978</xdr:rowOff>
    </xdr:to>
    <xdr:cxnSp macro="">
      <xdr:nvCxnSpPr>
        <xdr:cNvPr id="54" name="直線コネクタ 53"/>
        <xdr:cNvCxnSpPr/>
      </xdr:nvCxnSpPr>
      <xdr:spPr bwMode="auto">
        <a:xfrm>
          <a:off x="3606800" y="3143063"/>
          <a:ext cx="698500" cy="47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22775</xdr:rowOff>
    </xdr:from>
    <xdr:to>
      <xdr:col>22</xdr:col>
      <xdr:colOff>165100</xdr:colOff>
      <xdr:row>18</xdr:row>
      <xdr:rowOff>124375</xdr:rowOff>
    </xdr:to>
    <xdr:sp macro="" textlink="">
      <xdr:nvSpPr>
        <xdr:cNvPr id="55" name="フローチャート: 判断 54"/>
        <xdr:cNvSpPr/>
      </xdr:nvSpPr>
      <xdr:spPr bwMode="auto">
        <a:xfrm>
          <a:off x="4254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109152</xdr:rowOff>
    </xdr:from>
    <xdr:ext cx="762000" cy="259045"/>
    <xdr:sp macro="" textlink="">
      <xdr:nvSpPr>
        <xdr:cNvPr id="56" name="テキスト ボックス 55"/>
        <xdr:cNvSpPr txBox="1"/>
      </xdr:nvSpPr>
      <xdr:spPr>
        <a:xfrm>
          <a:off x="3924300" y="324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158157</xdr:rowOff>
    </xdr:from>
    <xdr:to>
      <xdr:col>18</xdr:col>
      <xdr:colOff>177800</xdr:colOff>
      <xdr:row>18</xdr:row>
      <xdr:rowOff>9338</xdr:rowOff>
    </xdr:to>
    <xdr:cxnSp macro="">
      <xdr:nvCxnSpPr>
        <xdr:cNvPr id="57" name="直線コネクタ 56"/>
        <xdr:cNvCxnSpPr/>
      </xdr:nvCxnSpPr>
      <xdr:spPr bwMode="auto">
        <a:xfrm>
          <a:off x="2908300" y="3120432"/>
          <a:ext cx="698500" cy="22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8071</xdr:rowOff>
    </xdr:from>
    <xdr:to>
      <xdr:col>19</xdr:col>
      <xdr:colOff>38100</xdr:colOff>
      <xdr:row>18</xdr:row>
      <xdr:rowOff>109671</xdr:rowOff>
    </xdr:to>
    <xdr:sp macro="" textlink="">
      <xdr:nvSpPr>
        <xdr:cNvPr id="58" name="フローチャート: 判断 57"/>
        <xdr:cNvSpPr/>
      </xdr:nvSpPr>
      <xdr:spPr bwMode="auto">
        <a:xfrm>
          <a:off x="3556000" y="31417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94448</xdr:rowOff>
    </xdr:from>
    <xdr:ext cx="762000" cy="259045"/>
    <xdr:sp macro="" textlink="">
      <xdr:nvSpPr>
        <xdr:cNvPr id="59" name="テキスト ボックス 58"/>
        <xdr:cNvSpPr txBox="1"/>
      </xdr:nvSpPr>
      <xdr:spPr>
        <a:xfrm>
          <a:off x="3225800" y="322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32239</xdr:rowOff>
    </xdr:from>
    <xdr:to>
      <xdr:col>15</xdr:col>
      <xdr:colOff>101600</xdr:colOff>
      <xdr:row>18</xdr:row>
      <xdr:rowOff>133839</xdr:rowOff>
    </xdr:to>
    <xdr:sp macro="" textlink="">
      <xdr:nvSpPr>
        <xdr:cNvPr id="60" name="フローチャート: 判断 59"/>
        <xdr:cNvSpPr/>
      </xdr:nvSpPr>
      <xdr:spPr bwMode="auto">
        <a:xfrm>
          <a:off x="2857500" y="316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118616</xdr:rowOff>
    </xdr:from>
    <xdr:ext cx="762000" cy="259045"/>
    <xdr:sp macro="" textlink="">
      <xdr:nvSpPr>
        <xdr:cNvPr id="61" name="テキスト ボックス 60"/>
        <xdr:cNvSpPr txBox="1"/>
      </xdr:nvSpPr>
      <xdr:spPr>
        <a:xfrm>
          <a:off x="2527300" y="325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143832</xdr:rowOff>
    </xdr:from>
    <xdr:to>
      <xdr:col>29</xdr:col>
      <xdr:colOff>177800</xdr:colOff>
      <xdr:row>18</xdr:row>
      <xdr:rowOff>73982</xdr:rowOff>
    </xdr:to>
    <xdr:sp macro="" textlink="">
      <xdr:nvSpPr>
        <xdr:cNvPr id="67" name="楕円 66"/>
        <xdr:cNvSpPr/>
      </xdr:nvSpPr>
      <xdr:spPr bwMode="auto">
        <a:xfrm>
          <a:off x="5600700" y="3106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160359</xdr:rowOff>
    </xdr:from>
    <xdr:ext cx="762000" cy="259045"/>
    <xdr:sp macro="" textlink="">
      <xdr:nvSpPr>
        <xdr:cNvPr id="68" name="人口1人当たり決算額の推移該当値テキスト130"/>
        <xdr:cNvSpPr txBox="1"/>
      </xdr:nvSpPr>
      <xdr:spPr>
        <a:xfrm>
          <a:off x="5740400" y="2951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158472</xdr:rowOff>
    </xdr:from>
    <xdr:to>
      <xdr:col>26</xdr:col>
      <xdr:colOff>101600</xdr:colOff>
      <xdr:row>18</xdr:row>
      <xdr:rowOff>88622</xdr:rowOff>
    </xdr:to>
    <xdr:sp macro="" textlink="">
      <xdr:nvSpPr>
        <xdr:cNvPr id="69" name="楕円 68"/>
        <xdr:cNvSpPr/>
      </xdr:nvSpPr>
      <xdr:spPr bwMode="auto">
        <a:xfrm>
          <a:off x="4953000" y="3120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98799</xdr:rowOff>
    </xdr:from>
    <xdr:ext cx="736600" cy="259045"/>
    <xdr:sp macro="" textlink="">
      <xdr:nvSpPr>
        <xdr:cNvPr id="70" name="テキスト ボックス 69"/>
        <xdr:cNvSpPr txBox="1"/>
      </xdr:nvSpPr>
      <xdr:spPr>
        <a:xfrm>
          <a:off x="4622800" y="28896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6178</xdr:rowOff>
    </xdr:from>
    <xdr:to>
      <xdr:col>22</xdr:col>
      <xdr:colOff>165100</xdr:colOff>
      <xdr:row>18</xdr:row>
      <xdr:rowOff>107778</xdr:rowOff>
    </xdr:to>
    <xdr:sp macro="" textlink="">
      <xdr:nvSpPr>
        <xdr:cNvPr id="71" name="楕円 70"/>
        <xdr:cNvSpPr/>
      </xdr:nvSpPr>
      <xdr:spPr bwMode="auto">
        <a:xfrm>
          <a:off x="4254500" y="3139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117955</xdr:rowOff>
    </xdr:from>
    <xdr:ext cx="762000" cy="259045"/>
    <xdr:sp macro="" textlink="">
      <xdr:nvSpPr>
        <xdr:cNvPr id="72" name="テキスト ボックス 71"/>
        <xdr:cNvSpPr txBox="1"/>
      </xdr:nvSpPr>
      <xdr:spPr>
        <a:xfrm>
          <a:off x="3924300" y="2908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129988</xdr:rowOff>
    </xdr:from>
    <xdr:to>
      <xdr:col>19</xdr:col>
      <xdr:colOff>38100</xdr:colOff>
      <xdr:row>18</xdr:row>
      <xdr:rowOff>60138</xdr:rowOff>
    </xdr:to>
    <xdr:sp macro="" textlink="">
      <xdr:nvSpPr>
        <xdr:cNvPr id="73" name="楕円 72"/>
        <xdr:cNvSpPr/>
      </xdr:nvSpPr>
      <xdr:spPr bwMode="auto">
        <a:xfrm>
          <a:off x="3556000" y="30922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70315</xdr:rowOff>
    </xdr:from>
    <xdr:ext cx="762000" cy="259045"/>
    <xdr:sp macro="" textlink="">
      <xdr:nvSpPr>
        <xdr:cNvPr id="74" name="テキスト ボックス 73"/>
        <xdr:cNvSpPr txBox="1"/>
      </xdr:nvSpPr>
      <xdr:spPr>
        <a:xfrm>
          <a:off x="3225800" y="286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107357</xdr:rowOff>
    </xdr:from>
    <xdr:to>
      <xdr:col>15</xdr:col>
      <xdr:colOff>101600</xdr:colOff>
      <xdr:row>18</xdr:row>
      <xdr:rowOff>37507</xdr:rowOff>
    </xdr:to>
    <xdr:sp macro="" textlink="">
      <xdr:nvSpPr>
        <xdr:cNvPr id="75" name="楕円 74"/>
        <xdr:cNvSpPr/>
      </xdr:nvSpPr>
      <xdr:spPr bwMode="auto">
        <a:xfrm>
          <a:off x="2857500" y="3069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47684</xdr:rowOff>
    </xdr:from>
    <xdr:ext cx="762000" cy="259045"/>
    <xdr:sp macro="" textlink="">
      <xdr:nvSpPr>
        <xdr:cNvPr id="76" name="テキスト ボックス 75"/>
        <xdr:cNvSpPr txBox="1"/>
      </xdr:nvSpPr>
      <xdr:spPr>
        <a:xfrm>
          <a:off x="2527300" y="2838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127777</xdr:rowOff>
    </xdr:from>
    <xdr:to>
      <xdr:col>29</xdr:col>
      <xdr:colOff>127000</xdr:colOff>
      <xdr:row>38</xdr:row>
      <xdr:rowOff>30508</xdr:rowOff>
    </xdr:to>
    <xdr:cxnSp macro="">
      <xdr:nvCxnSpPr>
        <xdr:cNvPr id="103" name="直線コネクタ 102"/>
        <xdr:cNvCxnSpPr/>
      </xdr:nvCxnSpPr>
      <xdr:spPr bwMode="auto">
        <a:xfrm flipV="1">
          <a:off x="5651500" y="6052327"/>
          <a:ext cx="0" cy="14457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2585</xdr:rowOff>
    </xdr:from>
    <xdr:ext cx="762000" cy="259045"/>
    <xdr:sp macro="" textlink="">
      <xdr:nvSpPr>
        <xdr:cNvPr id="104" name="人口1人当たり決算額の推移最小値テキスト445"/>
        <xdr:cNvSpPr txBox="1"/>
      </xdr:nvSpPr>
      <xdr:spPr>
        <a:xfrm>
          <a:off x="5740400" y="74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30508</xdr:rowOff>
    </xdr:from>
    <xdr:to>
      <xdr:col>30</xdr:col>
      <xdr:colOff>25400</xdr:colOff>
      <xdr:row>38</xdr:row>
      <xdr:rowOff>30508</xdr:rowOff>
    </xdr:to>
    <xdr:cxnSp macro="">
      <xdr:nvCxnSpPr>
        <xdr:cNvPr id="105" name="直線コネクタ 104"/>
        <xdr:cNvCxnSpPr/>
      </xdr:nvCxnSpPr>
      <xdr:spPr bwMode="auto">
        <a:xfrm>
          <a:off x="5562600" y="74981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42704</xdr:rowOff>
    </xdr:from>
    <xdr:ext cx="762000" cy="259045"/>
    <xdr:sp macro="" textlink="">
      <xdr:nvSpPr>
        <xdr:cNvPr id="106" name="人口1人当たり決算額の推移最大値テキスト445"/>
        <xdr:cNvSpPr txBox="1"/>
      </xdr:nvSpPr>
      <xdr:spPr>
        <a:xfrm>
          <a:off x="5740400" y="57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127777</xdr:rowOff>
    </xdr:from>
    <xdr:to>
      <xdr:col>30</xdr:col>
      <xdr:colOff>25400</xdr:colOff>
      <xdr:row>33</xdr:row>
      <xdr:rowOff>127777</xdr:rowOff>
    </xdr:to>
    <xdr:cxnSp macro="">
      <xdr:nvCxnSpPr>
        <xdr:cNvPr id="107" name="直線コネクタ 106"/>
        <xdr:cNvCxnSpPr/>
      </xdr:nvCxnSpPr>
      <xdr:spPr bwMode="auto">
        <a:xfrm>
          <a:off x="5562600" y="6052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48864</xdr:rowOff>
    </xdr:from>
    <xdr:to>
      <xdr:col>29</xdr:col>
      <xdr:colOff>127000</xdr:colOff>
      <xdr:row>35</xdr:row>
      <xdr:rowOff>136624</xdr:rowOff>
    </xdr:to>
    <xdr:cxnSp macro="">
      <xdr:nvCxnSpPr>
        <xdr:cNvPr id="108" name="直線コネクタ 107"/>
        <xdr:cNvCxnSpPr/>
      </xdr:nvCxnSpPr>
      <xdr:spPr bwMode="auto">
        <a:xfrm flipV="1">
          <a:off x="5003800" y="6659214"/>
          <a:ext cx="647700" cy="877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216435</xdr:rowOff>
    </xdr:from>
    <xdr:ext cx="762000" cy="259045"/>
    <xdr:sp macro="" textlink="">
      <xdr:nvSpPr>
        <xdr:cNvPr id="109" name="人口1人当たり決算額の推移平均値テキスト445"/>
        <xdr:cNvSpPr txBox="1"/>
      </xdr:nvSpPr>
      <xdr:spPr>
        <a:xfrm>
          <a:off x="5740400" y="682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244358</xdr:rowOff>
    </xdr:from>
    <xdr:to>
      <xdr:col>29</xdr:col>
      <xdr:colOff>177800</xdr:colOff>
      <xdr:row>36</xdr:row>
      <xdr:rowOff>3058</xdr:rowOff>
    </xdr:to>
    <xdr:sp macro="" textlink="">
      <xdr:nvSpPr>
        <xdr:cNvPr id="110" name="フローチャート: 判断 109"/>
        <xdr:cNvSpPr/>
      </xdr:nvSpPr>
      <xdr:spPr bwMode="auto">
        <a:xfrm>
          <a:off x="5600700" y="68547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136624</xdr:rowOff>
    </xdr:from>
    <xdr:to>
      <xdr:col>26</xdr:col>
      <xdr:colOff>50800</xdr:colOff>
      <xdr:row>35</xdr:row>
      <xdr:rowOff>180653</xdr:rowOff>
    </xdr:to>
    <xdr:cxnSp macro="">
      <xdr:nvCxnSpPr>
        <xdr:cNvPr id="111" name="直線コネクタ 110"/>
        <xdr:cNvCxnSpPr/>
      </xdr:nvCxnSpPr>
      <xdr:spPr bwMode="auto">
        <a:xfrm flipV="1">
          <a:off x="4305300" y="6746974"/>
          <a:ext cx="698500" cy="440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240906</xdr:rowOff>
    </xdr:from>
    <xdr:to>
      <xdr:col>26</xdr:col>
      <xdr:colOff>101600</xdr:colOff>
      <xdr:row>35</xdr:row>
      <xdr:rowOff>342506</xdr:rowOff>
    </xdr:to>
    <xdr:sp macro="" textlink="">
      <xdr:nvSpPr>
        <xdr:cNvPr id="112" name="フローチャート: 判断 111"/>
        <xdr:cNvSpPr/>
      </xdr:nvSpPr>
      <xdr:spPr bwMode="auto">
        <a:xfrm>
          <a:off x="4953000" y="6851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327283</xdr:rowOff>
    </xdr:from>
    <xdr:ext cx="736600" cy="259045"/>
    <xdr:sp macro="" textlink="">
      <xdr:nvSpPr>
        <xdr:cNvPr id="113" name="テキスト ボックス 112"/>
        <xdr:cNvSpPr txBox="1"/>
      </xdr:nvSpPr>
      <xdr:spPr>
        <a:xfrm>
          <a:off x="4622800" y="6937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180653</xdr:rowOff>
    </xdr:from>
    <xdr:to>
      <xdr:col>22</xdr:col>
      <xdr:colOff>114300</xdr:colOff>
      <xdr:row>35</xdr:row>
      <xdr:rowOff>234579</xdr:rowOff>
    </xdr:to>
    <xdr:cxnSp macro="">
      <xdr:nvCxnSpPr>
        <xdr:cNvPr id="114" name="直線コネクタ 113"/>
        <xdr:cNvCxnSpPr/>
      </xdr:nvCxnSpPr>
      <xdr:spPr bwMode="auto">
        <a:xfrm flipV="1">
          <a:off x="3606800" y="6791003"/>
          <a:ext cx="698500" cy="53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246415</xdr:rowOff>
    </xdr:from>
    <xdr:to>
      <xdr:col>22</xdr:col>
      <xdr:colOff>165100</xdr:colOff>
      <xdr:row>36</xdr:row>
      <xdr:rowOff>5115</xdr:rowOff>
    </xdr:to>
    <xdr:sp macro="" textlink="">
      <xdr:nvSpPr>
        <xdr:cNvPr id="115" name="フローチャート: 判断 114"/>
        <xdr:cNvSpPr/>
      </xdr:nvSpPr>
      <xdr:spPr bwMode="auto">
        <a:xfrm>
          <a:off x="4254500" y="6856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332792</xdr:rowOff>
    </xdr:from>
    <xdr:ext cx="762000" cy="259045"/>
    <xdr:sp macro="" textlink="">
      <xdr:nvSpPr>
        <xdr:cNvPr id="116" name="テキスト ボックス 115"/>
        <xdr:cNvSpPr txBox="1"/>
      </xdr:nvSpPr>
      <xdr:spPr>
        <a:xfrm>
          <a:off x="3924300" y="6943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167188</xdr:rowOff>
    </xdr:from>
    <xdr:to>
      <xdr:col>18</xdr:col>
      <xdr:colOff>177800</xdr:colOff>
      <xdr:row>35</xdr:row>
      <xdr:rowOff>234579</xdr:rowOff>
    </xdr:to>
    <xdr:cxnSp macro="">
      <xdr:nvCxnSpPr>
        <xdr:cNvPr id="117" name="直線コネクタ 116"/>
        <xdr:cNvCxnSpPr/>
      </xdr:nvCxnSpPr>
      <xdr:spPr bwMode="auto">
        <a:xfrm>
          <a:off x="2908300" y="6777538"/>
          <a:ext cx="698500" cy="67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169903</xdr:rowOff>
    </xdr:from>
    <xdr:to>
      <xdr:col>19</xdr:col>
      <xdr:colOff>38100</xdr:colOff>
      <xdr:row>35</xdr:row>
      <xdr:rowOff>271503</xdr:rowOff>
    </xdr:to>
    <xdr:sp macro="" textlink="">
      <xdr:nvSpPr>
        <xdr:cNvPr id="118" name="フローチャート: 判断 117"/>
        <xdr:cNvSpPr/>
      </xdr:nvSpPr>
      <xdr:spPr bwMode="auto">
        <a:xfrm>
          <a:off x="3556000" y="67802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281680</xdr:rowOff>
    </xdr:from>
    <xdr:ext cx="762000" cy="259045"/>
    <xdr:sp macro="" textlink="">
      <xdr:nvSpPr>
        <xdr:cNvPr id="119" name="テキスト ボックス 118"/>
        <xdr:cNvSpPr txBox="1"/>
      </xdr:nvSpPr>
      <xdr:spPr>
        <a:xfrm>
          <a:off x="3225800" y="6549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90328</xdr:rowOff>
    </xdr:from>
    <xdr:to>
      <xdr:col>15</xdr:col>
      <xdr:colOff>101600</xdr:colOff>
      <xdr:row>35</xdr:row>
      <xdr:rowOff>191928</xdr:rowOff>
    </xdr:to>
    <xdr:sp macro="" textlink="">
      <xdr:nvSpPr>
        <xdr:cNvPr id="120" name="フローチャート: 判断 119"/>
        <xdr:cNvSpPr/>
      </xdr:nvSpPr>
      <xdr:spPr bwMode="auto">
        <a:xfrm>
          <a:off x="2857500" y="67006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202105</xdr:rowOff>
    </xdr:from>
    <xdr:ext cx="762000" cy="259045"/>
    <xdr:sp macro="" textlink="">
      <xdr:nvSpPr>
        <xdr:cNvPr id="121" name="テキスト ボックス 120"/>
        <xdr:cNvSpPr txBox="1"/>
      </xdr:nvSpPr>
      <xdr:spPr>
        <a:xfrm>
          <a:off x="2527300" y="646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340964</xdr:rowOff>
    </xdr:from>
    <xdr:to>
      <xdr:col>29</xdr:col>
      <xdr:colOff>177800</xdr:colOff>
      <xdr:row>35</xdr:row>
      <xdr:rowOff>99664</xdr:rowOff>
    </xdr:to>
    <xdr:sp macro="" textlink="">
      <xdr:nvSpPr>
        <xdr:cNvPr id="127" name="楕円 126"/>
        <xdr:cNvSpPr/>
      </xdr:nvSpPr>
      <xdr:spPr bwMode="auto">
        <a:xfrm>
          <a:off x="5600700" y="6608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186041</xdr:rowOff>
    </xdr:from>
    <xdr:ext cx="762000" cy="259045"/>
    <xdr:sp macro="" textlink="">
      <xdr:nvSpPr>
        <xdr:cNvPr id="128" name="人口1人当たり決算額の推移該当値テキスト445"/>
        <xdr:cNvSpPr txBox="1"/>
      </xdr:nvSpPr>
      <xdr:spPr>
        <a:xfrm>
          <a:off x="5740400" y="6453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85824</xdr:rowOff>
    </xdr:from>
    <xdr:to>
      <xdr:col>26</xdr:col>
      <xdr:colOff>101600</xdr:colOff>
      <xdr:row>35</xdr:row>
      <xdr:rowOff>187424</xdr:rowOff>
    </xdr:to>
    <xdr:sp macro="" textlink="">
      <xdr:nvSpPr>
        <xdr:cNvPr id="129" name="楕円 128"/>
        <xdr:cNvSpPr/>
      </xdr:nvSpPr>
      <xdr:spPr bwMode="auto">
        <a:xfrm>
          <a:off x="4953000" y="6696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197601</xdr:rowOff>
    </xdr:from>
    <xdr:ext cx="736600" cy="259045"/>
    <xdr:sp macro="" textlink="">
      <xdr:nvSpPr>
        <xdr:cNvPr id="130" name="テキスト ボックス 129"/>
        <xdr:cNvSpPr txBox="1"/>
      </xdr:nvSpPr>
      <xdr:spPr>
        <a:xfrm>
          <a:off x="4622800" y="6465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129853</xdr:rowOff>
    </xdr:from>
    <xdr:to>
      <xdr:col>22</xdr:col>
      <xdr:colOff>165100</xdr:colOff>
      <xdr:row>35</xdr:row>
      <xdr:rowOff>231453</xdr:rowOff>
    </xdr:to>
    <xdr:sp macro="" textlink="">
      <xdr:nvSpPr>
        <xdr:cNvPr id="131" name="楕円 130"/>
        <xdr:cNvSpPr/>
      </xdr:nvSpPr>
      <xdr:spPr bwMode="auto">
        <a:xfrm>
          <a:off x="4254500" y="6740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241630</xdr:rowOff>
    </xdr:from>
    <xdr:ext cx="762000" cy="259045"/>
    <xdr:sp macro="" textlink="">
      <xdr:nvSpPr>
        <xdr:cNvPr id="132" name="テキスト ボックス 131"/>
        <xdr:cNvSpPr txBox="1"/>
      </xdr:nvSpPr>
      <xdr:spPr>
        <a:xfrm>
          <a:off x="3924300" y="6509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183779</xdr:rowOff>
    </xdr:from>
    <xdr:to>
      <xdr:col>19</xdr:col>
      <xdr:colOff>38100</xdr:colOff>
      <xdr:row>35</xdr:row>
      <xdr:rowOff>285379</xdr:rowOff>
    </xdr:to>
    <xdr:sp macro="" textlink="">
      <xdr:nvSpPr>
        <xdr:cNvPr id="133" name="楕円 132"/>
        <xdr:cNvSpPr/>
      </xdr:nvSpPr>
      <xdr:spPr bwMode="auto">
        <a:xfrm>
          <a:off x="3556000" y="6794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270156</xdr:rowOff>
    </xdr:from>
    <xdr:ext cx="762000" cy="259045"/>
    <xdr:sp macro="" textlink="">
      <xdr:nvSpPr>
        <xdr:cNvPr id="134" name="テキスト ボックス 133"/>
        <xdr:cNvSpPr txBox="1"/>
      </xdr:nvSpPr>
      <xdr:spPr>
        <a:xfrm>
          <a:off x="3225800" y="6880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116388</xdr:rowOff>
    </xdr:from>
    <xdr:to>
      <xdr:col>15</xdr:col>
      <xdr:colOff>101600</xdr:colOff>
      <xdr:row>35</xdr:row>
      <xdr:rowOff>217988</xdr:rowOff>
    </xdr:to>
    <xdr:sp macro="" textlink="">
      <xdr:nvSpPr>
        <xdr:cNvPr id="135" name="楕円 134"/>
        <xdr:cNvSpPr/>
      </xdr:nvSpPr>
      <xdr:spPr bwMode="auto">
        <a:xfrm>
          <a:off x="2857500" y="6726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202765</xdr:rowOff>
    </xdr:from>
    <xdr:ext cx="762000" cy="259045"/>
    <xdr:sp macro="" textlink="">
      <xdr:nvSpPr>
        <xdr:cNvPr id="136" name="テキスト ボックス 135"/>
        <xdr:cNvSpPr txBox="1"/>
      </xdr:nvSpPr>
      <xdr:spPr>
        <a:xfrm>
          <a:off x="2527300" y="6813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7,146
7,085
13.63
3,995,853
3,848,728
118,307
2,342,628
2,613,515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125893</xdr:rowOff>
    </xdr:from>
    <xdr:to>
      <xdr:col>24</xdr:col>
      <xdr:colOff>62865</xdr:colOff>
      <xdr:row>38</xdr:row>
      <xdr:rowOff>72430</xdr:rowOff>
    </xdr:to>
    <xdr:cxnSp macro="">
      <xdr:nvCxnSpPr>
        <xdr:cNvPr id="56" name="直線コネクタ 55"/>
        <xdr:cNvCxnSpPr/>
      </xdr:nvCxnSpPr>
      <xdr:spPr>
        <a:xfrm flipV="1">
          <a:off x="4633595" y="5440843"/>
          <a:ext cx="1270" cy="1146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76257</xdr:rowOff>
    </xdr:from>
    <xdr:ext cx="534377" cy="259045"/>
    <xdr:sp macro="" textlink="">
      <xdr:nvSpPr>
        <xdr:cNvPr id="57" name="人件費最小値テキスト"/>
        <xdr:cNvSpPr txBox="1"/>
      </xdr:nvSpPr>
      <xdr:spPr>
        <a:xfrm>
          <a:off x="4686300" y="659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72430</xdr:rowOff>
    </xdr:from>
    <xdr:to>
      <xdr:col>24</xdr:col>
      <xdr:colOff>152400</xdr:colOff>
      <xdr:row>38</xdr:row>
      <xdr:rowOff>72430</xdr:rowOff>
    </xdr:to>
    <xdr:cxnSp macro="">
      <xdr:nvCxnSpPr>
        <xdr:cNvPr id="58" name="直線コネクタ 57"/>
        <xdr:cNvCxnSpPr/>
      </xdr:nvCxnSpPr>
      <xdr:spPr>
        <a:xfrm>
          <a:off x="4546600" y="658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72570</xdr:rowOff>
    </xdr:from>
    <xdr:ext cx="599010" cy="259045"/>
    <xdr:sp macro="" textlink="">
      <xdr:nvSpPr>
        <xdr:cNvPr id="59" name="人件費最大値テキスト"/>
        <xdr:cNvSpPr txBox="1"/>
      </xdr:nvSpPr>
      <xdr:spPr>
        <a:xfrm>
          <a:off x="4686300" y="521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125893</xdr:rowOff>
    </xdr:from>
    <xdr:to>
      <xdr:col>24</xdr:col>
      <xdr:colOff>152400</xdr:colOff>
      <xdr:row>31</xdr:row>
      <xdr:rowOff>125893</xdr:rowOff>
    </xdr:to>
    <xdr:cxnSp macro="">
      <xdr:nvCxnSpPr>
        <xdr:cNvPr id="60" name="直線コネクタ 59"/>
        <xdr:cNvCxnSpPr/>
      </xdr:nvCxnSpPr>
      <xdr:spPr>
        <a:xfrm>
          <a:off x="4546600" y="544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142092</xdr:rowOff>
    </xdr:from>
    <xdr:to>
      <xdr:col>24</xdr:col>
      <xdr:colOff>63500</xdr:colOff>
      <xdr:row>36</xdr:row>
      <xdr:rowOff>160998</xdr:rowOff>
    </xdr:to>
    <xdr:cxnSp macro="">
      <xdr:nvCxnSpPr>
        <xdr:cNvPr id="61" name="直線コネクタ 60"/>
        <xdr:cNvCxnSpPr/>
      </xdr:nvCxnSpPr>
      <xdr:spPr>
        <a:xfrm flipV="1">
          <a:off x="3797300" y="6314292"/>
          <a:ext cx="838200" cy="18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94175</xdr:rowOff>
    </xdr:from>
    <xdr:ext cx="599010" cy="259045"/>
    <xdr:sp macro="" textlink="">
      <xdr:nvSpPr>
        <xdr:cNvPr id="62" name="人件費平均値テキスト"/>
        <xdr:cNvSpPr txBox="1"/>
      </xdr:nvSpPr>
      <xdr:spPr>
        <a:xfrm>
          <a:off x="4686300" y="60949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71298</xdr:rowOff>
    </xdr:from>
    <xdr:to>
      <xdr:col>24</xdr:col>
      <xdr:colOff>114300</xdr:colOff>
      <xdr:row>37</xdr:row>
      <xdr:rowOff>1448</xdr:rowOff>
    </xdr:to>
    <xdr:sp macro="" textlink="">
      <xdr:nvSpPr>
        <xdr:cNvPr id="63" name="フローチャート: 判断 62"/>
        <xdr:cNvSpPr/>
      </xdr:nvSpPr>
      <xdr:spPr>
        <a:xfrm>
          <a:off x="45847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160998</xdr:rowOff>
    </xdr:from>
    <xdr:to>
      <xdr:col>19</xdr:col>
      <xdr:colOff>177800</xdr:colOff>
      <xdr:row>36</xdr:row>
      <xdr:rowOff>164678</xdr:rowOff>
    </xdr:to>
    <xdr:cxnSp macro="">
      <xdr:nvCxnSpPr>
        <xdr:cNvPr id="64" name="直線コネクタ 63"/>
        <xdr:cNvCxnSpPr/>
      </xdr:nvCxnSpPr>
      <xdr:spPr>
        <a:xfrm flipV="1">
          <a:off x="2908300" y="6333198"/>
          <a:ext cx="889000" cy="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66391</xdr:rowOff>
    </xdr:from>
    <xdr:to>
      <xdr:col>20</xdr:col>
      <xdr:colOff>38100</xdr:colOff>
      <xdr:row>36</xdr:row>
      <xdr:rowOff>167991</xdr:rowOff>
    </xdr:to>
    <xdr:sp macro="" textlink="">
      <xdr:nvSpPr>
        <xdr:cNvPr id="65" name="フローチャート: 判断 64"/>
        <xdr:cNvSpPr/>
      </xdr:nvSpPr>
      <xdr:spPr>
        <a:xfrm>
          <a:off x="3746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13068</xdr:rowOff>
    </xdr:from>
    <xdr:ext cx="599010" cy="259045"/>
    <xdr:sp macro="" textlink="">
      <xdr:nvSpPr>
        <xdr:cNvPr id="66" name="テキスト ボックス 65"/>
        <xdr:cNvSpPr txBox="1"/>
      </xdr:nvSpPr>
      <xdr:spPr>
        <a:xfrm>
          <a:off x="3497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164678</xdr:rowOff>
    </xdr:from>
    <xdr:to>
      <xdr:col>15</xdr:col>
      <xdr:colOff>50800</xdr:colOff>
      <xdr:row>36</xdr:row>
      <xdr:rowOff>165197</xdr:rowOff>
    </xdr:to>
    <xdr:cxnSp macro="">
      <xdr:nvCxnSpPr>
        <xdr:cNvPr id="67" name="直線コネクタ 66"/>
        <xdr:cNvCxnSpPr/>
      </xdr:nvCxnSpPr>
      <xdr:spPr>
        <a:xfrm flipV="1">
          <a:off x="2019300" y="6336878"/>
          <a:ext cx="889000" cy="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88192</xdr:rowOff>
    </xdr:from>
    <xdr:to>
      <xdr:col>15</xdr:col>
      <xdr:colOff>101600</xdr:colOff>
      <xdr:row>37</xdr:row>
      <xdr:rowOff>18342</xdr:rowOff>
    </xdr:to>
    <xdr:sp macro="" textlink="">
      <xdr:nvSpPr>
        <xdr:cNvPr id="68" name="フローチャート: 判断 67"/>
        <xdr:cNvSpPr/>
      </xdr:nvSpPr>
      <xdr:spPr>
        <a:xfrm>
          <a:off x="2857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34869</xdr:rowOff>
    </xdr:from>
    <xdr:ext cx="599010" cy="259045"/>
    <xdr:sp macro="" textlink="">
      <xdr:nvSpPr>
        <xdr:cNvPr id="69" name="テキスト ボックス 68"/>
        <xdr:cNvSpPr txBox="1"/>
      </xdr:nvSpPr>
      <xdr:spPr>
        <a:xfrm>
          <a:off x="2608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118882</xdr:rowOff>
    </xdr:from>
    <xdr:to>
      <xdr:col>10</xdr:col>
      <xdr:colOff>114300</xdr:colOff>
      <xdr:row>36</xdr:row>
      <xdr:rowOff>165197</xdr:rowOff>
    </xdr:to>
    <xdr:cxnSp macro="">
      <xdr:nvCxnSpPr>
        <xdr:cNvPr id="70" name="直線コネクタ 69"/>
        <xdr:cNvCxnSpPr/>
      </xdr:nvCxnSpPr>
      <xdr:spPr>
        <a:xfrm>
          <a:off x="1130300" y="6291082"/>
          <a:ext cx="889000" cy="4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68166</xdr:rowOff>
    </xdr:from>
    <xdr:to>
      <xdr:col>10</xdr:col>
      <xdr:colOff>165100</xdr:colOff>
      <xdr:row>36</xdr:row>
      <xdr:rowOff>169766</xdr:rowOff>
    </xdr:to>
    <xdr:sp macro="" textlink="">
      <xdr:nvSpPr>
        <xdr:cNvPr id="71" name="フローチャート: 判断 70"/>
        <xdr:cNvSpPr/>
      </xdr:nvSpPr>
      <xdr:spPr>
        <a:xfrm>
          <a:off x="1968500" y="6240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14843</xdr:rowOff>
    </xdr:from>
    <xdr:ext cx="599010" cy="259045"/>
    <xdr:sp macro="" textlink="">
      <xdr:nvSpPr>
        <xdr:cNvPr id="72" name="テキスト ボックス 71"/>
        <xdr:cNvSpPr txBox="1"/>
      </xdr:nvSpPr>
      <xdr:spPr>
        <a:xfrm>
          <a:off x="1719795" y="6015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85761</xdr:rowOff>
    </xdr:from>
    <xdr:to>
      <xdr:col>6</xdr:col>
      <xdr:colOff>38100</xdr:colOff>
      <xdr:row>37</xdr:row>
      <xdr:rowOff>15911</xdr:rowOff>
    </xdr:to>
    <xdr:sp macro="" textlink="">
      <xdr:nvSpPr>
        <xdr:cNvPr id="73" name="フローチャート: 判断 72"/>
        <xdr:cNvSpPr/>
      </xdr:nvSpPr>
      <xdr:spPr>
        <a:xfrm>
          <a:off x="1079500" y="6257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7038</xdr:rowOff>
    </xdr:from>
    <xdr:ext cx="599010" cy="259045"/>
    <xdr:sp macro="" textlink="">
      <xdr:nvSpPr>
        <xdr:cNvPr id="74" name="テキスト ボックス 73"/>
        <xdr:cNvSpPr txBox="1"/>
      </xdr:nvSpPr>
      <xdr:spPr>
        <a:xfrm>
          <a:off x="830795" y="635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91292</xdr:rowOff>
    </xdr:from>
    <xdr:to>
      <xdr:col>24</xdr:col>
      <xdr:colOff>114300</xdr:colOff>
      <xdr:row>37</xdr:row>
      <xdr:rowOff>21442</xdr:rowOff>
    </xdr:to>
    <xdr:sp macro="" textlink="">
      <xdr:nvSpPr>
        <xdr:cNvPr id="80" name="楕円 79"/>
        <xdr:cNvSpPr/>
      </xdr:nvSpPr>
      <xdr:spPr>
        <a:xfrm>
          <a:off x="4584700" y="626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69719</xdr:rowOff>
    </xdr:from>
    <xdr:ext cx="599010" cy="259045"/>
    <xdr:sp macro="" textlink="">
      <xdr:nvSpPr>
        <xdr:cNvPr id="81" name="人件費該当値テキスト"/>
        <xdr:cNvSpPr txBox="1"/>
      </xdr:nvSpPr>
      <xdr:spPr>
        <a:xfrm>
          <a:off x="4686300" y="6241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110198</xdr:rowOff>
    </xdr:from>
    <xdr:to>
      <xdr:col>20</xdr:col>
      <xdr:colOff>38100</xdr:colOff>
      <xdr:row>37</xdr:row>
      <xdr:rowOff>40348</xdr:rowOff>
    </xdr:to>
    <xdr:sp macro="" textlink="">
      <xdr:nvSpPr>
        <xdr:cNvPr id="82" name="楕円 81"/>
        <xdr:cNvSpPr/>
      </xdr:nvSpPr>
      <xdr:spPr>
        <a:xfrm>
          <a:off x="3746500" y="628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31475</xdr:rowOff>
    </xdr:from>
    <xdr:ext cx="599010" cy="259045"/>
    <xdr:sp macro="" textlink="">
      <xdr:nvSpPr>
        <xdr:cNvPr id="83" name="テキスト ボックス 82"/>
        <xdr:cNvSpPr txBox="1"/>
      </xdr:nvSpPr>
      <xdr:spPr>
        <a:xfrm>
          <a:off x="3497795" y="637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113878</xdr:rowOff>
    </xdr:from>
    <xdr:to>
      <xdr:col>15</xdr:col>
      <xdr:colOff>101600</xdr:colOff>
      <xdr:row>37</xdr:row>
      <xdr:rowOff>44028</xdr:rowOff>
    </xdr:to>
    <xdr:sp macro="" textlink="">
      <xdr:nvSpPr>
        <xdr:cNvPr id="84" name="楕円 83"/>
        <xdr:cNvSpPr/>
      </xdr:nvSpPr>
      <xdr:spPr>
        <a:xfrm>
          <a:off x="2857500" y="628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35155</xdr:rowOff>
    </xdr:from>
    <xdr:ext cx="599010" cy="259045"/>
    <xdr:sp macro="" textlink="">
      <xdr:nvSpPr>
        <xdr:cNvPr id="85" name="テキスト ボックス 84"/>
        <xdr:cNvSpPr txBox="1"/>
      </xdr:nvSpPr>
      <xdr:spPr>
        <a:xfrm>
          <a:off x="2608795" y="637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114397</xdr:rowOff>
    </xdr:from>
    <xdr:to>
      <xdr:col>10</xdr:col>
      <xdr:colOff>165100</xdr:colOff>
      <xdr:row>37</xdr:row>
      <xdr:rowOff>44547</xdr:rowOff>
    </xdr:to>
    <xdr:sp macro="" textlink="">
      <xdr:nvSpPr>
        <xdr:cNvPr id="86" name="楕円 85"/>
        <xdr:cNvSpPr/>
      </xdr:nvSpPr>
      <xdr:spPr>
        <a:xfrm>
          <a:off x="1968500" y="628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35674</xdr:rowOff>
    </xdr:from>
    <xdr:ext cx="599010" cy="259045"/>
    <xdr:sp macro="" textlink="">
      <xdr:nvSpPr>
        <xdr:cNvPr id="87" name="テキスト ボックス 86"/>
        <xdr:cNvSpPr txBox="1"/>
      </xdr:nvSpPr>
      <xdr:spPr>
        <a:xfrm>
          <a:off x="1719795" y="6379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68082</xdr:rowOff>
    </xdr:from>
    <xdr:to>
      <xdr:col>6</xdr:col>
      <xdr:colOff>38100</xdr:colOff>
      <xdr:row>36</xdr:row>
      <xdr:rowOff>169682</xdr:rowOff>
    </xdr:to>
    <xdr:sp macro="" textlink="">
      <xdr:nvSpPr>
        <xdr:cNvPr id="88" name="楕円 87"/>
        <xdr:cNvSpPr/>
      </xdr:nvSpPr>
      <xdr:spPr>
        <a:xfrm>
          <a:off x="1079500" y="624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14759</xdr:rowOff>
    </xdr:from>
    <xdr:ext cx="599010" cy="259045"/>
    <xdr:sp macro="" textlink="">
      <xdr:nvSpPr>
        <xdr:cNvPr id="89" name="テキスト ボックス 88"/>
        <xdr:cNvSpPr txBox="1"/>
      </xdr:nvSpPr>
      <xdr:spPr>
        <a:xfrm>
          <a:off x="830795" y="6015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33531</xdr:rowOff>
    </xdr:from>
    <xdr:to>
      <xdr:col>24</xdr:col>
      <xdr:colOff>62865</xdr:colOff>
      <xdr:row>58</xdr:row>
      <xdr:rowOff>85640</xdr:rowOff>
    </xdr:to>
    <xdr:cxnSp macro="">
      <xdr:nvCxnSpPr>
        <xdr:cNvPr id="115" name="直線コネクタ 114"/>
        <xdr:cNvCxnSpPr/>
      </xdr:nvCxnSpPr>
      <xdr:spPr>
        <a:xfrm flipV="1">
          <a:off x="4633595" y="8777481"/>
          <a:ext cx="1270" cy="1252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89467</xdr:rowOff>
    </xdr:from>
    <xdr:ext cx="534377" cy="259045"/>
    <xdr:sp macro="" textlink="">
      <xdr:nvSpPr>
        <xdr:cNvPr id="116" name="物件費最小値テキスト"/>
        <xdr:cNvSpPr txBox="1"/>
      </xdr:nvSpPr>
      <xdr:spPr>
        <a:xfrm>
          <a:off x="4686300" y="1003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85640</xdr:rowOff>
    </xdr:from>
    <xdr:to>
      <xdr:col>24</xdr:col>
      <xdr:colOff>152400</xdr:colOff>
      <xdr:row>58</xdr:row>
      <xdr:rowOff>85640</xdr:rowOff>
    </xdr:to>
    <xdr:cxnSp macro="">
      <xdr:nvCxnSpPr>
        <xdr:cNvPr id="117" name="直線コネクタ 116"/>
        <xdr:cNvCxnSpPr/>
      </xdr:nvCxnSpPr>
      <xdr:spPr>
        <a:xfrm>
          <a:off x="4546600" y="1002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151658</xdr:rowOff>
    </xdr:from>
    <xdr:ext cx="599010" cy="259045"/>
    <xdr:sp macro="" textlink="">
      <xdr:nvSpPr>
        <xdr:cNvPr id="118" name="物件費最大値テキスト"/>
        <xdr:cNvSpPr txBox="1"/>
      </xdr:nvSpPr>
      <xdr:spPr>
        <a:xfrm>
          <a:off x="4686300" y="855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33531</xdr:rowOff>
    </xdr:from>
    <xdr:to>
      <xdr:col>24</xdr:col>
      <xdr:colOff>152400</xdr:colOff>
      <xdr:row>51</xdr:row>
      <xdr:rowOff>33531</xdr:rowOff>
    </xdr:to>
    <xdr:cxnSp macro="">
      <xdr:nvCxnSpPr>
        <xdr:cNvPr id="119" name="直線コネクタ 118"/>
        <xdr:cNvCxnSpPr/>
      </xdr:nvCxnSpPr>
      <xdr:spPr>
        <a:xfrm>
          <a:off x="4546600" y="8777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32222</xdr:rowOff>
    </xdr:from>
    <xdr:to>
      <xdr:col>24</xdr:col>
      <xdr:colOff>63500</xdr:colOff>
      <xdr:row>57</xdr:row>
      <xdr:rowOff>45441</xdr:rowOff>
    </xdr:to>
    <xdr:cxnSp macro="">
      <xdr:nvCxnSpPr>
        <xdr:cNvPr id="120" name="直線コネクタ 119"/>
        <xdr:cNvCxnSpPr/>
      </xdr:nvCxnSpPr>
      <xdr:spPr>
        <a:xfrm>
          <a:off x="3797300" y="9804872"/>
          <a:ext cx="838200" cy="1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6271</xdr:rowOff>
    </xdr:from>
    <xdr:ext cx="599010" cy="259045"/>
    <xdr:sp macro="" textlink="">
      <xdr:nvSpPr>
        <xdr:cNvPr id="121" name="物件費平均値テキスト"/>
        <xdr:cNvSpPr txBox="1"/>
      </xdr:nvSpPr>
      <xdr:spPr>
        <a:xfrm>
          <a:off x="4686300" y="97789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27844</xdr:rowOff>
    </xdr:from>
    <xdr:to>
      <xdr:col>24</xdr:col>
      <xdr:colOff>114300</xdr:colOff>
      <xdr:row>57</xdr:row>
      <xdr:rowOff>129444</xdr:rowOff>
    </xdr:to>
    <xdr:sp macro="" textlink="">
      <xdr:nvSpPr>
        <xdr:cNvPr id="122" name="フローチャート: 判断 121"/>
        <xdr:cNvSpPr/>
      </xdr:nvSpPr>
      <xdr:spPr>
        <a:xfrm>
          <a:off x="45847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32222</xdr:rowOff>
    </xdr:from>
    <xdr:to>
      <xdr:col>19</xdr:col>
      <xdr:colOff>177800</xdr:colOff>
      <xdr:row>57</xdr:row>
      <xdr:rowOff>84859</xdr:rowOff>
    </xdr:to>
    <xdr:cxnSp macro="">
      <xdr:nvCxnSpPr>
        <xdr:cNvPr id="123" name="直線コネクタ 122"/>
        <xdr:cNvCxnSpPr/>
      </xdr:nvCxnSpPr>
      <xdr:spPr>
        <a:xfrm flipV="1">
          <a:off x="2908300" y="9804872"/>
          <a:ext cx="889000" cy="5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11153</xdr:rowOff>
    </xdr:from>
    <xdr:to>
      <xdr:col>20</xdr:col>
      <xdr:colOff>38100</xdr:colOff>
      <xdr:row>57</xdr:row>
      <xdr:rowOff>112753</xdr:rowOff>
    </xdr:to>
    <xdr:sp macro="" textlink="">
      <xdr:nvSpPr>
        <xdr:cNvPr id="124" name="フローチャート: 判断 123"/>
        <xdr:cNvSpPr/>
      </xdr:nvSpPr>
      <xdr:spPr>
        <a:xfrm>
          <a:off x="3746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103880</xdr:rowOff>
    </xdr:from>
    <xdr:ext cx="599010" cy="259045"/>
    <xdr:sp macro="" textlink="">
      <xdr:nvSpPr>
        <xdr:cNvPr id="125" name="テキスト ボックス 124"/>
        <xdr:cNvSpPr txBox="1"/>
      </xdr:nvSpPr>
      <xdr:spPr>
        <a:xfrm>
          <a:off x="3497795" y="987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12615</xdr:rowOff>
    </xdr:from>
    <xdr:to>
      <xdr:col>15</xdr:col>
      <xdr:colOff>50800</xdr:colOff>
      <xdr:row>57</xdr:row>
      <xdr:rowOff>84859</xdr:rowOff>
    </xdr:to>
    <xdr:cxnSp macro="">
      <xdr:nvCxnSpPr>
        <xdr:cNvPr id="126" name="直線コネクタ 125"/>
        <xdr:cNvCxnSpPr/>
      </xdr:nvCxnSpPr>
      <xdr:spPr>
        <a:xfrm>
          <a:off x="2019300" y="9785265"/>
          <a:ext cx="889000" cy="7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25905</xdr:rowOff>
    </xdr:from>
    <xdr:to>
      <xdr:col>15</xdr:col>
      <xdr:colOff>101600</xdr:colOff>
      <xdr:row>57</xdr:row>
      <xdr:rowOff>127505</xdr:rowOff>
    </xdr:to>
    <xdr:sp macro="" textlink="">
      <xdr:nvSpPr>
        <xdr:cNvPr id="127" name="フローチャート: 判断 126"/>
        <xdr:cNvSpPr/>
      </xdr:nvSpPr>
      <xdr:spPr>
        <a:xfrm>
          <a:off x="2857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144032</xdr:rowOff>
    </xdr:from>
    <xdr:ext cx="599010" cy="259045"/>
    <xdr:sp macro="" textlink="">
      <xdr:nvSpPr>
        <xdr:cNvPr id="128" name="テキスト ボックス 127"/>
        <xdr:cNvSpPr txBox="1"/>
      </xdr:nvSpPr>
      <xdr:spPr>
        <a:xfrm>
          <a:off x="2608795" y="957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12615</xdr:rowOff>
    </xdr:from>
    <xdr:to>
      <xdr:col>10</xdr:col>
      <xdr:colOff>114300</xdr:colOff>
      <xdr:row>57</xdr:row>
      <xdr:rowOff>87795</xdr:rowOff>
    </xdr:to>
    <xdr:cxnSp macro="">
      <xdr:nvCxnSpPr>
        <xdr:cNvPr id="129" name="直線コネクタ 128"/>
        <xdr:cNvCxnSpPr/>
      </xdr:nvCxnSpPr>
      <xdr:spPr>
        <a:xfrm flipV="1">
          <a:off x="1130300" y="9785265"/>
          <a:ext cx="889000" cy="75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35267</xdr:rowOff>
    </xdr:from>
    <xdr:to>
      <xdr:col>10</xdr:col>
      <xdr:colOff>165100</xdr:colOff>
      <xdr:row>57</xdr:row>
      <xdr:rowOff>136867</xdr:rowOff>
    </xdr:to>
    <xdr:sp macro="" textlink="">
      <xdr:nvSpPr>
        <xdr:cNvPr id="130" name="フローチャート: 判断 129"/>
        <xdr:cNvSpPr/>
      </xdr:nvSpPr>
      <xdr:spPr>
        <a:xfrm>
          <a:off x="1968500" y="980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127994</xdr:rowOff>
    </xdr:from>
    <xdr:ext cx="599010" cy="259045"/>
    <xdr:sp macro="" textlink="">
      <xdr:nvSpPr>
        <xdr:cNvPr id="131" name="テキスト ボックス 130"/>
        <xdr:cNvSpPr txBox="1"/>
      </xdr:nvSpPr>
      <xdr:spPr>
        <a:xfrm>
          <a:off x="1719795" y="9900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63195</xdr:rowOff>
    </xdr:from>
    <xdr:to>
      <xdr:col>6</xdr:col>
      <xdr:colOff>38100</xdr:colOff>
      <xdr:row>57</xdr:row>
      <xdr:rowOff>164795</xdr:rowOff>
    </xdr:to>
    <xdr:sp macro="" textlink="">
      <xdr:nvSpPr>
        <xdr:cNvPr id="132" name="フローチャート: 判断 131"/>
        <xdr:cNvSpPr/>
      </xdr:nvSpPr>
      <xdr:spPr>
        <a:xfrm>
          <a:off x="1079500" y="98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155922</xdr:rowOff>
    </xdr:from>
    <xdr:ext cx="599010" cy="259045"/>
    <xdr:sp macro="" textlink="">
      <xdr:nvSpPr>
        <xdr:cNvPr id="133" name="テキスト ボックス 132"/>
        <xdr:cNvSpPr txBox="1"/>
      </xdr:nvSpPr>
      <xdr:spPr>
        <a:xfrm>
          <a:off x="830795" y="992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166091</xdr:rowOff>
    </xdr:from>
    <xdr:to>
      <xdr:col>24</xdr:col>
      <xdr:colOff>114300</xdr:colOff>
      <xdr:row>57</xdr:row>
      <xdr:rowOff>96241</xdr:rowOff>
    </xdr:to>
    <xdr:sp macro="" textlink="">
      <xdr:nvSpPr>
        <xdr:cNvPr id="139" name="楕円 138"/>
        <xdr:cNvSpPr/>
      </xdr:nvSpPr>
      <xdr:spPr>
        <a:xfrm>
          <a:off x="4584700" y="9767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17518</xdr:rowOff>
    </xdr:from>
    <xdr:ext cx="599010" cy="259045"/>
    <xdr:sp macro="" textlink="">
      <xdr:nvSpPr>
        <xdr:cNvPr id="140" name="物件費該当値テキスト"/>
        <xdr:cNvSpPr txBox="1"/>
      </xdr:nvSpPr>
      <xdr:spPr>
        <a:xfrm>
          <a:off x="4686300" y="9618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152872</xdr:rowOff>
    </xdr:from>
    <xdr:to>
      <xdr:col>20</xdr:col>
      <xdr:colOff>38100</xdr:colOff>
      <xdr:row>57</xdr:row>
      <xdr:rowOff>83022</xdr:rowOff>
    </xdr:to>
    <xdr:sp macro="" textlink="">
      <xdr:nvSpPr>
        <xdr:cNvPr id="141" name="楕円 140"/>
        <xdr:cNvSpPr/>
      </xdr:nvSpPr>
      <xdr:spPr>
        <a:xfrm>
          <a:off x="3746500" y="975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99549</xdr:rowOff>
    </xdr:from>
    <xdr:ext cx="599010" cy="259045"/>
    <xdr:sp macro="" textlink="">
      <xdr:nvSpPr>
        <xdr:cNvPr id="142" name="テキスト ボックス 141"/>
        <xdr:cNvSpPr txBox="1"/>
      </xdr:nvSpPr>
      <xdr:spPr>
        <a:xfrm>
          <a:off x="3497795" y="9529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34059</xdr:rowOff>
    </xdr:from>
    <xdr:to>
      <xdr:col>15</xdr:col>
      <xdr:colOff>101600</xdr:colOff>
      <xdr:row>57</xdr:row>
      <xdr:rowOff>135659</xdr:rowOff>
    </xdr:to>
    <xdr:sp macro="" textlink="">
      <xdr:nvSpPr>
        <xdr:cNvPr id="143" name="楕円 142"/>
        <xdr:cNvSpPr/>
      </xdr:nvSpPr>
      <xdr:spPr>
        <a:xfrm>
          <a:off x="2857500" y="980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126786</xdr:rowOff>
    </xdr:from>
    <xdr:ext cx="599010" cy="259045"/>
    <xdr:sp macro="" textlink="">
      <xdr:nvSpPr>
        <xdr:cNvPr id="144" name="テキスト ボックス 143"/>
        <xdr:cNvSpPr txBox="1"/>
      </xdr:nvSpPr>
      <xdr:spPr>
        <a:xfrm>
          <a:off x="2608795" y="9899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133265</xdr:rowOff>
    </xdr:from>
    <xdr:to>
      <xdr:col>10</xdr:col>
      <xdr:colOff>165100</xdr:colOff>
      <xdr:row>57</xdr:row>
      <xdr:rowOff>63415</xdr:rowOff>
    </xdr:to>
    <xdr:sp macro="" textlink="">
      <xdr:nvSpPr>
        <xdr:cNvPr id="145" name="楕円 144"/>
        <xdr:cNvSpPr/>
      </xdr:nvSpPr>
      <xdr:spPr>
        <a:xfrm>
          <a:off x="1968500" y="973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79942</xdr:rowOff>
    </xdr:from>
    <xdr:ext cx="599010" cy="259045"/>
    <xdr:sp macro="" textlink="">
      <xdr:nvSpPr>
        <xdr:cNvPr id="146" name="テキスト ボックス 145"/>
        <xdr:cNvSpPr txBox="1"/>
      </xdr:nvSpPr>
      <xdr:spPr>
        <a:xfrm>
          <a:off x="1719795" y="9509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36995</xdr:rowOff>
    </xdr:from>
    <xdr:to>
      <xdr:col>6</xdr:col>
      <xdr:colOff>38100</xdr:colOff>
      <xdr:row>57</xdr:row>
      <xdr:rowOff>138595</xdr:rowOff>
    </xdr:to>
    <xdr:sp macro="" textlink="">
      <xdr:nvSpPr>
        <xdr:cNvPr id="147" name="楕円 146"/>
        <xdr:cNvSpPr/>
      </xdr:nvSpPr>
      <xdr:spPr>
        <a:xfrm>
          <a:off x="1079500" y="980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155122</xdr:rowOff>
    </xdr:from>
    <xdr:ext cx="599010" cy="259045"/>
    <xdr:sp macro="" textlink="">
      <xdr:nvSpPr>
        <xdr:cNvPr id="148" name="テキスト ボックス 147"/>
        <xdr:cNvSpPr txBox="1"/>
      </xdr:nvSpPr>
      <xdr:spPr>
        <a:xfrm>
          <a:off x="830795" y="9584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53099</xdr:rowOff>
    </xdr:from>
    <xdr:to>
      <xdr:col>24</xdr:col>
      <xdr:colOff>62865</xdr:colOff>
      <xdr:row>79</xdr:row>
      <xdr:rowOff>31610</xdr:rowOff>
    </xdr:to>
    <xdr:cxnSp macro="">
      <xdr:nvCxnSpPr>
        <xdr:cNvPr id="172" name="直線コネクタ 171"/>
        <xdr:cNvCxnSpPr/>
      </xdr:nvCxnSpPr>
      <xdr:spPr>
        <a:xfrm flipV="1">
          <a:off x="4633595" y="12054599"/>
          <a:ext cx="1270" cy="152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35437</xdr:rowOff>
    </xdr:from>
    <xdr:ext cx="378565" cy="259045"/>
    <xdr:sp macro="" textlink="">
      <xdr:nvSpPr>
        <xdr:cNvPr id="173" name="維持補修費最小値テキスト"/>
        <xdr:cNvSpPr txBox="1"/>
      </xdr:nvSpPr>
      <xdr:spPr>
        <a:xfrm>
          <a:off x="4686300" y="13579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31610</xdr:rowOff>
    </xdr:from>
    <xdr:to>
      <xdr:col>24</xdr:col>
      <xdr:colOff>152400</xdr:colOff>
      <xdr:row>79</xdr:row>
      <xdr:rowOff>31610</xdr:rowOff>
    </xdr:to>
    <xdr:cxnSp macro="">
      <xdr:nvCxnSpPr>
        <xdr:cNvPr id="174" name="直線コネクタ 173"/>
        <xdr:cNvCxnSpPr/>
      </xdr:nvCxnSpPr>
      <xdr:spPr>
        <a:xfrm>
          <a:off x="4546600" y="1357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171226</xdr:rowOff>
    </xdr:from>
    <xdr:ext cx="534377" cy="259045"/>
    <xdr:sp macro="" textlink="">
      <xdr:nvSpPr>
        <xdr:cNvPr id="175" name="維持補修費最大値テキスト"/>
        <xdr:cNvSpPr txBox="1"/>
      </xdr:nvSpPr>
      <xdr:spPr>
        <a:xfrm>
          <a:off x="4686300" y="1182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53099</xdr:rowOff>
    </xdr:from>
    <xdr:to>
      <xdr:col>24</xdr:col>
      <xdr:colOff>152400</xdr:colOff>
      <xdr:row>70</xdr:row>
      <xdr:rowOff>53099</xdr:rowOff>
    </xdr:to>
    <xdr:cxnSp macro="">
      <xdr:nvCxnSpPr>
        <xdr:cNvPr id="176" name="直線コネクタ 175"/>
        <xdr:cNvCxnSpPr/>
      </xdr:nvCxnSpPr>
      <xdr:spPr>
        <a:xfrm>
          <a:off x="4546600" y="120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107868</xdr:rowOff>
    </xdr:from>
    <xdr:to>
      <xdr:col>24</xdr:col>
      <xdr:colOff>63500</xdr:colOff>
      <xdr:row>78</xdr:row>
      <xdr:rowOff>143244</xdr:rowOff>
    </xdr:to>
    <xdr:cxnSp macro="">
      <xdr:nvCxnSpPr>
        <xdr:cNvPr id="177" name="直線コネクタ 176"/>
        <xdr:cNvCxnSpPr/>
      </xdr:nvCxnSpPr>
      <xdr:spPr>
        <a:xfrm>
          <a:off x="3797300" y="13480968"/>
          <a:ext cx="838200" cy="3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130655</xdr:rowOff>
    </xdr:from>
    <xdr:ext cx="534377" cy="259045"/>
    <xdr:sp macro="" textlink="">
      <xdr:nvSpPr>
        <xdr:cNvPr id="178" name="維持補修費平均値テキスト"/>
        <xdr:cNvSpPr txBox="1"/>
      </xdr:nvSpPr>
      <xdr:spPr>
        <a:xfrm>
          <a:off x="4686300" y="13160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107778</xdr:rowOff>
    </xdr:from>
    <xdr:to>
      <xdr:col>24</xdr:col>
      <xdr:colOff>114300</xdr:colOff>
      <xdr:row>78</xdr:row>
      <xdr:rowOff>37928</xdr:rowOff>
    </xdr:to>
    <xdr:sp macro="" textlink="">
      <xdr:nvSpPr>
        <xdr:cNvPr id="179" name="フローチャート: 判断 178"/>
        <xdr:cNvSpPr/>
      </xdr:nvSpPr>
      <xdr:spPr>
        <a:xfrm>
          <a:off x="45847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107868</xdr:rowOff>
    </xdr:from>
    <xdr:to>
      <xdr:col>19</xdr:col>
      <xdr:colOff>177800</xdr:colOff>
      <xdr:row>78</xdr:row>
      <xdr:rowOff>150730</xdr:rowOff>
    </xdr:to>
    <xdr:cxnSp macro="">
      <xdr:nvCxnSpPr>
        <xdr:cNvPr id="180" name="直線コネクタ 179"/>
        <xdr:cNvCxnSpPr/>
      </xdr:nvCxnSpPr>
      <xdr:spPr>
        <a:xfrm flipV="1">
          <a:off x="2908300" y="13480968"/>
          <a:ext cx="8890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140830</xdr:rowOff>
    </xdr:from>
    <xdr:to>
      <xdr:col>20</xdr:col>
      <xdr:colOff>38100</xdr:colOff>
      <xdr:row>78</xdr:row>
      <xdr:rowOff>70980</xdr:rowOff>
    </xdr:to>
    <xdr:sp macro="" textlink="">
      <xdr:nvSpPr>
        <xdr:cNvPr id="181" name="フローチャート: 判断 180"/>
        <xdr:cNvSpPr/>
      </xdr:nvSpPr>
      <xdr:spPr>
        <a:xfrm>
          <a:off x="3746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87507</xdr:rowOff>
    </xdr:from>
    <xdr:ext cx="534377" cy="259045"/>
    <xdr:sp macro="" textlink="">
      <xdr:nvSpPr>
        <xdr:cNvPr id="182" name="テキスト ボックス 181"/>
        <xdr:cNvSpPr txBox="1"/>
      </xdr:nvSpPr>
      <xdr:spPr>
        <a:xfrm>
          <a:off x="3530111" y="131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129184</xdr:rowOff>
    </xdr:from>
    <xdr:to>
      <xdr:col>15</xdr:col>
      <xdr:colOff>50800</xdr:colOff>
      <xdr:row>78</xdr:row>
      <xdr:rowOff>150730</xdr:rowOff>
    </xdr:to>
    <xdr:cxnSp macro="">
      <xdr:nvCxnSpPr>
        <xdr:cNvPr id="183" name="直線コネクタ 182"/>
        <xdr:cNvCxnSpPr/>
      </xdr:nvCxnSpPr>
      <xdr:spPr>
        <a:xfrm>
          <a:off x="2019300" y="13502284"/>
          <a:ext cx="889000" cy="21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9100</xdr:rowOff>
    </xdr:from>
    <xdr:to>
      <xdr:col>15</xdr:col>
      <xdr:colOff>101600</xdr:colOff>
      <xdr:row>78</xdr:row>
      <xdr:rowOff>110700</xdr:rowOff>
    </xdr:to>
    <xdr:sp macro="" textlink="">
      <xdr:nvSpPr>
        <xdr:cNvPr id="184" name="フローチャート: 判断 183"/>
        <xdr:cNvSpPr/>
      </xdr:nvSpPr>
      <xdr:spPr>
        <a:xfrm>
          <a:off x="2857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127227</xdr:rowOff>
    </xdr:from>
    <xdr:ext cx="469744" cy="259045"/>
    <xdr:sp macro="" textlink="">
      <xdr:nvSpPr>
        <xdr:cNvPr id="185" name="テキスト ボックス 184"/>
        <xdr:cNvSpPr txBox="1"/>
      </xdr:nvSpPr>
      <xdr:spPr>
        <a:xfrm>
          <a:off x="2673428" y="1315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129184</xdr:rowOff>
    </xdr:from>
    <xdr:to>
      <xdr:col>10</xdr:col>
      <xdr:colOff>114300</xdr:colOff>
      <xdr:row>78</xdr:row>
      <xdr:rowOff>160693</xdr:rowOff>
    </xdr:to>
    <xdr:cxnSp macro="">
      <xdr:nvCxnSpPr>
        <xdr:cNvPr id="186" name="直線コネクタ 185"/>
        <xdr:cNvCxnSpPr/>
      </xdr:nvCxnSpPr>
      <xdr:spPr>
        <a:xfrm flipV="1">
          <a:off x="1130300" y="13502284"/>
          <a:ext cx="889000" cy="3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98920</xdr:rowOff>
    </xdr:from>
    <xdr:to>
      <xdr:col>10</xdr:col>
      <xdr:colOff>165100</xdr:colOff>
      <xdr:row>78</xdr:row>
      <xdr:rowOff>29070</xdr:rowOff>
    </xdr:to>
    <xdr:sp macro="" textlink="">
      <xdr:nvSpPr>
        <xdr:cNvPr id="187" name="フローチャート: 判断 186"/>
        <xdr:cNvSpPr/>
      </xdr:nvSpPr>
      <xdr:spPr>
        <a:xfrm>
          <a:off x="1968500" y="133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45597</xdr:rowOff>
    </xdr:from>
    <xdr:ext cx="534377" cy="259045"/>
    <xdr:sp macro="" textlink="">
      <xdr:nvSpPr>
        <xdr:cNvPr id="188" name="テキスト ボックス 187"/>
        <xdr:cNvSpPr txBox="1"/>
      </xdr:nvSpPr>
      <xdr:spPr>
        <a:xfrm>
          <a:off x="1752111" y="1307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118542</xdr:rowOff>
    </xdr:from>
    <xdr:to>
      <xdr:col>6</xdr:col>
      <xdr:colOff>38100</xdr:colOff>
      <xdr:row>78</xdr:row>
      <xdr:rowOff>48692</xdr:rowOff>
    </xdr:to>
    <xdr:sp macro="" textlink="">
      <xdr:nvSpPr>
        <xdr:cNvPr id="189" name="フローチャート: 判断 188"/>
        <xdr:cNvSpPr/>
      </xdr:nvSpPr>
      <xdr:spPr>
        <a:xfrm>
          <a:off x="1079500" y="13320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65219</xdr:rowOff>
    </xdr:from>
    <xdr:ext cx="534377" cy="259045"/>
    <xdr:sp macro="" textlink="">
      <xdr:nvSpPr>
        <xdr:cNvPr id="190" name="テキスト ボックス 189"/>
        <xdr:cNvSpPr txBox="1"/>
      </xdr:nvSpPr>
      <xdr:spPr>
        <a:xfrm>
          <a:off x="863111" y="1309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92444</xdr:rowOff>
    </xdr:from>
    <xdr:to>
      <xdr:col>24</xdr:col>
      <xdr:colOff>114300</xdr:colOff>
      <xdr:row>79</xdr:row>
      <xdr:rowOff>22594</xdr:rowOff>
    </xdr:to>
    <xdr:sp macro="" textlink="">
      <xdr:nvSpPr>
        <xdr:cNvPr id="196" name="楕円 195"/>
        <xdr:cNvSpPr/>
      </xdr:nvSpPr>
      <xdr:spPr>
        <a:xfrm>
          <a:off x="4584700" y="1346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7371</xdr:rowOff>
    </xdr:from>
    <xdr:ext cx="469744" cy="259045"/>
    <xdr:sp macro="" textlink="">
      <xdr:nvSpPr>
        <xdr:cNvPr id="197" name="維持補修費該当値テキスト"/>
        <xdr:cNvSpPr txBox="1"/>
      </xdr:nvSpPr>
      <xdr:spPr>
        <a:xfrm>
          <a:off x="4686300" y="13380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57068</xdr:rowOff>
    </xdr:from>
    <xdr:to>
      <xdr:col>20</xdr:col>
      <xdr:colOff>38100</xdr:colOff>
      <xdr:row>78</xdr:row>
      <xdr:rowOff>158668</xdr:rowOff>
    </xdr:to>
    <xdr:sp macro="" textlink="">
      <xdr:nvSpPr>
        <xdr:cNvPr id="198" name="楕円 197"/>
        <xdr:cNvSpPr/>
      </xdr:nvSpPr>
      <xdr:spPr>
        <a:xfrm>
          <a:off x="3746500" y="1343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149795</xdr:rowOff>
    </xdr:from>
    <xdr:ext cx="469744" cy="259045"/>
    <xdr:sp macro="" textlink="">
      <xdr:nvSpPr>
        <xdr:cNvPr id="199" name="テキスト ボックス 198"/>
        <xdr:cNvSpPr txBox="1"/>
      </xdr:nvSpPr>
      <xdr:spPr>
        <a:xfrm>
          <a:off x="3562428" y="1352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99930</xdr:rowOff>
    </xdr:from>
    <xdr:to>
      <xdr:col>15</xdr:col>
      <xdr:colOff>101600</xdr:colOff>
      <xdr:row>79</xdr:row>
      <xdr:rowOff>30080</xdr:rowOff>
    </xdr:to>
    <xdr:sp macro="" textlink="">
      <xdr:nvSpPr>
        <xdr:cNvPr id="200" name="楕円 199"/>
        <xdr:cNvSpPr/>
      </xdr:nvSpPr>
      <xdr:spPr>
        <a:xfrm>
          <a:off x="2857500" y="1347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21207</xdr:rowOff>
    </xdr:from>
    <xdr:ext cx="469744" cy="259045"/>
    <xdr:sp macro="" textlink="">
      <xdr:nvSpPr>
        <xdr:cNvPr id="201" name="テキスト ボックス 200"/>
        <xdr:cNvSpPr txBox="1"/>
      </xdr:nvSpPr>
      <xdr:spPr>
        <a:xfrm>
          <a:off x="2673428" y="1356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78384</xdr:rowOff>
    </xdr:from>
    <xdr:to>
      <xdr:col>10</xdr:col>
      <xdr:colOff>165100</xdr:colOff>
      <xdr:row>79</xdr:row>
      <xdr:rowOff>8534</xdr:rowOff>
    </xdr:to>
    <xdr:sp macro="" textlink="">
      <xdr:nvSpPr>
        <xdr:cNvPr id="202" name="楕円 201"/>
        <xdr:cNvSpPr/>
      </xdr:nvSpPr>
      <xdr:spPr>
        <a:xfrm>
          <a:off x="1968500" y="1345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171111</xdr:rowOff>
    </xdr:from>
    <xdr:ext cx="469744" cy="259045"/>
    <xdr:sp macro="" textlink="">
      <xdr:nvSpPr>
        <xdr:cNvPr id="203" name="テキスト ボックス 202"/>
        <xdr:cNvSpPr txBox="1"/>
      </xdr:nvSpPr>
      <xdr:spPr>
        <a:xfrm>
          <a:off x="1784428" y="13544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109893</xdr:rowOff>
    </xdr:from>
    <xdr:to>
      <xdr:col>6</xdr:col>
      <xdr:colOff>38100</xdr:colOff>
      <xdr:row>79</xdr:row>
      <xdr:rowOff>40043</xdr:rowOff>
    </xdr:to>
    <xdr:sp macro="" textlink="">
      <xdr:nvSpPr>
        <xdr:cNvPr id="204" name="楕円 203"/>
        <xdr:cNvSpPr/>
      </xdr:nvSpPr>
      <xdr:spPr>
        <a:xfrm>
          <a:off x="1079500" y="1348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31170</xdr:rowOff>
    </xdr:from>
    <xdr:ext cx="469744" cy="259045"/>
    <xdr:sp macro="" textlink="">
      <xdr:nvSpPr>
        <xdr:cNvPr id="205" name="テキスト ボックス 204"/>
        <xdr:cNvSpPr txBox="1"/>
      </xdr:nvSpPr>
      <xdr:spPr>
        <a:xfrm>
          <a:off x="895428" y="1357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67627</xdr:rowOff>
    </xdr:from>
    <xdr:to>
      <xdr:col>24</xdr:col>
      <xdr:colOff>62865</xdr:colOff>
      <xdr:row>98</xdr:row>
      <xdr:rowOff>164795</xdr:rowOff>
    </xdr:to>
    <xdr:cxnSp macro="">
      <xdr:nvCxnSpPr>
        <xdr:cNvPr id="230" name="直線コネクタ 229"/>
        <xdr:cNvCxnSpPr/>
      </xdr:nvCxnSpPr>
      <xdr:spPr>
        <a:xfrm flipV="1">
          <a:off x="4633595" y="15669577"/>
          <a:ext cx="1270" cy="1297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168622</xdr:rowOff>
    </xdr:from>
    <xdr:ext cx="534377" cy="259045"/>
    <xdr:sp macro="" textlink="">
      <xdr:nvSpPr>
        <xdr:cNvPr id="231" name="扶助費最小値テキスト"/>
        <xdr:cNvSpPr txBox="1"/>
      </xdr:nvSpPr>
      <xdr:spPr>
        <a:xfrm>
          <a:off x="4686300" y="1697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164795</xdr:rowOff>
    </xdr:from>
    <xdr:to>
      <xdr:col>24</xdr:col>
      <xdr:colOff>152400</xdr:colOff>
      <xdr:row>98</xdr:row>
      <xdr:rowOff>164795</xdr:rowOff>
    </xdr:to>
    <xdr:cxnSp macro="">
      <xdr:nvCxnSpPr>
        <xdr:cNvPr id="232" name="直線コネクタ 231"/>
        <xdr:cNvCxnSpPr/>
      </xdr:nvCxnSpPr>
      <xdr:spPr>
        <a:xfrm>
          <a:off x="4546600" y="169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14304</xdr:rowOff>
    </xdr:from>
    <xdr:ext cx="599010" cy="259045"/>
    <xdr:sp macro="" textlink="">
      <xdr:nvSpPr>
        <xdr:cNvPr id="233" name="扶助費最大値テキスト"/>
        <xdr:cNvSpPr txBox="1"/>
      </xdr:nvSpPr>
      <xdr:spPr>
        <a:xfrm>
          <a:off x="4686300" y="15444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67627</xdr:rowOff>
    </xdr:from>
    <xdr:to>
      <xdr:col>24</xdr:col>
      <xdr:colOff>152400</xdr:colOff>
      <xdr:row>91</xdr:row>
      <xdr:rowOff>67627</xdr:rowOff>
    </xdr:to>
    <xdr:cxnSp macro="">
      <xdr:nvCxnSpPr>
        <xdr:cNvPr id="234" name="直線コネクタ 233"/>
        <xdr:cNvCxnSpPr/>
      </xdr:nvCxnSpPr>
      <xdr:spPr>
        <a:xfrm>
          <a:off x="4546600" y="156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102158</xdr:rowOff>
    </xdr:from>
    <xdr:to>
      <xdr:col>24</xdr:col>
      <xdr:colOff>63500</xdr:colOff>
      <xdr:row>97</xdr:row>
      <xdr:rowOff>116497</xdr:rowOff>
    </xdr:to>
    <xdr:cxnSp macro="">
      <xdr:nvCxnSpPr>
        <xdr:cNvPr id="235" name="直線コネクタ 234"/>
        <xdr:cNvCxnSpPr/>
      </xdr:nvCxnSpPr>
      <xdr:spPr>
        <a:xfrm>
          <a:off x="3797300" y="16732808"/>
          <a:ext cx="838200" cy="14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159351</xdr:rowOff>
    </xdr:from>
    <xdr:ext cx="534377" cy="259045"/>
    <xdr:sp macro="" textlink="">
      <xdr:nvSpPr>
        <xdr:cNvPr id="236" name="扶助費平均値テキスト"/>
        <xdr:cNvSpPr txBox="1"/>
      </xdr:nvSpPr>
      <xdr:spPr>
        <a:xfrm>
          <a:off x="4686300" y="16447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136474</xdr:rowOff>
    </xdr:from>
    <xdr:to>
      <xdr:col>24</xdr:col>
      <xdr:colOff>114300</xdr:colOff>
      <xdr:row>97</xdr:row>
      <xdr:rowOff>66624</xdr:rowOff>
    </xdr:to>
    <xdr:sp macro="" textlink="">
      <xdr:nvSpPr>
        <xdr:cNvPr id="237" name="フローチャート: 判断 236"/>
        <xdr:cNvSpPr/>
      </xdr:nvSpPr>
      <xdr:spPr>
        <a:xfrm>
          <a:off x="45847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99340</xdr:rowOff>
    </xdr:from>
    <xdr:to>
      <xdr:col>19</xdr:col>
      <xdr:colOff>177800</xdr:colOff>
      <xdr:row>97</xdr:row>
      <xdr:rowOff>102158</xdr:rowOff>
    </xdr:to>
    <xdr:cxnSp macro="">
      <xdr:nvCxnSpPr>
        <xdr:cNvPr id="238" name="直線コネクタ 237"/>
        <xdr:cNvCxnSpPr/>
      </xdr:nvCxnSpPr>
      <xdr:spPr>
        <a:xfrm>
          <a:off x="2908300" y="16729990"/>
          <a:ext cx="889000" cy="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133693</xdr:rowOff>
    </xdr:from>
    <xdr:to>
      <xdr:col>20</xdr:col>
      <xdr:colOff>38100</xdr:colOff>
      <xdr:row>97</xdr:row>
      <xdr:rowOff>63843</xdr:rowOff>
    </xdr:to>
    <xdr:sp macro="" textlink="">
      <xdr:nvSpPr>
        <xdr:cNvPr id="239" name="フローチャート: 判断 238"/>
        <xdr:cNvSpPr/>
      </xdr:nvSpPr>
      <xdr:spPr>
        <a:xfrm>
          <a:off x="3746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80370</xdr:rowOff>
    </xdr:from>
    <xdr:ext cx="534377" cy="259045"/>
    <xdr:sp macro="" textlink="">
      <xdr:nvSpPr>
        <xdr:cNvPr id="240" name="テキスト ボックス 239"/>
        <xdr:cNvSpPr txBox="1"/>
      </xdr:nvSpPr>
      <xdr:spPr>
        <a:xfrm>
          <a:off x="3530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99340</xdr:rowOff>
    </xdr:from>
    <xdr:to>
      <xdr:col>15</xdr:col>
      <xdr:colOff>50800</xdr:colOff>
      <xdr:row>97</xdr:row>
      <xdr:rowOff>139331</xdr:rowOff>
    </xdr:to>
    <xdr:cxnSp macro="">
      <xdr:nvCxnSpPr>
        <xdr:cNvPr id="241" name="直線コネクタ 240"/>
        <xdr:cNvCxnSpPr/>
      </xdr:nvCxnSpPr>
      <xdr:spPr>
        <a:xfrm flipV="1">
          <a:off x="2019300" y="16729990"/>
          <a:ext cx="889000" cy="39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20853</xdr:rowOff>
    </xdr:from>
    <xdr:to>
      <xdr:col>15</xdr:col>
      <xdr:colOff>101600</xdr:colOff>
      <xdr:row>97</xdr:row>
      <xdr:rowOff>122453</xdr:rowOff>
    </xdr:to>
    <xdr:sp macro="" textlink="">
      <xdr:nvSpPr>
        <xdr:cNvPr id="242" name="フローチャート: 判断 241"/>
        <xdr:cNvSpPr/>
      </xdr:nvSpPr>
      <xdr:spPr>
        <a:xfrm>
          <a:off x="2857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138980</xdr:rowOff>
    </xdr:from>
    <xdr:ext cx="534377" cy="259045"/>
    <xdr:sp macro="" textlink="">
      <xdr:nvSpPr>
        <xdr:cNvPr id="243" name="テキスト ボックス 242"/>
        <xdr:cNvSpPr txBox="1"/>
      </xdr:nvSpPr>
      <xdr:spPr>
        <a:xfrm>
          <a:off x="2641111" y="1642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139331</xdr:rowOff>
    </xdr:from>
    <xdr:to>
      <xdr:col>10</xdr:col>
      <xdr:colOff>114300</xdr:colOff>
      <xdr:row>98</xdr:row>
      <xdr:rowOff>40208</xdr:rowOff>
    </xdr:to>
    <xdr:cxnSp macro="">
      <xdr:nvCxnSpPr>
        <xdr:cNvPr id="244" name="直線コネクタ 243"/>
        <xdr:cNvCxnSpPr/>
      </xdr:nvCxnSpPr>
      <xdr:spPr>
        <a:xfrm flipV="1">
          <a:off x="1130300" y="16769981"/>
          <a:ext cx="889000" cy="7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34849</xdr:rowOff>
    </xdr:from>
    <xdr:to>
      <xdr:col>10</xdr:col>
      <xdr:colOff>165100</xdr:colOff>
      <xdr:row>97</xdr:row>
      <xdr:rowOff>136449</xdr:rowOff>
    </xdr:to>
    <xdr:sp macro="" textlink="">
      <xdr:nvSpPr>
        <xdr:cNvPr id="245" name="フローチャート: 判断 244"/>
        <xdr:cNvSpPr/>
      </xdr:nvSpPr>
      <xdr:spPr>
        <a:xfrm>
          <a:off x="1968500" y="1666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152976</xdr:rowOff>
    </xdr:from>
    <xdr:ext cx="534377" cy="259045"/>
    <xdr:sp macro="" textlink="">
      <xdr:nvSpPr>
        <xdr:cNvPr id="246" name="テキスト ボックス 245"/>
        <xdr:cNvSpPr txBox="1"/>
      </xdr:nvSpPr>
      <xdr:spPr>
        <a:xfrm>
          <a:off x="1752111" y="1644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95289</xdr:rowOff>
    </xdr:from>
    <xdr:to>
      <xdr:col>6</xdr:col>
      <xdr:colOff>38100</xdr:colOff>
      <xdr:row>98</xdr:row>
      <xdr:rowOff>25439</xdr:rowOff>
    </xdr:to>
    <xdr:sp macro="" textlink="">
      <xdr:nvSpPr>
        <xdr:cNvPr id="247" name="フローチャート: 判断 246"/>
        <xdr:cNvSpPr/>
      </xdr:nvSpPr>
      <xdr:spPr>
        <a:xfrm>
          <a:off x="1079500" y="1672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41966</xdr:rowOff>
    </xdr:from>
    <xdr:ext cx="534377" cy="259045"/>
    <xdr:sp macro="" textlink="">
      <xdr:nvSpPr>
        <xdr:cNvPr id="248" name="テキスト ボックス 247"/>
        <xdr:cNvSpPr txBox="1"/>
      </xdr:nvSpPr>
      <xdr:spPr>
        <a:xfrm>
          <a:off x="863111" y="1650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65697</xdr:rowOff>
    </xdr:from>
    <xdr:to>
      <xdr:col>24</xdr:col>
      <xdr:colOff>114300</xdr:colOff>
      <xdr:row>97</xdr:row>
      <xdr:rowOff>167297</xdr:rowOff>
    </xdr:to>
    <xdr:sp macro="" textlink="">
      <xdr:nvSpPr>
        <xdr:cNvPr id="254" name="楕円 253"/>
        <xdr:cNvSpPr/>
      </xdr:nvSpPr>
      <xdr:spPr>
        <a:xfrm>
          <a:off x="4584700" y="1669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44124</xdr:rowOff>
    </xdr:from>
    <xdr:ext cx="534377" cy="259045"/>
    <xdr:sp macro="" textlink="">
      <xdr:nvSpPr>
        <xdr:cNvPr id="255" name="扶助費該当値テキスト"/>
        <xdr:cNvSpPr txBox="1"/>
      </xdr:nvSpPr>
      <xdr:spPr>
        <a:xfrm>
          <a:off x="4686300" y="1667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51358</xdr:rowOff>
    </xdr:from>
    <xdr:to>
      <xdr:col>20</xdr:col>
      <xdr:colOff>38100</xdr:colOff>
      <xdr:row>97</xdr:row>
      <xdr:rowOff>152958</xdr:rowOff>
    </xdr:to>
    <xdr:sp macro="" textlink="">
      <xdr:nvSpPr>
        <xdr:cNvPr id="256" name="楕円 255"/>
        <xdr:cNvSpPr/>
      </xdr:nvSpPr>
      <xdr:spPr>
        <a:xfrm>
          <a:off x="3746500" y="1668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144085</xdr:rowOff>
    </xdr:from>
    <xdr:ext cx="534377" cy="259045"/>
    <xdr:sp macro="" textlink="">
      <xdr:nvSpPr>
        <xdr:cNvPr id="257" name="テキスト ボックス 256"/>
        <xdr:cNvSpPr txBox="1"/>
      </xdr:nvSpPr>
      <xdr:spPr>
        <a:xfrm>
          <a:off x="3530111" y="1677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48540</xdr:rowOff>
    </xdr:from>
    <xdr:to>
      <xdr:col>15</xdr:col>
      <xdr:colOff>101600</xdr:colOff>
      <xdr:row>97</xdr:row>
      <xdr:rowOff>150140</xdr:rowOff>
    </xdr:to>
    <xdr:sp macro="" textlink="">
      <xdr:nvSpPr>
        <xdr:cNvPr id="258" name="楕円 257"/>
        <xdr:cNvSpPr/>
      </xdr:nvSpPr>
      <xdr:spPr>
        <a:xfrm>
          <a:off x="2857500" y="1667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141267</xdr:rowOff>
    </xdr:from>
    <xdr:ext cx="534377" cy="259045"/>
    <xdr:sp macro="" textlink="">
      <xdr:nvSpPr>
        <xdr:cNvPr id="259" name="テキスト ボックス 258"/>
        <xdr:cNvSpPr txBox="1"/>
      </xdr:nvSpPr>
      <xdr:spPr>
        <a:xfrm>
          <a:off x="2641111" y="1677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88531</xdr:rowOff>
    </xdr:from>
    <xdr:to>
      <xdr:col>10</xdr:col>
      <xdr:colOff>165100</xdr:colOff>
      <xdr:row>98</xdr:row>
      <xdr:rowOff>18681</xdr:rowOff>
    </xdr:to>
    <xdr:sp macro="" textlink="">
      <xdr:nvSpPr>
        <xdr:cNvPr id="260" name="楕円 259"/>
        <xdr:cNvSpPr/>
      </xdr:nvSpPr>
      <xdr:spPr>
        <a:xfrm>
          <a:off x="1968500" y="1671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9808</xdr:rowOff>
    </xdr:from>
    <xdr:ext cx="534377" cy="259045"/>
    <xdr:sp macro="" textlink="">
      <xdr:nvSpPr>
        <xdr:cNvPr id="261" name="テキスト ボックス 260"/>
        <xdr:cNvSpPr txBox="1"/>
      </xdr:nvSpPr>
      <xdr:spPr>
        <a:xfrm>
          <a:off x="1752111" y="1681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160858</xdr:rowOff>
    </xdr:from>
    <xdr:to>
      <xdr:col>6</xdr:col>
      <xdr:colOff>38100</xdr:colOff>
      <xdr:row>98</xdr:row>
      <xdr:rowOff>91008</xdr:rowOff>
    </xdr:to>
    <xdr:sp macro="" textlink="">
      <xdr:nvSpPr>
        <xdr:cNvPr id="262" name="楕円 261"/>
        <xdr:cNvSpPr/>
      </xdr:nvSpPr>
      <xdr:spPr>
        <a:xfrm>
          <a:off x="1079500" y="167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82135</xdr:rowOff>
    </xdr:from>
    <xdr:ext cx="534377" cy="259045"/>
    <xdr:sp macro="" textlink="">
      <xdr:nvSpPr>
        <xdr:cNvPr id="263" name="テキスト ボックス 262"/>
        <xdr:cNvSpPr txBox="1"/>
      </xdr:nvSpPr>
      <xdr:spPr>
        <a:xfrm>
          <a:off x="863111" y="1688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69047</xdr:rowOff>
    </xdr:from>
    <xdr:to>
      <xdr:col>54</xdr:col>
      <xdr:colOff>189865</xdr:colOff>
      <xdr:row>38</xdr:row>
      <xdr:rowOff>43300</xdr:rowOff>
    </xdr:to>
    <xdr:cxnSp macro="">
      <xdr:nvCxnSpPr>
        <xdr:cNvPr id="285" name="直線コネクタ 284"/>
        <xdr:cNvCxnSpPr/>
      </xdr:nvCxnSpPr>
      <xdr:spPr>
        <a:xfrm flipV="1">
          <a:off x="10475595" y="5383997"/>
          <a:ext cx="1270" cy="1174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47127</xdr:rowOff>
    </xdr:from>
    <xdr:ext cx="534377" cy="259045"/>
    <xdr:sp macro="" textlink="">
      <xdr:nvSpPr>
        <xdr:cNvPr id="286" name="補助費等最小値テキスト"/>
        <xdr:cNvSpPr txBox="1"/>
      </xdr:nvSpPr>
      <xdr:spPr>
        <a:xfrm>
          <a:off x="10528300" y="656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43300</xdr:rowOff>
    </xdr:from>
    <xdr:to>
      <xdr:col>55</xdr:col>
      <xdr:colOff>88900</xdr:colOff>
      <xdr:row>38</xdr:row>
      <xdr:rowOff>43300</xdr:rowOff>
    </xdr:to>
    <xdr:cxnSp macro="">
      <xdr:nvCxnSpPr>
        <xdr:cNvPr id="287" name="直線コネクタ 286"/>
        <xdr:cNvCxnSpPr/>
      </xdr:nvCxnSpPr>
      <xdr:spPr>
        <a:xfrm>
          <a:off x="10388600" y="655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15724</xdr:rowOff>
    </xdr:from>
    <xdr:ext cx="599010" cy="259045"/>
    <xdr:sp macro="" textlink="">
      <xdr:nvSpPr>
        <xdr:cNvPr id="288" name="補助費等最大値テキスト"/>
        <xdr:cNvSpPr txBox="1"/>
      </xdr:nvSpPr>
      <xdr:spPr>
        <a:xfrm>
          <a:off x="10528300" y="515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69047</xdr:rowOff>
    </xdr:from>
    <xdr:to>
      <xdr:col>55</xdr:col>
      <xdr:colOff>88900</xdr:colOff>
      <xdr:row>31</xdr:row>
      <xdr:rowOff>69047</xdr:rowOff>
    </xdr:to>
    <xdr:cxnSp macro="">
      <xdr:nvCxnSpPr>
        <xdr:cNvPr id="289" name="直線コネクタ 288"/>
        <xdr:cNvCxnSpPr/>
      </xdr:nvCxnSpPr>
      <xdr:spPr>
        <a:xfrm>
          <a:off x="10388600" y="5383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159901</xdr:rowOff>
    </xdr:from>
    <xdr:to>
      <xdr:col>55</xdr:col>
      <xdr:colOff>0</xdr:colOff>
      <xdr:row>37</xdr:row>
      <xdr:rowOff>161287</xdr:rowOff>
    </xdr:to>
    <xdr:cxnSp macro="">
      <xdr:nvCxnSpPr>
        <xdr:cNvPr id="290" name="直線コネクタ 289"/>
        <xdr:cNvCxnSpPr/>
      </xdr:nvCxnSpPr>
      <xdr:spPr>
        <a:xfrm>
          <a:off x="9639300" y="6503551"/>
          <a:ext cx="838200" cy="1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48011</xdr:rowOff>
    </xdr:from>
    <xdr:ext cx="599010" cy="259045"/>
    <xdr:sp macro="" textlink="">
      <xdr:nvSpPr>
        <xdr:cNvPr id="291" name="補助費等平均値テキスト"/>
        <xdr:cNvSpPr txBox="1"/>
      </xdr:nvSpPr>
      <xdr:spPr>
        <a:xfrm>
          <a:off x="10528300" y="62202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25134</xdr:rowOff>
    </xdr:from>
    <xdr:to>
      <xdr:col>55</xdr:col>
      <xdr:colOff>50800</xdr:colOff>
      <xdr:row>37</xdr:row>
      <xdr:rowOff>126734</xdr:rowOff>
    </xdr:to>
    <xdr:sp macro="" textlink="">
      <xdr:nvSpPr>
        <xdr:cNvPr id="292" name="フローチャート: 判断 291"/>
        <xdr:cNvSpPr/>
      </xdr:nvSpPr>
      <xdr:spPr>
        <a:xfrm>
          <a:off x="10426700" y="636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129502</xdr:rowOff>
    </xdr:from>
    <xdr:to>
      <xdr:col>50</xdr:col>
      <xdr:colOff>114300</xdr:colOff>
      <xdr:row>37</xdr:row>
      <xdr:rowOff>159901</xdr:rowOff>
    </xdr:to>
    <xdr:cxnSp macro="">
      <xdr:nvCxnSpPr>
        <xdr:cNvPr id="293" name="直線コネクタ 292"/>
        <xdr:cNvCxnSpPr/>
      </xdr:nvCxnSpPr>
      <xdr:spPr>
        <a:xfrm>
          <a:off x="8750300" y="6473152"/>
          <a:ext cx="889000" cy="3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39980</xdr:rowOff>
    </xdr:from>
    <xdr:to>
      <xdr:col>50</xdr:col>
      <xdr:colOff>165100</xdr:colOff>
      <xdr:row>37</xdr:row>
      <xdr:rowOff>141580</xdr:rowOff>
    </xdr:to>
    <xdr:sp macro="" textlink="">
      <xdr:nvSpPr>
        <xdr:cNvPr id="294" name="フローチャート: 判断 293"/>
        <xdr:cNvSpPr/>
      </xdr:nvSpPr>
      <xdr:spPr>
        <a:xfrm>
          <a:off x="9588500" y="638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158107</xdr:rowOff>
    </xdr:from>
    <xdr:ext cx="534377" cy="259045"/>
    <xdr:sp macro="" textlink="">
      <xdr:nvSpPr>
        <xdr:cNvPr id="295" name="テキスト ボックス 294"/>
        <xdr:cNvSpPr txBox="1"/>
      </xdr:nvSpPr>
      <xdr:spPr>
        <a:xfrm>
          <a:off x="9372111" y="615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129502</xdr:rowOff>
    </xdr:from>
    <xdr:to>
      <xdr:col>45</xdr:col>
      <xdr:colOff>177800</xdr:colOff>
      <xdr:row>38</xdr:row>
      <xdr:rowOff>8872</xdr:rowOff>
    </xdr:to>
    <xdr:cxnSp macro="">
      <xdr:nvCxnSpPr>
        <xdr:cNvPr id="296" name="直線コネクタ 295"/>
        <xdr:cNvCxnSpPr/>
      </xdr:nvCxnSpPr>
      <xdr:spPr>
        <a:xfrm flipV="1">
          <a:off x="7861300" y="6473152"/>
          <a:ext cx="889000" cy="5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48152</xdr:rowOff>
    </xdr:from>
    <xdr:to>
      <xdr:col>46</xdr:col>
      <xdr:colOff>38100</xdr:colOff>
      <xdr:row>37</xdr:row>
      <xdr:rowOff>149752</xdr:rowOff>
    </xdr:to>
    <xdr:sp macro="" textlink="">
      <xdr:nvSpPr>
        <xdr:cNvPr id="297" name="フローチャート: 判断 296"/>
        <xdr:cNvSpPr/>
      </xdr:nvSpPr>
      <xdr:spPr>
        <a:xfrm>
          <a:off x="8699500" y="639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166279</xdr:rowOff>
    </xdr:from>
    <xdr:ext cx="534377" cy="259045"/>
    <xdr:sp macro="" textlink="">
      <xdr:nvSpPr>
        <xdr:cNvPr id="298" name="テキスト ボックス 297"/>
        <xdr:cNvSpPr txBox="1"/>
      </xdr:nvSpPr>
      <xdr:spPr>
        <a:xfrm>
          <a:off x="8483111" y="616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8872</xdr:rowOff>
    </xdr:from>
    <xdr:to>
      <xdr:col>41</xdr:col>
      <xdr:colOff>50800</xdr:colOff>
      <xdr:row>38</xdr:row>
      <xdr:rowOff>32619</xdr:rowOff>
    </xdr:to>
    <xdr:cxnSp macro="">
      <xdr:nvCxnSpPr>
        <xdr:cNvPr id="299" name="直線コネクタ 298"/>
        <xdr:cNvCxnSpPr/>
      </xdr:nvCxnSpPr>
      <xdr:spPr>
        <a:xfrm flipV="1">
          <a:off x="6972300" y="6523972"/>
          <a:ext cx="889000" cy="23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57728</xdr:rowOff>
    </xdr:from>
    <xdr:to>
      <xdr:col>41</xdr:col>
      <xdr:colOff>101600</xdr:colOff>
      <xdr:row>37</xdr:row>
      <xdr:rowOff>159328</xdr:rowOff>
    </xdr:to>
    <xdr:sp macro="" textlink="">
      <xdr:nvSpPr>
        <xdr:cNvPr id="300" name="フローチャート: 判断 299"/>
        <xdr:cNvSpPr/>
      </xdr:nvSpPr>
      <xdr:spPr>
        <a:xfrm>
          <a:off x="7810500" y="6401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4405</xdr:rowOff>
    </xdr:from>
    <xdr:ext cx="534377" cy="259045"/>
    <xdr:sp macro="" textlink="">
      <xdr:nvSpPr>
        <xdr:cNvPr id="301" name="テキスト ボックス 300"/>
        <xdr:cNvSpPr txBox="1"/>
      </xdr:nvSpPr>
      <xdr:spPr>
        <a:xfrm>
          <a:off x="7594111" y="617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72041</xdr:rowOff>
    </xdr:from>
    <xdr:to>
      <xdr:col>36</xdr:col>
      <xdr:colOff>165100</xdr:colOff>
      <xdr:row>38</xdr:row>
      <xdr:rowOff>2191</xdr:rowOff>
    </xdr:to>
    <xdr:sp macro="" textlink="">
      <xdr:nvSpPr>
        <xdr:cNvPr id="302" name="フローチャート: 判断 301"/>
        <xdr:cNvSpPr/>
      </xdr:nvSpPr>
      <xdr:spPr>
        <a:xfrm>
          <a:off x="6921500" y="641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18718</xdr:rowOff>
    </xdr:from>
    <xdr:ext cx="534377" cy="259045"/>
    <xdr:sp macro="" textlink="">
      <xdr:nvSpPr>
        <xdr:cNvPr id="303" name="テキスト ボックス 302"/>
        <xdr:cNvSpPr txBox="1"/>
      </xdr:nvSpPr>
      <xdr:spPr>
        <a:xfrm>
          <a:off x="6705111" y="619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110487</xdr:rowOff>
    </xdr:from>
    <xdr:to>
      <xdr:col>55</xdr:col>
      <xdr:colOff>50800</xdr:colOff>
      <xdr:row>38</xdr:row>
      <xdr:rowOff>40636</xdr:rowOff>
    </xdr:to>
    <xdr:sp macro="" textlink="">
      <xdr:nvSpPr>
        <xdr:cNvPr id="309" name="楕円 308"/>
        <xdr:cNvSpPr/>
      </xdr:nvSpPr>
      <xdr:spPr>
        <a:xfrm>
          <a:off x="10426700" y="64541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25414</xdr:rowOff>
    </xdr:from>
    <xdr:ext cx="534377" cy="259045"/>
    <xdr:sp macro="" textlink="">
      <xdr:nvSpPr>
        <xdr:cNvPr id="310" name="補助費等該当値テキスト"/>
        <xdr:cNvSpPr txBox="1"/>
      </xdr:nvSpPr>
      <xdr:spPr>
        <a:xfrm>
          <a:off x="10528300" y="636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109101</xdr:rowOff>
    </xdr:from>
    <xdr:to>
      <xdr:col>50</xdr:col>
      <xdr:colOff>165100</xdr:colOff>
      <xdr:row>38</xdr:row>
      <xdr:rowOff>39252</xdr:rowOff>
    </xdr:to>
    <xdr:sp macro="" textlink="">
      <xdr:nvSpPr>
        <xdr:cNvPr id="311" name="楕円 310"/>
        <xdr:cNvSpPr/>
      </xdr:nvSpPr>
      <xdr:spPr>
        <a:xfrm>
          <a:off x="9588500" y="645275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30378</xdr:rowOff>
    </xdr:from>
    <xdr:ext cx="534377" cy="259045"/>
    <xdr:sp macro="" textlink="">
      <xdr:nvSpPr>
        <xdr:cNvPr id="312" name="テキスト ボックス 311"/>
        <xdr:cNvSpPr txBox="1"/>
      </xdr:nvSpPr>
      <xdr:spPr>
        <a:xfrm>
          <a:off x="9372111" y="654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78702</xdr:rowOff>
    </xdr:from>
    <xdr:to>
      <xdr:col>46</xdr:col>
      <xdr:colOff>38100</xdr:colOff>
      <xdr:row>38</xdr:row>
      <xdr:rowOff>8852</xdr:rowOff>
    </xdr:to>
    <xdr:sp macro="" textlink="">
      <xdr:nvSpPr>
        <xdr:cNvPr id="313" name="楕円 312"/>
        <xdr:cNvSpPr/>
      </xdr:nvSpPr>
      <xdr:spPr>
        <a:xfrm>
          <a:off x="8699500" y="64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171429</xdr:rowOff>
    </xdr:from>
    <xdr:ext cx="534377" cy="259045"/>
    <xdr:sp macro="" textlink="">
      <xdr:nvSpPr>
        <xdr:cNvPr id="314" name="テキスト ボックス 313"/>
        <xdr:cNvSpPr txBox="1"/>
      </xdr:nvSpPr>
      <xdr:spPr>
        <a:xfrm>
          <a:off x="8483111" y="651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129522</xdr:rowOff>
    </xdr:from>
    <xdr:to>
      <xdr:col>41</xdr:col>
      <xdr:colOff>101600</xdr:colOff>
      <xdr:row>38</xdr:row>
      <xdr:rowOff>59672</xdr:rowOff>
    </xdr:to>
    <xdr:sp macro="" textlink="">
      <xdr:nvSpPr>
        <xdr:cNvPr id="315" name="楕円 314"/>
        <xdr:cNvSpPr/>
      </xdr:nvSpPr>
      <xdr:spPr>
        <a:xfrm>
          <a:off x="7810500" y="647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50799</xdr:rowOff>
    </xdr:from>
    <xdr:ext cx="534377" cy="259045"/>
    <xdr:sp macro="" textlink="">
      <xdr:nvSpPr>
        <xdr:cNvPr id="316" name="テキスト ボックス 315"/>
        <xdr:cNvSpPr txBox="1"/>
      </xdr:nvSpPr>
      <xdr:spPr>
        <a:xfrm>
          <a:off x="7594111" y="6565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153269</xdr:rowOff>
    </xdr:from>
    <xdr:to>
      <xdr:col>36</xdr:col>
      <xdr:colOff>165100</xdr:colOff>
      <xdr:row>38</xdr:row>
      <xdr:rowOff>83420</xdr:rowOff>
    </xdr:to>
    <xdr:sp macro="" textlink="">
      <xdr:nvSpPr>
        <xdr:cNvPr id="317" name="楕円 316"/>
        <xdr:cNvSpPr/>
      </xdr:nvSpPr>
      <xdr:spPr>
        <a:xfrm>
          <a:off x="6921500" y="64969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74546</xdr:rowOff>
    </xdr:from>
    <xdr:ext cx="534377" cy="259045"/>
    <xdr:sp macro="" textlink="">
      <xdr:nvSpPr>
        <xdr:cNvPr id="318" name="テキスト ボックス 317"/>
        <xdr:cNvSpPr txBox="1"/>
      </xdr:nvSpPr>
      <xdr:spPr>
        <a:xfrm>
          <a:off x="6705111" y="658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11461</xdr:rowOff>
    </xdr:from>
    <xdr:to>
      <xdr:col>54</xdr:col>
      <xdr:colOff>189865</xdr:colOff>
      <xdr:row>58</xdr:row>
      <xdr:rowOff>134890</xdr:rowOff>
    </xdr:to>
    <xdr:cxnSp macro="">
      <xdr:nvCxnSpPr>
        <xdr:cNvPr id="340" name="直線コネクタ 339"/>
        <xdr:cNvCxnSpPr/>
      </xdr:nvCxnSpPr>
      <xdr:spPr>
        <a:xfrm flipV="1">
          <a:off x="10475595" y="8755411"/>
          <a:ext cx="1270" cy="132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166236</xdr:rowOff>
    </xdr:from>
    <xdr:ext cx="534377" cy="259045"/>
    <xdr:sp macro="" textlink="">
      <xdr:nvSpPr>
        <xdr:cNvPr id="341" name="普通建設事業費最小値テキスト"/>
        <xdr:cNvSpPr txBox="1"/>
      </xdr:nvSpPr>
      <xdr:spPr>
        <a:xfrm>
          <a:off x="10528300" y="1011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134890</xdr:rowOff>
    </xdr:from>
    <xdr:to>
      <xdr:col>55</xdr:col>
      <xdr:colOff>88900</xdr:colOff>
      <xdr:row>58</xdr:row>
      <xdr:rowOff>134890</xdr:rowOff>
    </xdr:to>
    <xdr:cxnSp macro="">
      <xdr:nvCxnSpPr>
        <xdr:cNvPr id="342" name="直線コネクタ 341"/>
        <xdr:cNvCxnSpPr/>
      </xdr:nvCxnSpPr>
      <xdr:spPr>
        <a:xfrm>
          <a:off x="10388600" y="1007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129588</xdr:rowOff>
    </xdr:from>
    <xdr:ext cx="690189" cy="259045"/>
    <xdr:sp macro="" textlink="">
      <xdr:nvSpPr>
        <xdr:cNvPr id="343" name="普通建設事業費最大値テキスト"/>
        <xdr:cNvSpPr txBox="1"/>
      </xdr:nvSpPr>
      <xdr:spPr>
        <a:xfrm>
          <a:off x="10528300" y="85306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11461</xdr:rowOff>
    </xdr:from>
    <xdr:to>
      <xdr:col>55</xdr:col>
      <xdr:colOff>88900</xdr:colOff>
      <xdr:row>51</xdr:row>
      <xdr:rowOff>11461</xdr:rowOff>
    </xdr:to>
    <xdr:cxnSp macro="">
      <xdr:nvCxnSpPr>
        <xdr:cNvPr id="344" name="直線コネクタ 343"/>
        <xdr:cNvCxnSpPr/>
      </xdr:nvCxnSpPr>
      <xdr:spPr>
        <a:xfrm>
          <a:off x="10388600" y="8755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130907</xdr:rowOff>
    </xdr:from>
    <xdr:to>
      <xdr:col>55</xdr:col>
      <xdr:colOff>0</xdr:colOff>
      <xdr:row>58</xdr:row>
      <xdr:rowOff>134752</xdr:rowOff>
    </xdr:to>
    <xdr:cxnSp macro="">
      <xdr:nvCxnSpPr>
        <xdr:cNvPr id="345" name="直線コネクタ 344"/>
        <xdr:cNvCxnSpPr/>
      </xdr:nvCxnSpPr>
      <xdr:spPr>
        <a:xfrm flipV="1">
          <a:off x="9639300" y="10075007"/>
          <a:ext cx="838200" cy="3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83686</xdr:rowOff>
    </xdr:from>
    <xdr:ext cx="599010" cy="259045"/>
    <xdr:sp macro="" textlink="">
      <xdr:nvSpPr>
        <xdr:cNvPr id="346" name="普通建設事業費平均値テキスト"/>
        <xdr:cNvSpPr txBox="1"/>
      </xdr:nvSpPr>
      <xdr:spPr>
        <a:xfrm>
          <a:off x="10528300" y="9856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60809</xdr:rowOff>
    </xdr:from>
    <xdr:to>
      <xdr:col>55</xdr:col>
      <xdr:colOff>50800</xdr:colOff>
      <xdr:row>58</xdr:row>
      <xdr:rowOff>162409</xdr:rowOff>
    </xdr:to>
    <xdr:sp macro="" textlink="">
      <xdr:nvSpPr>
        <xdr:cNvPr id="347" name="フローチャート: 判断 346"/>
        <xdr:cNvSpPr/>
      </xdr:nvSpPr>
      <xdr:spPr>
        <a:xfrm>
          <a:off x="10426700" y="1000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134752</xdr:rowOff>
    </xdr:from>
    <xdr:to>
      <xdr:col>50</xdr:col>
      <xdr:colOff>114300</xdr:colOff>
      <xdr:row>58</xdr:row>
      <xdr:rowOff>136273</xdr:rowOff>
    </xdr:to>
    <xdr:cxnSp macro="">
      <xdr:nvCxnSpPr>
        <xdr:cNvPr id="348" name="直線コネクタ 347"/>
        <xdr:cNvCxnSpPr/>
      </xdr:nvCxnSpPr>
      <xdr:spPr>
        <a:xfrm flipV="1">
          <a:off x="8750300" y="10078852"/>
          <a:ext cx="889000" cy="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57204</xdr:rowOff>
    </xdr:from>
    <xdr:to>
      <xdr:col>50</xdr:col>
      <xdr:colOff>165100</xdr:colOff>
      <xdr:row>58</xdr:row>
      <xdr:rowOff>158804</xdr:rowOff>
    </xdr:to>
    <xdr:sp macro="" textlink="">
      <xdr:nvSpPr>
        <xdr:cNvPr id="349" name="フローチャート: 判断 348"/>
        <xdr:cNvSpPr/>
      </xdr:nvSpPr>
      <xdr:spPr>
        <a:xfrm>
          <a:off x="9588500" y="100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3881</xdr:rowOff>
    </xdr:from>
    <xdr:ext cx="599010" cy="259045"/>
    <xdr:sp macro="" textlink="">
      <xdr:nvSpPr>
        <xdr:cNvPr id="350" name="テキスト ボックス 349"/>
        <xdr:cNvSpPr txBox="1"/>
      </xdr:nvSpPr>
      <xdr:spPr>
        <a:xfrm>
          <a:off x="9339795" y="977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135479</xdr:rowOff>
    </xdr:from>
    <xdr:to>
      <xdr:col>45</xdr:col>
      <xdr:colOff>177800</xdr:colOff>
      <xdr:row>58</xdr:row>
      <xdr:rowOff>136273</xdr:rowOff>
    </xdr:to>
    <xdr:cxnSp macro="">
      <xdr:nvCxnSpPr>
        <xdr:cNvPr id="351" name="直線コネクタ 350"/>
        <xdr:cNvCxnSpPr/>
      </xdr:nvCxnSpPr>
      <xdr:spPr>
        <a:xfrm>
          <a:off x="7861300" y="10079579"/>
          <a:ext cx="889000" cy="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59499</xdr:rowOff>
    </xdr:from>
    <xdr:to>
      <xdr:col>46</xdr:col>
      <xdr:colOff>38100</xdr:colOff>
      <xdr:row>58</xdr:row>
      <xdr:rowOff>161099</xdr:rowOff>
    </xdr:to>
    <xdr:sp macro="" textlink="">
      <xdr:nvSpPr>
        <xdr:cNvPr id="352" name="フローチャート: 判断 351"/>
        <xdr:cNvSpPr/>
      </xdr:nvSpPr>
      <xdr:spPr>
        <a:xfrm>
          <a:off x="8699500" y="1000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6176</xdr:rowOff>
    </xdr:from>
    <xdr:ext cx="599010" cy="259045"/>
    <xdr:sp macro="" textlink="">
      <xdr:nvSpPr>
        <xdr:cNvPr id="353" name="テキスト ボックス 352"/>
        <xdr:cNvSpPr txBox="1"/>
      </xdr:nvSpPr>
      <xdr:spPr>
        <a:xfrm>
          <a:off x="8450795" y="977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125591</xdr:rowOff>
    </xdr:from>
    <xdr:to>
      <xdr:col>41</xdr:col>
      <xdr:colOff>50800</xdr:colOff>
      <xdr:row>58</xdr:row>
      <xdr:rowOff>135479</xdr:rowOff>
    </xdr:to>
    <xdr:cxnSp macro="">
      <xdr:nvCxnSpPr>
        <xdr:cNvPr id="354" name="直線コネクタ 353"/>
        <xdr:cNvCxnSpPr/>
      </xdr:nvCxnSpPr>
      <xdr:spPr>
        <a:xfrm>
          <a:off x="6972300" y="10069691"/>
          <a:ext cx="889000" cy="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59528</xdr:rowOff>
    </xdr:from>
    <xdr:to>
      <xdr:col>41</xdr:col>
      <xdr:colOff>101600</xdr:colOff>
      <xdr:row>58</xdr:row>
      <xdr:rowOff>161128</xdr:rowOff>
    </xdr:to>
    <xdr:sp macro="" textlink="">
      <xdr:nvSpPr>
        <xdr:cNvPr id="355" name="フローチャート: 判断 354"/>
        <xdr:cNvSpPr/>
      </xdr:nvSpPr>
      <xdr:spPr>
        <a:xfrm>
          <a:off x="7810500" y="1000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6205</xdr:rowOff>
    </xdr:from>
    <xdr:ext cx="599010" cy="259045"/>
    <xdr:sp macro="" textlink="">
      <xdr:nvSpPr>
        <xdr:cNvPr id="356" name="テキスト ボックス 355"/>
        <xdr:cNvSpPr txBox="1"/>
      </xdr:nvSpPr>
      <xdr:spPr>
        <a:xfrm>
          <a:off x="7561795" y="9778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61875</xdr:rowOff>
    </xdr:from>
    <xdr:to>
      <xdr:col>36</xdr:col>
      <xdr:colOff>165100</xdr:colOff>
      <xdr:row>58</xdr:row>
      <xdr:rowOff>163475</xdr:rowOff>
    </xdr:to>
    <xdr:sp macro="" textlink="">
      <xdr:nvSpPr>
        <xdr:cNvPr id="357" name="フローチャート: 判断 356"/>
        <xdr:cNvSpPr/>
      </xdr:nvSpPr>
      <xdr:spPr>
        <a:xfrm>
          <a:off x="6921500" y="100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8552</xdr:rowOff>
    </xdr:from>
    <xdr:ext cx="599010" cy="259045"/>
    <xdr:sp macro="" textlink="">
      <xdr:nvSpPr>
        <xdr:cNvPr id="358" name="テキスト ボックス 357"/>
        <xdr:cNvSpPr txBox="1"/>
      </xdr:nvSpPr>
      <xdr:spPr>
        <a:xfrm>
          <a:off x="6672795" y="9781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80107</xdr:rowOff>
    </xdr:from>
    <xdr:to>
      <xdr:col>55</xdr:col>
      <xdr:colOff>50800</xdr:colOff>
      <xdr:row>59</xdr:row>
      <xdr:rowOff>10257</xdr:rowOff>
    </xdr:to>
    <xdr:sp macro="" textlink="">
      <xdr:nvSpPr>
        <xdr:cNvPr id="364" name="楕円 363"/>
        <xdr:cNvSpPr/>
      </xdr:nvSpPr>
      <xdr:spPr>
        <a:xfrm>
          <a:off x="10426700" y="1002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39237</xdr:rowOff>
    </xdr:from>
    <xdr:ext cx="534377" cy="259045"/>
    <xdr:sp macro="" textlink="">
      <xdr:nvSpPr>
        <xdr:cNvPr id="365" name="普通建設事業費該当値テキスト"/>
        <xdr:cNvSpPr txBox="1"/>
      </xdr:nvSpPr>
      <xdr:spPr>
        <a:xfrm>
          <a:off x="10528300" y="998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83952</xdr:rowOff>
    </xdr:from>
    <xdr:to>
      <xdr:col>50</xdr:col>
      <xdr:colOff>165100</xdr:colOff>
      <xdr:row>59</xdr:row>
      <xdr:rowOff>14102</xdr:rowOff>
    </xdr:to>
    <xdr:sp macro="" textlink="">
      <xdr:nvSpPr>
        <xdr:cNvPr id="366" name="楕円 365"/>
        <xdr:cNvSpPr/>
      </xdr:nvSpPr>
      <xdr:spPr>
        <a:xfrm>
          <a:off x="9588500" y="1002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5229</xdr:rowOff>
    </xdr:from>
    <xdr:ext cx="534377" cy="259045"/>
    <xdr:sp macro="" textlink="">
      <xdr:nvSpPr>
        <xdr:cNvPr id="367" name="テキスト ボックス 366"/>
        <xdr:cNvSpPr txBox="1"/>
      </xdr:nvSpPr>
      <xdr:spPr>
        <a:xfrm>
          <a:off x="9372111" y="1012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85473</xdr:rowOff>
    </xdr:from>
    <xdr:to>
      <xdr:col>46</xdr:col>
      <xdr:colOff>38100</xdr:colOff>
      <xdr:row>59</xdr:row>
      <xdr:rowOff>15623</xdr:rowOff>
    </xdr:to>
    <xdr:sp macro="" textlink="">
      <xdr:nvSpPr>
        <xdr:cNvPr id="368" name="楕円 367"/>
        <xdr:cNvSpPr/>
      </xdr:nvSpPr>
      <xdr:spPr>
        <a:xfrm>
          <a:off x="8699500" y="1002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6750</xdr:rowOff>
    </xdr:from>
    <xdr:ext cx="534377" cy="259045"/>
    <xdr:sp macro="" textlink="">
      <xdr:nvSpPr>
        <xdr:cNvPr id="369" name="テキスト ボックス 368"/>
        <xdr:cNvSpPr txBox="1"/>
      </xdr:nvSpPr>
      <xdr:spPr>
        <a:xfrm>
          <a:off x="8483111" y="1012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84679</xdr:rowOff>
    </xdr:from>
    <xdr:to>
      <xdr:col>41</xdr:col>
      <xdr:colOff>101600</xdr:colOff>
      <xdr:row>59</xdr:row>
      <xdr:rowOff>14829</xdr:rowOff>
    </xdr:to>
    <xdr:sp macro="" textlink="">
      <xdr:nvSpPr>
        <xdr:cNvPr id="370" name="楕円 369"/>
        <xdr:cNvSpPr/>
      </xdr:nvSpPr>
      <xdr:spPr>
        <a:xfrm>
          <a:off x="7810500" y="1002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5956</xdr:rowOff>
    </xdr:from>
    <xdr:ext cx="534377" cy="259045"/>
    <xdr:sp macro="" textlink="">
      <xdr:nvSpPr>
        <xdr:cNvPr id="371" name="テキスト ボックス 370"/>
        <xdr:cNvSpPr txBox="1"/>
      </xdr:nvSpPr>
      <xdr:spPr>
        <a:xfrm>
          <a:off x="7594111" y="1012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74791</xdr:rowOff>
    </xdr:from>
    <xdr:to>
      <xdr:col>36</xdr:col>
      <xdr:colOff>165100</xdr:colOff>
      <xdr:row>59</xdr:row>
      <xdr:rowOff>4941</xdr:rowOff>
    </xdr:to>
    <xdr:sp macro="" textlink="">
      <xdr:nvSpPr>
        <xdr:cNvPr id="372" name="楕円 371"/>
        <xdr:cNvSpPr/>
      </xdr:nvSpPr>
      <xdr:spPr>
        <a:xfrm>
          <a:off x="6921500" y="1001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167518</xdr:rowOff>
    </xdr:from>
    <xdr:ext cx="534377" cy="259045"/>
    <xdr:sp macro="" textlink="">
      <xdr:nvSpPr>
        <xdr:cNvPr id="373" name="テキスト ボックス 372"/>
        <xdr:cNvSpPr txBox="1"/>
      </xdr:nvSpPr>
      <xdr:spPr>
        <a:xfrm>
          <a:off x="6705111" y="1011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167500</xdr:rowOff>
    </xdr:from>
    <xdr:to>
      <xdr:col>54</xdr:col>
      <xdr:colOff>189865</xdr:colOff>
      <xdr:row>78</xdr:row>
      <xdr:rowOff>139700</xdr:rowOff>
    </xdr:to>
    <xdr:cxnSp macro="">
      <xdr:nvCxnSpPr>
        <xdr:cNvPr id="395" name="直線コネクタ 394"/>
        <xdr:cNvCxnSpPr/>
      </xdr:nvCxnSpPr>
      <xdr:spPr>
        <a:xfrm flipV="1">
          <a:off x="10475595" y="12340450"/>
          <a:ext cx="1270" cy="1172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11698</xdr:rowOff>
    </xdr:from>
    <xdr:ext cx="249299" cy="259045"/>
    <xdr:sp macro="" textlink="">
      <xdr:nvSpPr>
        <xdr:cNvPr id="396" name="普通建設事業費 （ うち新規整備　）最小値テキスト"/>
        <xdr:cNvSpPr txBox="1"/>
      </xdr:nvSpPr>
      <xdr:spPr>
        <a:xfrm>
          <a:off x="10528300" y="135562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114177</xdr:rowOff>
    </xdr:from>
    <xdr:ext cx="690189" cy="259045"/>
    <xdr:sp macro="" textlink="">
      <xdr:nvSpPr>
        <xdr:cNvPr id="398" name="普通建設事業費 （ うち新規整備　）最大値テキスト"/>
        <xdr:cNvSpPr txBox="1"/>
      </xdr:nvSpPr>
      <xdr:spPr>
        <a:xfrm>
          <a:off x="10528300" y="121156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5,128,391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167500</xdr:rowOff>
    </xdr:from>
    <xdr:to>
      <xdr:col>55</xdr:col>
      <xdr:colOff>88900</xdr:colOff>
      <xdr:row>71</xdr:row>
      <xdr:rowOff>167500</xdr:rowOff>
    </xdr:to>
    <xdr:cxnSp macro="">
      <xdr:nvCxnSpPr>
        <xdr:cNvPr id="399" name="直線コネクタ 398"/>
        <xdr:cNvCxnSpPr/>
      </xdr:nvCxnSpPr>
      <xdr:spPr>
        <a:xfrm>
          <a:off x="10388600" y="123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133311</xdr:rowOff>
    </xdr:from>
    <xdr:to>
      <xdr:col>55</xdr:col>
      <xdr:colOff>0</xdr:colOff>
      <xdr:row>78</xdr:row>
      <xdr:rowOff>137359</xdr:rowOff>
    </xdr:to>
    <xdr:cxnSp macro="">
      <xdr:nvCxnSpPr>
        <xdr:cNvPr id="400" name="直線コネクタ 399"/>
        <xdr:cNvCxnSpPr/>
      </xdr:nvCxnSpPr>
      <xdr:spPr>
        <a:xfrm flipV="1">
          <a:off x="9639300" y="13506411"/>
          <a:ext cx="838200" cy="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100598</xdr:rowOff>
    </xdr:from>
    <xdr:ext cx="534377" cy="259045"/>
    <xdr:sp macro="" textlink="">
      <xdr:nvSpPr>
        <xdr:cNvPr id="401" name="普通建設事業費 （ うち新規整備　）平均値テキスト"/>
        <xdr:cNvSpPr txBox="1"/>
      </xdr:nvSpPr>
      <xdr:spPr>
        <a:xfrm>
          <a:off x="10528300" y="13302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77721</xdr:rowOff>
    </xdr:from>
    <xdr:to>
      <xdr:col>55</xdr:col>
      <xdr:colOff>50800</xdr:colOff>
      <xdr:row>79</xdr:row>
      <xdr:rowOff>7871</xdr:rowOff>
    </xdr:to>
    <xdr:sp macro="" textlink="">
      <xdr:nvSpPr>
        <xdr:cNvPr id="402" name="フローチャート: 判断 401"/>
        <xdr:cNvSpPr/>
      </xdr:nvSpPr>
      <xdr:spPr>
        <a:xfrm>
          <a:off x="10426700" y="1345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137359</xdr:rowOff>
    </xdr:from>
    <xdr:to>
      <xdr:col>50</xdr:col>
      <xdr:colOff>114300</xdr:colOff>
      <xdr:row>78</xdr:row>
      <xdr:rowOff>138156</xdr:rowOff>
    </xdr:to>
    <xdr:cxnSp macro="">
      <xdr:nvCxnSpPr>
        <xdr:cNvPr id="403" name="直線コネクタ 402"/>
        <xdr:cNvCxnSpPr/>
      </xdr:nvCxnSpPr>
      <xdr:spPr>
        <a:xfrm flipV="1">
          <a:off x="8750300" y="13510459"/>
          <a:ext cx="889000" cy="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74512</xdr:rowOff>
    </xdr:from>
    <xdr:to>
      <xdr:col>50</xdr:col>
      <xdr:colOff>165100</xdr:colOff>
      <xdr:row>79</xdr:row>
      <xdr:rowOff>4662</xdr:rowOff>
    </xdr:to>
    <xdr:sp macro="" textlink="">
      <xdr:nvSpPr>
        <xdr:cNvPr id="404" name="フローチャート: 判断 403"/>
        <xdr:cNvSpPr/>
      </xdr:nvSpPr>
      <xdr:spPr>
        <a:xfrm>
          <a:off x="9588500" y="134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21189</xdr:rowOff>
    </xdr:from>
    <xdr:ext cx="534377" cy="259045"/>
    <xdr:sp macro="" textlink="">
      <xdr:nvSpPr>
        <xdr:cNvPr id="405" name="テキスト ボックス 404"/>
        <xdr:cNvSpPr txBox="1"/>
      </xdr:nvSpPr>
      <xdr:spPr>
        <a:xfrm>
          <a:off x="9372111" y="1322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136234</xdr:rowOff>
    </xdr:from>
    <xdr:to>
      <xdr:col>45</xdr:col>
      <xdr:colOff>177800</xdr:colOff>
      <xdr:row>78</xdr:row>
      <xdr:rowOff>138156</xdr:rowOff>
    </xdr:to>
    <xdr:cxnSp macro="">
      <xdr:nvCxnSpPr>
        <xdr:cNvPr id="406" name="直線コネクタ 405"/>
        <xdr:cNvCxnSpPr/>
      </xdr:nvCxnSpPr>
      <xdr:spPr>
        <a:xfrm>
          <a:off x="7861300" y="13509334"/>
          <a:ext cx="889000" cy="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74042</xdr:rowOff>
    </xdr:from>
    <xdr:to>
      <xdr:col>46</xdr:col>
      <xdr:colOff>38100</xdr:colOff>
      <xdr:row>79</xdr:row>
      <xdr:rowOff>4192</xdr:rowOff>
    </xdr:to>
    <xdr:sp macro="" textlink="">
      <xdr:nvSpPr>
        <xdr:cNvPr id="407" name="フローチャート: 判断 406"/>
        <xdr:cNvSpPr/>
      </xdr:nvSpPr>
      <xdr:spPr>
        <a:xfrm>
          <a:off x="8699500" y="1344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20719</xdr:rowOff>
    </xdr:from>
    <xdr:ext cx="534377" cy="259045"/>
    <xdr:sp macro="" textlink="">
      <xdr:nvSpPr>
        <xdr:cNvPr id="408" name="テキスト ボックス 407"/>
        <xdr:cNvSpPr txBox="1"/>
      </xdr:nvSpPr>
      <xdr:spPr>
        <a:xfrm>
          <a:off x="8483111" y="132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78567</xdr:rowOff>
    </xdr:from>
    <xdr:to>
      <xdr:col>41</xdr:col>
      <xdr:colOff>101600</xdr:colOff>
      <xdr:row>79</xdr:row>
      <xdr:rowOff>8717</xdr:rowOff>
    </xdr:to>
    <xdr:sp macro="" textlink="">
      <xdr:nvSpPr>
        <xdr:cNvPr id="409" name="フローチャート: 判断 408"/>
        <xdr:cNvSpPr/>
      </xdr:nvSpPr>
      <xdr:spPr>
        <a:xfrm>
          <a:off x="7810500" y="1345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25244</xdr:rowOff>
    </xdr:from>
    <xdr:ext cx="534377" cy="259045"/>
    <xdr:sp macro="" textlink="">
      <xdr:nvSpPr>
        <xdr:cNvPr id="410" name="テキスト ボックス 409"/>
        <xdr:cNvSpPr txBox="1"/>
      </xdr:nvSpPr>
      <xdr:spPr>
        <a:xfrm>
          <a:off x="7594111" y="1322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82511</xdr:rowOff>
    </xdr:from>
    <xdr:to>
      <xdr:col>55</xdr:col>
      <xdr:colOff>50800</xdr:colOff>
      <xdr:row>79</xdr:row>
      <xdr:rowOff>12661</xdr:rowOff>
    </xdr:to>
    <xdr:sp macro="" textlink="">
      <xdr:nvSpPr>
        <xdr:cNvPr id="416" name="楕円 415"/>
        <xdr:cNvSpPr/>
      </xdr:nvSpPr>
      <xdr:spPr>
        <a:xfrm>
          <a:off x="10426700" y="1345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56148</xdr:rowOff>
    </xdr:from>
    <xdr:ext cx="534377" cy="259045"/>
    <xdr:sp macro="" textlink="">
      <xdr:nvSpPr>
        <xdr:cNvPr id="417" name="普通建設事業費 （ うち新規整備　）該当値テキスト"/>
        <xdr:cNvSpPr txBox="1"/>
      </xdr:nvSpPr>
      <xdr:spPr>
        <a:xfrm>
          <a:off x="10528300" y="1342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86559</xdr:rowOff>
    </xdr:from>
    <xdr:to>
      <xdr:col>50</xdr:col>
      <xdr:colOff>165100</xdr:colOff>
      <xdr:row>79</xdr:row>
      <xdr:rowOff>16709</xdr:rowOff>
    </xdr:to>
    <xdr:sp macro="" textlink="">
      <xdr:nvSpPr>
        <xdr:cNvPr id="418" name="楕円 417"/>
        <xdr:cNvSpPr/>
      </xdr:nvSpPr>
      <xdr:spPr>
        <a:xfrm>
          <a:off x="9588500" y="1345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7836</xdr:rowOff>
    </xdr:from>
    <xdr:ext cx="534377" cy="259045"/>
    <xdr:sp macro="" textlink="">
      <xdr:nvSpPr>
        <xdr:cNvPr id="419" name="テキスト ボックス 418"/>
        <xdr:cNvSpPr txBox="1"/>
      </xdr:nvSpPr>
      <xdr:spPr>
        <a:xfrm>
          <a:off x="9372111" y="1355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87356</xdr:rowOff>
    </xdr:from>
    <xdr:to>
      <xdr:col>46</xdr:col>
      <xdr:colOff>38100</xdr:colOff>
      <xdr:row>79</xdr:row>
      <xdr:rowOff>17506</xdr:rowOff>
    </xdr:to>
    <xdr:sp macro="" textlink="">
      <xdr:nvSpPr>
        <xdr:cNvPr id="420" name="楕円 419"/>
        <xdr:cNvSpPr/>
      </xdr:nvSpPr>
      <xdr:spPr>
        <a:xfrm>
          <a:off x="8699500" y="1346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8633</xdr:rowOff>
    </xdr:from>
    <xdr:ext cx="469744" cy="259045"/>
    <xdr:sp macro="" textlink="">
      <xdr:nvSpPr>
        <xdr:cNvPr id="421" name="テキスト ボックス 420"/>
        <xdr:cNvSpPr txBox="1"/>
      </xdr:nvSpPr>
      <xdr:spPr>
        <a:xfrm>
          <a:off x="8515428" y="13553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85434</xdr:rowOff>
    </xdr:from>
    <xdr:to>
      <xdr:col>41</xdr:col>
      <xdr:colOff>101600</xdr:colOff>
      <xdr:row>79</xdr:row>
      <xdr:rowOff>15584</xdr:rowOff>
    </xdr:to>
    <xdr:sp macro="" textlink="">
      <xdr:nvSpPr>
        <xdr:cNvPr id="422" name="楕円 421"/>
        <xdr:cNvSpPr/>
      </xdr:nvSpPr>
      <xdr:spPr>
        <a:xfrm>
          <a:off x="7810500" y="134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6711</xdr:rowOff>
    </xdr:from>
    <xdr:ext cx="534377" cy="259045"/>
    <xdr:sp macro="" textlink="">
      <xdr:nvSpPr>
        <xdr:cNvPr id="423" name="テキスト ボックス 422"/>
        <xdr:cNvSpPr txBox="1"/>
      </xdr:nvSpPr>
      <xdr:spPr>
        <a:xfrm>
          <a:off x="7594111" y="135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4" name="直線コネクタ 43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5" name="テキスト ボックス 43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6" name="直線コネクタ 43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7" name="テキスト ボックス 436"/>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0" name="直線コネクタ 43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1" name="テキスト ボックス 44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2" name="直線コネクタ 44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3" name="テキスト ボックス 44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46092</xdr:rowOff>
    </xdr:from>
    <xdr:to>
      <xdr:col>54</xdr:col>
      <xdr:colOff>189865</xdr:colOff>
      <xdr:row>99</xdr:row>
      <xdr:rowOff>20371</xdr:rowOff>
    </xdr:to>
    <xdr:cxnSp macro="">
      <xdr:nvCxnSpPr>
        <xdr:cNvPr id="447" name="直線コネクタ 446"/>
        <xdr:cNvCxnSpPr/>
      </xdr:nvCxnSpPr>
      <xdr:spPr>
        <a:xfrm flipV="1">
          <a:off x="10475595" y="15476592"/>
          <a:ext cx="1270" cy="1517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24198</xdr:rowOff>
    </xdr:from>
    <xdr:ext cx="469744" cy="259045"/>
    <xdr:sp macro="" textlink="">
      <xdr:nvSpPr>
        <xdr:cNvPr id="448" name="普通建設事業費 （ うち更新整備　）最小値テキスト"/>
        <xdr:cNvSpPr txBox="1"/>
      </xdr:nvSpPr>
      <xdr:spPr>
        <a:xfrm>
          <a:off x="10528300" y="1699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20371</xdr:rowOff>
    </xdr:from>
    <xdr:to>
      <xdr:col>55</xdr:col>
      <xdr:colOff>88900</xdr:colOff>
      <xdr:row>99</xdr:row>
      <xdr:rowOff>20371</xdr:rowOff>
    </xdr:to>
    <xdr:cxnSp macro="">
      <xdr:nvCxnSpPr>
        <xdr:cNvPr id="449" name="直線コネクタ 448"/>
        <xdr:cNvCxnSpPr/>
      </xdr:nvCxnSpPr>
      <xdr:spPr>
        <a:xfrm>
          <a:off x="10388600" y="1699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164219</xdr:rowOff>
    </xdr:from>
    <xdr:ext cx="599010" cy="259045"/>
    <xdr:sp macro="" textlink="">
      <xdr:nvSpPr>
        <xdr:cNvPr id="450" name="普通建設事業費 （ うち更新整備　）最大値テキスト"/>
        <xdr:cNvSpPr txBox="1"/>
      </xdr:nvSpPr>
      <xdr:spPr>
        <a:xfrm>
          <a:off x="10528300" y="15251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46092</xdr:rowOff>
    </xdr:from>
    <xdr:to>
      <xdr:col>55</xdr:col>
      <xdr:colOff>88900</xdr:colOff>
      <xdr:row>90</xdr:row>
      <xdr:rowOff>46092</xdr:rowOff>
    </xdr:to>
    <xdr:cxnSp macro="">
      <xdr:nvCxnSpPr>
        <xdr:cNvPr id="451" name="直線コネクタ 450"/>
        <xdr:cNvCxnSpPr/>
      </xdr:nvCxnSpPr>
      <xdr:spPr>
        <a:xfrm>
          <a:off x="10388600" y="1547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18238</xdr:rowOff>
    </xdr:from>
    <xdr:to>
      <xdr:col>55</xdr:col>
      <xdr:colOff>0</xdr:colOff>
      <xdr:row>99</xdr:row>
      <xdr:rowOff>29835</xdr:rowOff>
    </xdr:to>
    <xdr:cxnSp macro="">
      <xdr:nvCxnSpPr>
        <xdr:cNvPr id="452" name="直線コネクタ 451"/>
        <xdr:cNvCxnSpPr/>
      </xdr:nvCxnSpPr>
      <xdr:spPr>
        <a:xfrm flipV="1">
          <a:off x="9639300" y="16991788"/>
          <a:ext cx="838200" cy="1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131520</xdr:rowOff>
    </xdr:from>
    <xdr:ext cx="534377" cy="259045"/>
    <xdr:sp macro="" textlink="">
      <xdr:nvSpPr>
        <xdr:cNvPr id="453" name="普通建設事業費 （ うち更新整備　）平均値テキスト"/>
        <xdr:cNvSpPr txBox="1"/>
      </xdr:nvSpPr>
      <xdr:spPr>
        <a:xfrm>
          <a:off x="10528300" y="16590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108643</xdr:rowOff>
    </xdr:from>
    <xdr:to>
      <xdr:col>55</xdr:col>
      <xdr:colOff>50800</xdr:colOff>
      <xdr:row>98</xdr:row>
      <xdr:rowOff>38793</xdr:rowOff>
    </xdr:to>
    <xdr:sp macro="" textlink="">
      <xdr:nvSpPr>
        <xdr:cNvPr id="454" name="フローチャート: 判断 453"/>
        <xdr:cNvSpPr/>
      </xdr:nvSpPr>
      <xdr:spPr>
        <a:xfrm>
          <a:off x="10426700" y="1673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29835</xdr:rowOff>
    </xdr:from>
    <xdr:to>
      <xdr:col>50</xdr:col>
      <xdr:colOff>114300</xdr:colOff>
      <xdr:row>99</xdr:row>
      <xdr:rowOff>38571</xdr:rowOff>
    </xdr:to>
    <xdr:cxnSp macro="">
      <xdr:nvCxnSpPr>
        <xdr:cNvPr id="455" name="直線コネクタ 454"/>
        <xdr:cNvCxnSpPr/>
      </xdr:nvCxnSpPr>
      <xdr:spPr>
        <a:xfrm flipV="1">
          <a:off x="8750300" y="17003385"/>
          <a:ext cx="889000" cy="8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120588</xdr:rowOff>
    </xdr:from>
    <xdr:to>
      <xdr:col>50</xdr:col>
      <xdr:colOff>165100</xdr:colOff>
      <xdr:row>98</xdr:row>
      <xdr:rowOff>50738</xdr:rowOff>
    </xdr:to>
    <xdr:sp macro="" textlink="">
      <xdr:nvSpPr>
        <xdr:cNvPr id="456" name="フローチャート: 判断 455"/>
        <xdr:cNvSpPr/>
      </xdr:nvSpPr>
      <xdr:spPr>
        <a:xfrm>
          <a:off x="9588500" y="1675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67265</xdr:rowOff>
    </xdr:from>
    <xdr:ext cx="534377" cy="259045"/>
    <xdr:sp macro="" textlink="">
      <xdr:nvSpPr>
        <xdr:cNvPr id="457" name="テキスト ボックス 456"/>
        <xdr:cNvSpPr txBox="1"/>
      </xdr:nvSpPr>
      <xdr:spPr>
        <a:xfrm>
          <a:off x="9372111" y="1652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38571</xdr:rowOff>
    </xdr:from>
    <xdr:to>
      <xdr:col>45</xdr:col>
      <xdr:colOff>177800</xdr:colOff>
      <xdr:row>99</xdr:row>
      <xdr:rowOff>39528</xdr:rowOff>
    </xdr:to>
    <xdr:cxnSp macro="">
      <xdr:nvCxnSpPr>
        <xdr:cNvPr id="458" name="直線コネクタ 457"/>
        <xdr:cNvCxnSpPr/>
      </xdr:nvCxnSpPr>
      <xdr:spPr>
        <a:xfrm flipV="1">
          <a:off x="7861300" y="17012121"/>
          <a:ext cx="889000" cy="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165649</xdr:rowOff>
    </xdr:from>
    <xdr:to>
      <xdr:col>46</xdr:col>
      <xdr:colOff>38100</xdr:colOff>
      <xdr:row>98</xdr:row>
      <xdr:rowOff>95799</xdr:rowOff>
    </xdr:to>
    <xdr:sp macro="" textlink="">
      <xdr:nvSpPr>
        <xdr:cNvPr id="459" name="フローチャート: 判断 458"/>
        <xdr:cNvSpPr/>
      </xdr:nvSpPr>
      <xdr:spPr>
        <a:xfrm>
          <a:off x="8699500" y="1679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112326</xdr:rowOff>
    </xdr:from>
    <xdr:ext cx="534377" cy="259045"/>
    <xdr:sp macro="" textlink="">
      <xdr:nvSpPr>
        <xdr:cNvPr id="460" name="テキスト ボックス 459"/>
        <xdr:cNvSpPr txBox="1"/>
      </xdr:nvSpPr>
      <xdr:spPr>
        <a:xfrm>
          <a:off x="8483111" y="165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70757</xdr:rowOff>
    </xdr:from>
    <xdr:to>
      <xdr:col>41</xdr:col>
      <xdr:colOff>101600</xdr:colOff>
      <xdr:row>98</xdr:row>
      <xdr:rowOff>907</xdr:rowOff>
    </xdr:to>
    <xdr:sp macro="" textlink="">
      <xdr:nvSpPr>
        <xdr:cNvPr id="461" name="フローチャート: 判断 460"/>
        <xdr:cNvSpPr/>
      </xdr:nvSpPr>
      <xdr:spPr>
        <a:xfrm>
          <a:off x="7810500" y="1670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17434</xdr:rowOff>
    </xdr:from>
    <xdr:ext cx="534377" cy="259045"/>
    <xdr:sp macro="" textlink="">
      <xdr:nvSpPr>
        <xdr:cNvPr id="462" name="テキスト ボックス 461"/>
        <xdr:cNvSpPr txBox="1"/>
      </xdr:nvSpPr>
      <xdr:spPr>
        <a:xfrm>
          <a:off x="7594111" y="16476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138888</xdr:rowOff>
    </xdr:from>
    <xdr:to>
      <xdr:col>55</xdr:col>
      <xdr:colOff>50800</xdr:colOff>
      <xdr:row>99</xdr:row>
      <xdr:rowOff>69038</xdr:rowOff>
    </xdr:to>
    <xdr:sp macro="" textlink="">
      <xdr:nvSpPr>
        <xdr:cNvPr id="468" name="楕円 467"/>
        <xdr:cNvSpPr/>
      </xdr:nvSpPr>
      <xdr:spPr>
        <a:xfrm>
          <a:off x="10426700" y="1694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53815</xdr:rowOff>
    </xdr:from>
    <xdr:ext cx="469744" cy="259045"/>
    <xdr:sp macro="" textlink="">
      <xdr:nvSpPr>
        <xdr:cNvPr id="469" name="普通建設事業費 （ うち更新整備　）該当値テキスト"/>
        <xdr:cNvSpPr txBox="1"/>
      </xdr:nvSpPr>
      <xdr:spPr>
        <a:xfrm>
          <a:off x="10528300" y="1685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150485</xdr:rowOff>
    </xdr:from>
    <xdr:to>
      <xdr:col>50</xdr:col>
      <xdr:colOff>165100</xdr:colOff>
      <xdr:row>99</xdr:row>
      <xdr:rowOff>80635</xdr:rowOff>
    </xdr:to>
    <xdr:sp macro="" textlink="">
      <xdr:nvSpPr>
        <xdr:cNvPr id="470" name="楕円 469"/>
        <xdr:cNvSpPr/>
      </xdr:nvSpPr>
      <xdr:spPr>
        <a:xfrm>
          <a:off x="9588500" y="1695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71762</xdr:rowOff>
    </xdr:from>
    <xdr:ext cx="469744" cy="259045"/>
    <xdr:sp macro="" textlink="">
      <xdr:nvSpPr>
        <xdr:cNvPr id="471" name="テキスト ボックス 470"/>
        <xdr:cNvSpPr txBox="1"/>
      </xdr:nvSpPr>
      <xdr:spPr>
        <a:xfrm>
          <a:off x="9404428" y="17045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159221</xdr:rowOff>
    </xdr:from>
    <xdr:to>
      <xdr:col>46</xdr:col>
      <xdr:colOff>38100</xdr:colOff>
      <xdr:row>99</xdr:row>
      <xdr:rowOff>89371</xdr:rowOff>
    </xdr:to>
    <xdr:sp macro="" textlink="">
      <xdr:nvSpPr>
        <xdr:cNvPr id="472" name="楕円 471"/>
        <xdr:cNvSpPr/>
      </xdr:nvSpPr>
      <xdr:spPr>
        <a:xfrm>
          <a:off x="8699500" y="1696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80498</xdr:rowOff>
    </xdr:from>
    <xdr:ext cx="469744" cy="259045"/>
    <xdr:sp macro="" textlink="">
      <xdr:nvSpPr>
        <xdr:cNvPr id="473" name="テキスト ボックス 472"/>
        <xdr:cNvSpPr txBox="1"/>
      </xdr:nvSpPr>
      <xdr:spPr>
        <a:xfrm>
          <a:off x="8515428" y="1705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160178</xdr:rowOff>
    </xdr:from>
    <xdr:to>
      <xdr:col>41</xdr:col>
      <xdr:colOff>101600</xdr:colOff>
      <xdr:row>99</xdr:row>
      <xdr:rowOff>90328</xdr:rowOff>
    </xdr:to>
    <xdr:sp macro="" textlink="">
      <xdr:nvSpPr>
        <xdr:cNvPr id="474" name="楕円 473"/>
        <xdr:cNvSpPr/>
      </xdr:nvSpPr>
      <xdr:spPr>
        <a:xfrm>
          <a:off x="7810500" y="1696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81455</xdr:rowOff>
    </xdr:from>
    <xdr:ext cx="469744" cy="259045"/>
    <xdr:sp macro="" textlink="">
      <xdr:nvSpPr>
        <xdr:cNvPr id="475" name="テキスト ボックス 474"/>
        <xdr:cNvSpPr txBox="1"/>
      </xdr:nvSpPr>
      <xdr:spPr>
        <a:xfrm>
          <a:off x="7626428" y="1705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7" name="テキスト ボックス 496"/>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121894</xdr:rowOff>
    </xdr:from>
    <xdr:to>
      <xdr:col>85</xdr:col>
      <xdr:colOff>126364</xdr:colOff>
      <xdr:row>39</xdr:row>
      <xdr:rowOff>44450</xdr:rowOff>
    </xdr:to>
    <xdr:cxnSp macro="">
      <xdr:nvCxnSpPr>
        <xdr:cNvPr id="499" name="直線コネクタ 498"/>
        <xdr:cNvCxnSpPr/>
      </xdr:nvCxnSpPr>
      <xdr:spPr>
        <a:xfrm flipV="1">
          <a:off x="16317595" y="5436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80528</xdr:rowOff>
    </xdr:from>
    <xdr:ext cx="249299" cy="259045"/>
    <xdr:sp macro="" textlink="">
      <xdr:nvSpPr>
        <xdr:cNvPr id="500" name="災害復旧事業費最小値テキスト"/>
        <xdr:cNvSpPr txBox="1"/>
      </xdr:nvSpPr>
      <xdr:spPr>
        <a:xfrm>
          <a:off x="16370300" y="676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68571</xdr:rowOff>
    </xdr:from>
    <xdr:ext cx="599010" cy="259045"/>
    <xdr:sp macro="" textlink="">
      <xdr:nvSpPr>
        <xdr:cNvPr id="502" name="災害復旧事業費最大値テキスト"/>
        <xdr:cNvSpPr txBox="1"/>
      </xdr:nvSpPr>
      <xdr:spPr>
        <a:xfrm>
          <a:off x="16370300" y="52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121894</xdr:rowOff>
    </xdr:from>
    <xdr:to>
      <xdr:col>86</xdr:col>
      <xdr:colOff>25400</xdr:colOff>
      <xdr:row>31</xdr:row>
      <xdr:rowOff>121894</xdr:rowOff>
    </xdr:to>
    <xdr:cxnSp macro="">
      <xdr:nvCxnSpPr>
        <xdr:cNvPr id="503" name="直線コネクタ 502"/>
        <xdr:cNvCxnSpPr/>
      </xdr:nvCxnSpPr>
      <xdr:spPr>
        <a:xfrm>
          <a:off x="16230600" y="543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4" name="直線コネクタ 503"/>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169428</xdr:rowOff>
    </xdr:from>
    <xdr:ext cx="469744" cy="259045"/>
    <xdr:sp macro="" textlink="">
      <xdr:nvSpPr>
        <xdr:cNvPr id="505" name="災害復旧事業費平均値テキスト"/>
        <xdr:cNvSpPr txBox="1"/>
      </xdr:nvSpPr>
      <xdr:spPr>
        <a:xfrm>
          <a:off x="16370300" y="6513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146551</xdr:rowOff>
    </xdr:from>
    <xdr:to>
      <xdr:col>85</xdr:col>
      <xdr:colOff>177800</xdr:colOff>
      <xdr:row>39</xdr:row>
      <xdr:rowOff>76701</xdr:rowOff>
    </xdr:to>
    <xdr:sp macro="" textlink="">
      <xdr:nvSpPr>
        <xdr:cNvPr id="506" name="フローチャート: 判断 505"/>
        <xdr:cNvSpPr/>
      </xdr:nvSpPr>
      <xdr:spPr>
        <a:xfrm>
          <a:off x="16268700" y="666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147557</xdr:rowOff>
    </xdr:from>
    <xdr:to>
      <xdr:col>81</xdr:col>
      <xdr:colOff>101600</xdr:colOff>
      <xdr:row>39</xdr:row>
      <xdr:rowOff>77707</xdr:rowOff>
    </xdr:to>
    <xdr:sp macro="" textlink="">
      <xdr:nvSpPr>
        <xdr:cNvPr id="508" name="フローチャート: 判断 507"/>
        <xdr:cNvSpPr/>
      </xdr:nvSpPr>
      <xdr:spPr>
        <a:xfrm>
          <a:off x="15430500" y="666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94234</xdr:rowOff>
    </xdr:from>
    <xdr:ext cx="469744" cy="259045"/>
    <xdr:sp macro="" textlink="">
      <xdr:nvSpPr>
        <xdr:cNvPr id="509" name="テキスト ボックス 508"/>
        <xdr:cNvSpPr txBox="1"/>
      </xdr:nvSpPr>
      <xdr:spPr>
        <a:xfrm>
          <a:off x="15246428" y="643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0" name="直線コネクタ 509"/>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152889</xdr:rowOff>
    </xdr:from>
    <xdr:to>
      <xdr:col>76</xdr:col>
      <xdr:colOff>165100</xdr:colOff>
      <xdr:row>39</xdr:row>
      <xdr:rowOff>83039</xdr:rowOff>
    </xdr:to>
    <xdr:sp macro="" textlink="">
      <xdr:nvSpPr>
        <xdr:cNvPr id="511" name="フローチャート: 判断 510"/>
        <xdr:cNvSpPr/>
      </xdr:nvSpPr>
      <xdr:spPr>
        <a:xfrm>
          <a:off x="14541500" y="666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99566</xdr:rowOff>
    </xdr:from>
    <xdr:ext cx="469744" cy="259045"/>
    <xdr:sp macro="" textlink="">
      <xdr:nvSpPr>
        <xdr:cNvPr id="512" name="テキスト ボックス 511"/>
        <xdr:cNvSpPr txBox="1"/>
      </xdr:nvSpPr>
      <xdr:spPr>
        <a:xfrm>
          <a:off x="14357428" y="644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3" name="直線コネクタ 512"/>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153918</xdr:rowOff>
    </xdr:from>
    <xdr:to>
      <xdr:col>72</xdr:col>
      <xdr:colOff>38100</xdr:colOff>
      <xdr:row>39</xdr:row>
      <xdr:rowOff>84068</xdr:rowOff>
    </xdr:to>
    <xdr:sp macro="" textlink="">
      <xdr:nvSpPr>
        <xdr:cNvPr id="514" name="フローチャート: 判断 513"/>
        <xdr:cNvSpPr/>
      </xdr:nvSpPr>
      <xdr:spPr>
        <a:xfrm>
          <a:off x="13652500" y="6669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100595</xdr:rowOff>
    </xdr:from>
    <xdr:ext cx="469744" cy="259045"/>
    <xdr:sp macro="" textlink="">
      <xdr:nvSpPr>
        <xdr:cNvPr id="515" name="テキスト ボックス 514"/>
        <xdr:cNvSpPr txBox="1"/>
      </xdr:nvSpPr>
      <xdr:spPr>
        <a:xfrm>
          <a:off x="13468428" y="6444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148001</xdr:rowOff>
    </xdr:from>
    <xdr:to>
      <xdr:col>67</xdr:col>
      <xdr:colOff>101600</xdr:colOff>
      <xdr:row>39</xdr:row>
      <xdr:rowOff>78151</xdr:rowOff>
    </xdr:to>
    <xdr:sp macro="" textlink="">
      <xdr:nvSpPr>
        <xdr:cNvPr id="516" name="フローチャート: 判断 515"/>
        <xdr:cNvSpPr/>
      </xdr:nvSpPr>
      <xdr:spPr>
        <a:xfrm>
          <a:off x="12763500" y="666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94678</xdr:rowOff>
    </xdr:from>
    <xdr:ext cx="469744" cy="259045"/>
    <xdr:sp macro="" textlink="">
      <xdr:nvSpPr>
        <xdr:cNvPr id="517" name="テキスト ボックス 516"/>
        <xdr:cNvSpPr txBox="1"/>
      </xdr:nvSpPr>
      <xdr:spPr>
        <a:xfrm>
          <a:off x="12579428" y="643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124978</xdr:rowOff>
    </xdr:from>
    <xdr:ext cx="249299" cy="259045"/>
    <xdr:sp macro="" textlink="">
      <xdr:nvSpPr>
        <xdr:cNvPr id="524" name="災害復旧事業費該当値テキスト"/>
        <xdr:cNvSpPr txBox="1"/>
      </xdr:nvSpPr>
      <xdr:spPr>
        <a:xfrm>
          <a:off x="16370300" y="6640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29" name="楕円 528"/>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0" name="テキスト ボックス 529"/>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1" name="楕円 530"/>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2" name="テキスト ボックス 531"/>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2" name="直線コネクタ 59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3" name="テキスト ボックス 59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4" name="直線コネクタ 59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5" name="テキスト ボックス 59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596" name="直線コネクタ 59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597" name="テキスト ボックス 59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598" name="直線コネクタ 59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599" name="テキスト ボックス 59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47876</xdr:rowOff>
    </xdr:from>
    <xdr:to>
      <xdr:col>85</xdr:col>
      <xdr:colOff>126364</xdr:colOff>
      <xdr:row>78</xdr:row>
      <xdr:rowOff>110100</xdr:rowOff>
    </xdr:to>
    <xdr:cxnSp macro="">
      <xdr:nvCxnSpPr>
        <xdr:cNvPr id="603" name="直線コネクタ 602"/>
        <xdr:cNvCxnSpPr/>
      </xdr:nvCxnSpPr>
      <xdr:spPr>
        <a:xfrm flipV="1">
          <a:off x="16317595" y="12392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113927</xdr:rowOff>
    </xdr:from>
    <xdr:ext cx="469744" cy="259045"/>
    <xdr:sp macro="" textlink="">
      <xdr:nvSpPr>
        <xdr:cNvPr id="604" name="公債費最小値テキスト"/>
        <xdr:cNvSpPr txBox="1"/>
      </xdr:nvSpPr>
      <xdr:spPr>
        <a:xfrm>
          <a:off x="16370300" y="134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110100</xdr:rowOff>
    </xdr:from>
    <xdr:to>
      <xdr:col>86</xdr:col>
      <xdr:colOff>25400</xdr:colOff>
      <xdr:row>78</xdr:row>
      <xdr:rowOff>110100</xdr:rowOff>
    </xdr:to>
    <xdr:cxnSp macro="">
      <xdr:nvCxnSpPr>
        <xdr:cNvPr id="605" name="直線コネクタ 604"/>
        <xdr:cNvCxnSpPr/>
      </xdr:nvCxnSpPr>
      <xdr:spPr>
        <a:xfrm>
          <a:off x="16230600" y="134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166003</xdr:rowOff>
    </xdr:from>
    <xdr:ext cx="599010" cy="259045"/>
    <xdr:sp macro="" textlink="">
      <xdr:nvSpPr>
        <xdr:cNvPr id="606" name="公債費最大値テキスト"/>
        <xdr:cNvSpPr txBox="1"/>
      </xdr:nvSpPr>
      <xdr:spPr>
        <a:xfrm>
          <a:off x="16370300" y="12167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47876</xdr:rowOff>
    </xdr:from>
    <xdr:to>
      <xdr:col>86</xdr:col>
      <xdr:colOff>25400</xdr:colOff>
      <xdr:row>72</xdr:row>
      <xdr:rowOff>47876</xdr:rowOff>
    </xdr:to>
    <xdr:cxnSp macro="">
      <xdr:nvCxnSpPr>
        <xdr:cNvPr id="607" name="直線コネクタ 606"/>
        <xdr:cNvCxnSpPr/>
      </xdr:nvCxnSpPr>
      <xdr:spPr>
        <a:xfrm>
          <a:off x="16230600" y="1239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27608</xdr:rowOff>
    </xdr:from>
    <xdr:to>
      <xdr:col>85</xdr:col>
      <xdr:colOff>127000</xdr:colOff>
      <xdr:row>77</xdr:row>
      <xdr:rowOff>39751</xdr:rowOff>
    </xdr:to>
    <xdr:cxnSp macro="">
      <xdr:nvCxnSpPr>
        <xdr:cNvPr id="608" name="直線コネクタ 607"/>
        <xdr:cNvCxnSpPr/>
      </xdr:nvCxnSpPr>
      <xdr:spPr>
        <a:xfrm flipV="1">
          <a:off x="15481300" y="13229258"/>
          <a:ext cx="838200" cy="1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134394</xdr:rowOff>
    </xdr:from>
    <xdr:ext cx="534377" cy="259045"/>
    <xdr:sp macro="" textlink="">
      <xdr:nvSpPr>
        <xdr:cNvPr id="609" name="公債費平均値テキスト"/>
        <xdr:cNvSpPr txBox="1"/>
      </xdr:nvSpPr>
      <xdr:spPr>
        <a:xfrm>
          <a:off x="16370300" y="12993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111517</xdr:rowOff>
    </xdr:from>
    <xdr:to>
      <xdr:col>85</xdr:col>
      <xdr:colOff>177800</xdr:colOff>
      <xdr:row>77</xdr:row>
      <xdr:rowOff>41667</xdr:rowOff>
    </xdr:to>
    <xdr:sp macro="" textlink="">
      <xdr:nvSpPr>
        <xdr:cNvPr id="610" name="フローチャート: 判断 609"/>
        <xdr:cNvSpPr/>
      </xdr:nvSpPr>
      <xdr:spPr>
        <a:xfrm>
          <a:off x="162687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39751</xdr:rowOff>
    </xdr:from>
    <xdr:to>
      <xdr:col>81</xdr:col>
      <xdr:colOff>50800</xdr:colOff>
      <xdr:row>77</xdr:row>
      <xdr:rowOff>42582</xdr:rowOff>
    </xdr:to>
    <xdr:cxnSp macro="">
      <xdr:nvCxnSpPr>
        <xdr:cNvPr id="611" name="直線コネクタ 610"/>
        <xdr:cNvCxnSpPr/>
      </xdr:nvCxnSpPr>
      <xdr:spPr>
        <a:xfrm flipV="1">
          <a:off x="14592300" y="13241401"/>
          <a:ext cx="889000" cy="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116204</xdr:rowOff>
    </xdr:from>
    <xdr:to>
      <xdr:col>81</xdr:col>
      <xdr:colOff>101600</xdr:colOff>
      <xdr:row>77</xdr:row>
      <xdr:rowOff>46354</xdr:rowOff>
    </xdr:to>
    <xdr:sp macro="" textlink="">
      <xdr:nvSpPr>
        <xdr:cNvPr id="612" name="フローチャート: 判断 611"/>
        <xdr:cNvSpPr/>
      </xdr:nvSpPr>
      <xdr:spPr>
        <a:xfrm>
          <a:off x="15430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62881</xdr:rowOff>
    </xdr:from>
    <xdr:ext cx="534377" cy="259045"/>
    <xdr:sp macro="" textlink="">
      <xdr:nvSpPr>
        <xdr:cNvPr id="613" name="テキスト ボックス 612"/>
        <xdr:cNvSpPr txBox="1"/>
      </xdr:nvSpPr>
      <xdr:spPr>
        <a:xfrm>
          <a:off x="15214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22264</xdr:rowOff>
    </xdr:from>
    <xdr:to>
      <xdr:col>76</xdr:col>
      <xdr:colOff>114300</xdr:colOff>
      <xdr:row>77</xdr:row>
      <xdr:rowOff>42582</xdr:rowOff>
    </xdr:to>
    <xdr:cxnSp macro="">
      <xdr:nvCxnSpPr>
        <xdr:cNvPr id="614" name="直線コネクタ 613"/>
        <xdr:cNvCxnSpPr/>
      </xdr:nvCxnSpPr>
      <xdr:spPr>
        <a:xfrm>
          <a:off x="13703300" y="13223914"/>
          <a:ext cx="889000" cy="2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118943</xdr:rowOff>
    </xdr:from>
    <xdr:to>
      <xdr:col>76</xdr:col>
      <xdr:colOff>165100</xdr:colOff>
      <xdr:row>77</xdr:row>
      <xdr:rowOff>49093</xdr:rowOff>
    </xdr:to>
    <xdr:sp macro="" textlink="">
      <xdr:nvSpPr>
        <xdr:cNvPr id="615" name="フローチャート: 判断 614"/>
        <xdr:cNvSpPr/>
      </xdr:nvSpPr>
      <xdr:spPr>
        <a:xfrm>
          <a:off x="14541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65619</xdr:rowOff>
    </xdr:from>
    <xdr:ext cx="534377" cy="259045"/>
    <xdr:sp macro="" textlink="">
      <xdr:nvSpPr>
        <xdr:cNvPr id="616" name="テキスト ボックス 615"/>
        <xdr:cNvSpPr txBox="1"/>
      </xdr:nvSpPr>
      <xdr:spPr>
        <a:xfrm>
          <a:off x="14325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17847</xdr:rowOff>
    </xdr:from>
    <xdr:to>
      <xdr:col>71</xdr:col>
      <xdr:colOff>177800</xdr:colOff>
      <xdr:row>77</xdr:row>
      <xdr:rowOff>22264</xdr:rowOff>
    </xdr:to>
    <xdr:cxnSp macro="">
      <xdr:nvCxnSpPr>
        <xdr:cNvPr id="617" name="直線コネクタ 616"/>
        <xdr:cNvCxnSpPr/>
      </xdr:nvCxnSpPr>
      <xdr:spPr>
        <a:xfrm>
          <a:off x="12814300" y="13219497"/>
          <a:ext cx="889000" cy="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101428</xdr:rowOff>
    </xdr:from>
    <xdr:to>
      <xdr:col>72</xdr:col>
      <xdr:colOff>38100</xdr:colOff>
      <xdr:row>77</xdr:row>
      <xdr:rowOff>31578</xdr:rowOff>
    </xdr:to>
    <xdr:sp macro="" textlink="">
      <xdr:nvSpPr>
        <xdr:cNvPr id="618" name="フローチャート: 判断 617"/>
        <xdr:cNvSpPr/>
      </xdr:nvSpPr>
      <xdr:spPr>
        <a:xfrm>
          <a:off x="13652500" y="1313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48104</xdr:rowOff>
    </xdr:from>
    <xdr:ext cx="534377" cy="259045"/>
    <xdr:sp macro="" textlink="">
      <xdr:nvSpPr>
        <xdr:cNvPr id="619" name="テキスト ボックス 618"/>
        <xdr:cNvSpPr txBox="1"/>
      </xdr:nvSpPr>
      <xdr:spPr>
        <a:xfrm>
          <a:off x="13436111" y="1290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92735</xdr:rowOff>
    </xdr:from>
    <xdr:to>
      <xdr:col>67</xdr:col>
      <xdr:colOff>101600</xdr:colOff>
      <xdr:row>77</xdr:row>
      <xdr:rowOff>22885</xdr:rowOff>
    </xdr:to>
    <xdr:sp macro="" textlink="">
      <xdr:nvSpPr>
        <xdr:cNvPr id="620" name="フローチャート: 判断 619"/>
        <xdr:cNvSpPr/>
      </xdr:nvSpPr>
      <xdr:spPr>
        <a:xfrm>
          <a:off x="12763500" y="13122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39413</xdr:rowOff>
    </xdr:from>
    <xdr:ext cx="534377" cy="259045"/>
    <xdr:sp macro="" textlink="">
      <xdr:nvSpPr>
        <xdr:cNvPr id="621" name="テキスト ボックス 620"/>
        <xdr:cNvSpPr txBox="1"/>
      </xdr:nvSpPr>
      <xdr:spPr>
        <a:xfrm>
          <a:off x="12547111" y="1289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148258</xdr:rowOff>
    </xdr:from>
    <xdr:to>
      <xdr:col>85</xdr:col>
      <xdr:colOff>177800</xdr:colOff>
      <xdr:row>77</xdr:row>
      <xdr:rowOff>78408</xdr:rowOff>
    </xdr:to>
    <xdr:sp macro="" textlink="">
      <xdr:nvSpPr>
        <xdr:cNvPr id="627" name="楕円 626"/>
        <xdr:cNvSpPr/>
      </xdr:nvSpPr>
      <xdr:spPr>
        <a:xfrm>
          <a:off x="16268700" y="1317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126685</xdr:rowOff>
    </xdr:from>
    <xdr:ext cx="534377" cy="259045"/>
    <xdr:sp macro="" textlink="">
      <xdr:nvSpPr>
        <xdr:cNvPr id="628" name="公債費該当値テキスト"/>
        <xdr:cNvSpPr txBox="1"/>
      </xdr:nvSpPr>
      <xdr:spPr>
        <a:xfrm>
          <a:off x="16370300" y="1315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160401</xdr:rowOff>
    </xdr:from>
    <xdr:to>
      <xdr:col>81</xdr:col>
      <xdr:colOff>101600</xdr:colOff>
      <xdr:row>77</xdr:row>
      <xdr:rowOff>90551</xdr:rowOff>
    </xdr:to>
    <xdr:sp macro="" textlink="">
      <xdr:nvSpPr>
        <xdr:cNvPr id="629" name="楕円 628"/>
        <xdr:cNvSpPr/>
      </xdr:nvSpPr>
      <xdr:spPr>
        <a:xfrm>
          <a:off x="15430500" y="1319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81678</xdr:rowOff>
    </xdr:from>
    <xdr:ext cx="534377" cy="259045"/>
    <xdr:sp macro="" textlink="">
      <xdr:nvSpPr>
        <xdr:cNvPr id="630" name="テキスト ボックス 629"/>
        <xdr:cNvSpPr txBox="1"/>
      </xdr:nvSpPr>
      <xdr:spPr>
        <a:xfrm>
          <a:off x="15214111" y="1328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163232</xdr:rowOff>
    </xdr:from>
    <xdr:to>
      <xdr:col>76</xdr:col>
      <xdr:colOff>165100</xdr:colOff>
      <xdr:row>77</xdr:row>
      <xdr:rowOff>93382</xdr:rowOff>
    </xdr:to>
    <xdr:sp macro="" textlink="">
      <xdr:nvSpPr>
        <xdr:cNvPr id="631" name="楕円 630"/>
        <xdr:cNvSpPr/>
      </xdr:nvSpPr>
      <xdr:spPr>
        <a:xfrm>
          <a:off x="14541500" y="1319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84509</xdr:rowOff>
    </xdr:from>
    <xdr:ext cx="534377" cy="259045"/>
    <xdr:sp macro="" textlink="">
      <xdr:nvSpPr>
        <xdr:cNvPr id="632" name="テキスト ボックス 631"/>
        <xdr:cNvSpPr txBox="1"/>
      </xdr:nvSpPr>
      <xdr:spPr>
        <a:xfrm>
          <a:off x="14325111" y="1328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142914</xdr:rowOff>
    </xdr:from>
    <xdr:to>
      <xdr:col>72</xdr:col>
      <xdr:colOff>38100</xdr:colOff>
      <xdr:row>77</xdr:row>
      <xdr:rowOff>73064</xdr:rowOff>
    </xdr:to>
    <xdr:sp macro="" textlink="">
      <xdr:nvSpPr>
        <xdr:cNvPr id="633" name="楕円 632"/>
        <xdr:cNvSpPr/>
      </xdr:nvSpPr>
      <xdr:spPr>
        <a:xfrm>
          <a:off x="13652500" y="131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64191</xdr:rowOff>
    </xdr:from>
    <xdr:ext cx="534377" cy="259045"/>
    <xdr:sp macro="" textlink="">
      <xdr:nvSpPr>
        <xdr:cNvPr id="634" name="テキスト ボックス 633"/>
        <xdr:cNvSpPr txBox="1"/>
      </xdr:nvSpPr>
      <xdr:spPr>
        <a:xfrm>
          <a:off x="13436111" y="1326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138497</xdr:rowOff>
    </xdr:from>
    <xdr:to>
      <xdr:col>67</xdr:col>
      <xdr:colOff>101600</xdr:colOff>
      <xdr:row>77</xdr:row>
      <xdr:rowOff>68647</xdr:rowOff>
    </xdr:to>
    <xdr:sp macro="" textlink="">
      <xdr:nvSpPr>
        <xdr:cNvPr id="635" name="楕円 634"/>
        <xdr:cNvSpPr/>
      </xdr:nvSpPr>
      <xdr:spPr>
        <a:xfrm>
          <a:off x="12763500" y="1316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59774</xdr:rowOff>
    </xdr:from>
    <xdr:ext cx="534377" cy="259045"/>
    <xdr:sp macro="" textlink="">
      <xdr:nvSpPr>
        <xdr:cNvPr id="636" name="テキスト ボックス 635"/>
        <xdr:cNvSpPr txBox="1"/>
      </xdr:nvSpPr>
      <xdr:spPr>
        <a:xfrm>
          <a:off x="12547111" y="1326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7" name="直線コネクタ 64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8" name="テキスト ボックス 64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9" name="直線コネクタ 64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0" name="テキスト ボックス 64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1" name="直線コネクタ 65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2" name="テキスト ボックス 65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3" name="直線コネクタ 65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4" name="テキスト ボックス 65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5" name="直線コネクタ 65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6" name="テキスト ボックス 655"/>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7" name="直線コネクタ 65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58" name="テキスト ボックス 65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32942</xdr:rowOff>
    </xdr:from>
    <xdr:to>
      <xdr:col>85</xdr:col>
      <xdr:colOff>126364</xdr:colOff>
      <xdr:row>99</xdr:row>
      <xdr:rowOff>43926</xdr:rowOff>
    </xdr:to>
    <xdr:cxnSp macro="">
      <xdr:nvCxnSpPr>
        <xdr:cNvPr id="660" name="直線コネクタ 659"/>
        <xdr:cNvCxnSpPr/>
      </xdr:nvCxnSpPr>
      <xdr:spPr>
        <a:xfrm flipV="1">
          <a:off x="16317595" y="15463442"/>
          <a:ext cx="1269" cy="15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59512</xdr:rowOff>
    </xdr:from>
    <xdr:ext cx="378565" cy="259045"/>
    <xdr:sp macro="" textlink="">
      <xdr:nvSpPr>
        <xdr:cNvPr id="661" name="積立金最小値テキスト"/>
        <xdr:cNvSpPr txBox="1"/>
      </xdr:nvSpPr>
      <xdr:spPr>
        <a:xfrm>
          <a:off x="16370300" y="17033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43926</xdr:rowOff>
    </xdr:from>
    <xdr:to>
      <xdr:col>86</xdr:col>
      <xdr:colOff>25400</xdr:colOff>
      <xdr:row>99</xdr:row>
      <xdr:rowOff>43926</xdr:rowOff>
    </xdr:to>
    <xdr:cxnSp macro="">
      <xdr:nvCxnSpPr>
        <xdr:cNvPr id="662" name="直線コネクタ 661"/>
        <xdr:cNvCxnSpPr/>
      </xdr:nvCxnSpPr>
      <xdr:spPr>
        <a:xfrm>
          <a:off x="16230600" y="1701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151069</xdr:rowOff>
    </xdr:from>
    <xdr:ext cx="690189" cy="259045"/>
    <xdr:sp macro="" textlink="">
      <xdr:nvSpPr>
        <xdr:cNvPr id="663" name="積立金最大値テキスト"/>
        <xdr:cNvSpPr txBox="1"/>
      </xdr:nvSpPr>
      <xdr:spPr>
        <a:xfrm>
          <a:off x="16370300" y="152386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32942</xdr:rowOff>
    </xdr:from>
    <xdr:to>
      <xdr:col>86</xdr:col>
      <xdr:colOff>25400</xdr:colOff>
      <xdr:row>90</xdr:row>
      <xdr:rowOff>32942</xdr:rowOff>
    </xdr:to>
    <xdr:cxnSp macro="">
      <xdr:nvCxnSpPr>
        <xdr:cNvPr id="664" name="直線コネクタ 663"/>
        <xdr:cNvCxnSpPr/>
      </xdr:nvCxnSpPr>
      <xdr:spPr>
        <a:xfrm>
          <a:off x="16230600" y="154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16782</xdr:rowOff>
    </xdr:from>
    <xdr:to>
      <xdr:col>85</xdr:col>
      <xdr:colOff>127000</xdr:colOff>
      <xdr:row>99</xdr:row>
      <xdr:rowOff>26274</xdr:rowOff>
    </xdr:to>
    <xdr:cxnSp macro="">
      <xdr:nvCxnSpPr>
        <xdr:cNvPr id="665" name="直線コネクタ 664"/>
        <xdr:cNvCxnSpPr/>
      </xdr:nvCxnSpPr>
      <xdr:spPr>
        <a:xfrm>
          <a:off x="15481300" y="16990332"/>
          <a:ext cx="838200" cy="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148412</xdr:rowOff>
    </xdr:from>
    <xdr:ext cx="534377" cy="259045"/>
    <xdr:sp macro="" textlink="">
      <xdr:nvSpPr>
        <xdr:cNvPr id="666" name="積立金平均値テキスト"/>
        <xdr:cNvSpPr txBox="1"/>
      </xdr:nvSpPr>
      <xdr:spPr>
        <a:xfrm>
          <a:off x="16370300" y="16779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125535</xdr:rowOff>
    </xdr:from>
    <xdr:to>
      <xdr:col>85</xdr:col>
      <xdr:colOff>177800</xdr:colOff>
      <xdr:row>99</xdr:row>
      <xdr:rowOff>55685</xdr:rowOff>
    </xdr:to>
    <xdr:sp macro="" textlink="">
      <xdr:nvSpPr>
        <xdr:cNvPr id="667" name="フローチャート: 判断 666"/>
        <xdr:cNvSpPr/>
      </xdr:nvSpPr>
      <xdr:spPr>
        <a:xfrm>
          <a:off x="162687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16782</xdr:rowOff>
    </xdr:from>
    <xdr:to>
      <xdr:col>81</xdr:col>
      <xdr:colOff>50800</xdr:colOff>
      <xdr:row>99</xdr:row>
      <xdr:rowOff>37013</xdr:rowOff>
    </xdr:to>
    <xdr:cxnSp macro="">
      <xdr:nvCxnSpPr>
        <xdr:cNvPr id="668" name="直線コネクタ 667"/>
        <xdr:cNvCxnSpPr/>
      </xdr:nvCxnSpPr>
      <xdr:spPr>
        <a:xfrm flipV="1">
          <a:off x="14592300" y="16990332"/>
          <a:ext cx="889000" cy="2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121910</xdr:rowOff>
    </xdr:from>
    <xdr:to>
      <xdr:col>81</xdr:col>
      <xdr:colOff>101600</xdr:colOff>
      <xdr:row>99</xdr:row>
      <xdr:rowOff>52060</xdr:rowOff>
    </xdr:to>
    <xdr:sp macro="" textlink="">
      <xdr:nvSpPr>
        <xdr:cNvPr id="669" name="フローチャート: 判断 668"/>
        <xdr:cNvSpPr/>
      </xdr:nvSpPr>
      <xdr:spPr>
        <a:xfrm>
          <a:off x="15430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68587</xdr:rowOff>
    </xdr:from>
    <xdr:ext cx="534377" cy="259045"/>
    <xdr:sp macro="" textlink="">
      <xdr:nvSpPr>
        <xdr:cNvPr id="670" name="テキスト ボックス 669"/>
        <xdr:cNvSpPr txBox="1"/>
      </xdr:nvSpPr>
      <xdr:spPr>
        <a:xfrm>
          <a:off x="15214111" y="166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37013</xdr:rowOff>
    </xdr:from>
    <xdr:to>
      <xdr:col>76</xdr:col>
      <xdr:colOff>114300</xdr:colOff>
      <xdr:row>99</xdr:row>
      <xdr:rowOff>41168</xdr:rowOff>
    </xdr:to>
    <xdr:cxnSp macro="">
      <xdr:nvCxnSpPr>
        <xdr:cNvPr id="671" name="直線コネクタ 670"/>
        <xdr:cNvCxnSpPr/>
      </xdr:nvCxnSpPr>
      <xdr:spPr>
        <a:xfrm flipV="1">
          <a:off x="13703300" y="17010563"/>
          <a:ext cx="889000" cy="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114894</xdr:rowOff>
    </xdr:from>
    <xdr:to>
      <xdr:col>76</xdr:col>
      <xdr:colOff>165100</xdr:colOff>
      <xdr:row>99</xdr:row>
      <xdr:rowOff>45044</xdr:rowOff>
    </xdr:to>
    <xdr:sp macro="" textlink="">
      <xdr:nvSpPr>
        <xdr:cNvPr id="672" name="フローチャート: 判断 671"/>
        <xdr:cNvSpPr/>
      </xdr:nvSpPr>
      <xdr:spPr>
        <a:xfrm>
          <a:off x="14541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61571</xdr:rowOff>
    </xdr:from>
    <xdr:ext cx="534377" cy="259045"/>
    <xdr:sp macro="" textlink="">
      <xdr:nvSpPr>
        <xdr:cNvPr id="673" name="テキスト ボックス 672"/>
        <xdr:cNvSpPr txBox="1"/>
      </xdr:nvSpPr>
      <xdr:spPr>
        <a:xfrm>
          <a:off x="14325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41168</xdr:rowOff>
    </xdr:from>
    <xdr:to>
      <xdr:col>71</xdr:col>
      <xdr:colOff>177800</xdr:colOff>
      <xdr:row>99</xdr:row>
      <xdr:rowOff>43881</xdr:rowOff>
    </xdr:to>
    <xdr:cxnSp macro="">
      <xdr:nvCxnSpPr>
        <xdr:cNvPr id="674" name="直線コネクタ 673"/>
        <xdr:cNvCxnSpPr/>
      </xdr:nvCxnSpPr>
      <xdr:spPr>
        <a:xfrm flipV="1">
          <a:off x="12814300" y="17014718"/>
          <a:ext cx="889000" cy="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122507</xdr:rowOff>
    </xdr:from>
    <xdr:to>
      <xdr:col>72</xdr:col>
      <xdr:colOff>38100</xdr:colOff>
      <xdr:row>99</xdr:row>
      <xdr:rowOff>52657</xdr:rowOff>
    </xdr:to>
    <xdr:sp macro="" textlink="">
      <xdr:nvSpPr>
        <xdr:cNvPr id="675" name="フローチャート: 判断 674"/>
        <xdr:cNvSpPr/>
      </xdr:nvSpPr>
      <xdr:spPr>
        <a:xfrm>
          <a:off x="13652500" y="1692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69184</xdr:rowOff>
    </xdr:from>
    <xdr:ext cx="534377" cy="259045"/>
    <xdr:sp macro="" textlink="">
      <xdr:nvSpPr>
        <xdr:cNvPr id="676" name="テキスト ボックス 675"/>
        <xdr:cNvSpPr txBox="1"/>
      </xdr:nvSpPr>
      <xdr:spPr>
        <a:xfrm>
          <a:off x="13436111" y="1669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112415</xdr:rowOff>
    </xdr:from>
    <xdr:to>
      <xdr:col>67</xdr:col>
      <xdr:colOff>101600</xdr:colOff>
      <xdr:row>99</xdr:row>
      <xdr:rowOff>42565</xdr:rowOff>
    </xdr:to>
    <xdr:sp macro="" textlink="">
      <xdr:nvSpPr>
        <xdr:cNvPr id="677" name="フローチャート: 判断 676"/>
        <xdr:cNvSpPr/>
      </xdr:nvSpPr>
      <xdr:spPr>
        <a:xfrm>
          <a:off x="12763500" y="1691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59092</xdr:rowOff>
    </xdr:from>
    <xdr:ext cx="534377" cy="259045"/>
    <xdr:sp macro="" textlink="">
      <xdr:nvSpPr>
        <xdr:cNvPr id="678" name="テキスト ボックス 677"/>
        <xdr:cNvSpPr txBox="1"/>
      </xdr:nvSpPr>
      <xdr:spPr>
        <a:xfrm>
          <a:off x="12547111" y="1668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9" name="テキスト ボックス 67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0" name="テキスト ボックス 67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1" name="テキスト ボックス 68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2" name="テキスト ボックス 68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3" name="テキスト ボックス 68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146924</xdr:rowOff>
    </xdr:from>
    <xdr:to>
      <xdr:col>85</xdr:col>
      <xdr:colOff>177800</xdr:colOff>
      <xdr:row>99</xdr:row>
      <xdr:rowOff>77074</xdr:rowOff>
    </xdr:to>
    <xdr:sp macro="" textlink="">
      <xdr:nvSpPr>
        <xdr:cNvPr id="684" name="楕円 683"/>
        <xdr:cNvSpPr/>
      </xdr:nvSpPr>
      <xdr:spPr>
        <a:xfrm>
          <a:off x="16268700" y="16949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103963</xdr:rowOff>
    </xdr:from>
    <xdr:ext cx="534377" cy="259045"/>
    <xdr:sp macro="" textlink="">
      <xdr:nvSpPr>
        <xdr:cNvPr id="685" name="積立金該当値テキスト"/>
        <xdr:cNvSpPr txBox="1"/>
      </xdr:nvSpPr>
      <xdr:spPr>
        <a:xfrm>
          <a:off x="16370300" y="16906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137432</xdr:rowOff>
    </xdr:from>
    <xdr:to>
      <xdr:col>81</xdr:col>
      <xdr:colOff>101600</xdr:colOff>
      <xdr:row>99</xdr:row>
      <xdr:rowOff>67582</xdr:rowOff>
    </xdr:to>
    <xdr:sp macro="" textlink="">
      <xdr:nvSpPr>
        <xdr:cNvPr id="686" name="楕円 685"/>
        <xdr:cNvSpPr/>
      </xdr:nvSpPr>
      <xdr:spPr>
        <a:xfrm>
          <a:off x="15430500" y="1693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58709</xdr:rowOff>
    </xdr:from>
    <xdr:ext cx="534377" cy="259045"/>
    <xdr:sp macro="" textlink="">
      <xdr:nvSpPr>
        <xdr:cNvPr id="687" name="テキスト ボックス 686"/>
        <xdr:cNvSpPr txBox="1"/>
      </xdr:nvSpPr>
      <xdr:spPr>
        <a:xfrm>
          <a:off x="15214111" y="1703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157663</xdr:rowOff>
    </xdr:from>
    <xdr:to>
      <xdr:col>76</xdr:col>
      <xdr:colOff>165100</xdr:colOff>
      <xdr:row>99</xdr:row>
      <xdr:rowOff>87813</xdr:rowOff>
    </xdr:to>
    <xdr:sp macro="" textlink="">
      <xdr:nvSpPr>
        <xdr:cNvPr id="688" name="楕円 687"/>
        <xdr:cNvSpPr/>
      </xdr:nvSpPr>
      <xdr:spPr>
        <a:xfrm>
          <a:off x="14541500" y="1695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78940</xdr:rowOff>
    </xdr:from>
    <xdr:ext cx="469744" cy="259045"/>
    <xdr:sp macro="" textlink="">
      <xdr:nvSpPr>
        <xdr:cNvPr id="689" name="テキスト ボックス 688"/>
        <xdr:cNvSpPr txBox="1"/>
      </xdr:nvSpPr>
      <xdr:spPr>
        <a:xfrm>
          <a:off x="14357428" y="1705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161818</xdr:rowOff>
    </xdr:from>
    <xdr:to>
      <xdr:col>72</xdr:col>
      <xdr:colOff>38100</xdr:colOff>
      <xdr:row>99</xdr:row>
      <xdr:rowOff>91968</xdr:rowOff>
    </xdr:to>
    <xdr:sp macro="" textlink="">
      <xdr:nvSpPr>
        <xdr:cNvPr id="690" name="楕円 689"/>
        <xdr:cNvSpPr/>
      </xdr:nvSpPr>
      <xdr:spPr>
        <a:xfrm>
          <a:off x="13652500" y="1696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83095</xdr:rowOff>
    </xdr:from>
    <xdr:ext cx="469744" cy="259045"/>
    <xdr:sp macro="" textlink="">
      <xdr:nvSpPr>
        <xdr:cNvPr id="691" name="テキスト ボックス 690"/>
        <xdr:cNvSpPr txBox="1"/>
      </xdr:nvSpPr>
      <xdr:spPr>
        <a:xfrm>
          <a:off x="13468428" y="17056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164531</xdr:rowOff>
    </xdr:from>
    <xdr:to>
      <xdr:col>67</xdr:col>
      <xdr:colOff>101600</xdr:colOff>
      <xdr:row>99</xdr:row>
      <xdr:rowOff>94681</xdr:rowOff>
    </xdr:to>
    <xdr:sp macro="" textlink="">
      <xdr:nvSpPr>
        <xdr:cNvPr id="692" name="楕円 691"/>
        <xdr:cNvSpPr/>
      </xdr:nvSpPr>
      <xdr:spPr>
        <a:xfrm>
          <a:off x="12763500" y="1696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85808</xdr:rowOff>
    </xdr:from>
    <xdr:ext cx="378565" cy="259045"/>
    <xdr:sp macro="" textlink="">
      <xdr:nvSpPr>
        <xdr:cNvPr id="693" name="テキスト ボックス 692"/>
        <xdr:cNvSpPr txBox="1"/>
      </xdr:nvSpPr>
      <xdr:spPr>
        <a:xfrm>
          <a:off x="12625017" y="170593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4" name="正方形/長方形 69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5" name="正方形/長方形 69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6" name="正方形/長方形 69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7" name="正方形/長方形 69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8" name="正方形/長方形 69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9" name="正方形/長方形 69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0" name="正方形/長方形 69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1" name="正方形/長方形 70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2" name="テキスト ボックス 70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3" name="直線コネクタ 70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4" name="直線コネクタ 70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5" name="テキスト ボックス 70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6" name="直線コネクタ 70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7" name="テキスト ボックス 70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8" name="直線コネクタ 70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9" name="テキスト ボックス 70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0" name="直線コネクタ 70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1" name="テキスト ボックス 71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2" name="直線コネクタ 71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3" name="テキスト ボックス 71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111445</xdr:rowOff>
    </xdr:from>
    <xdr:to>
      <xdr:col>116</xdr:col>
      <xdr:colOff>62864</xdr:colOff>
      <xdr:row>38</xdr:row>
      <xdr:rowOff>139700</xdr:rowOff>
    </xdr:to>
    <xdr:cxnSp macro="">
      <xdr:nvCxnSpPr>
        <xdr:cNvPr id="715" name="直線コネクタ 714"/>
        <xdr:cNvCxnSpPr/>
      </xdr:nvCxnSpPr>
      <xdr:spPr>
        <a:xfrm flipV="1">
          <a:off x="22159595" y="5597845"/>
          <a:ext cx="1269" cy="1056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7" name="直線コネクタ 71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58122</xdr:rowOff>
    </xdr:from>
    <xdr:ext cx="534377" cy="259045"/>
    <xdr:sp macro="" textlink="">
      <xdr:nvSpPr>
        <xdr:cNvPr id="718" name="投資及び出資金最大値テキスト"/>
        <xdr:cNvSpPr txBox="1"/>
      </xdr:nvSpPr>
      <xdr:spPr>
        <a:xfrm>
          <a:off x="22212300" y="537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111445</xdr:rowOff>
    </xdr:from>
    <xdr:to>
      <xdr:col>116</xdr:col>
      <xdr:colOff>152400</xdr:colOff>
      <xdr:row>32</xdr:row>
      <xdr:rowOff>111445</xdr:rowOff>
    </xdr:to>
    <xdr:cxnSp macro="">
      <xdr:nvCxnSpPr>
        <xdr:cNvPr id="719" name="直線コネクタ 718"/>
        <xdr:cNvCxnSpPr/>
      </xdr:nvCxnSpPr>
      <xdr:spPr>
        <a:xfrm>
          <a:off x="22072600" y="559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0" name="直線コネクタ 71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5295</xdr:rowOff>
    </xdr:from>
    <xdr:ext cx="469744" cy="259045"/>
    <xdr:sp macro="" textlink="">
      <xdr:nvSpPr>
        <xdr:cNvPr id="721" name="投資及び出資金平均値テキスト"/>
        <xdr:cNvSpPr txBox="1"/>
      </xdr:nvSpPr>
      <xdr:spPr>
        <a:xfrm>
          <a:off x="22212300" y="6348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153868</xdr:rowOff>
    </xdr:from>
    <xdr:to>
      <xdr:col>116</xdr:col>
      <xdr:colOff>114300</xdr:colOff>
      <xdr:row>38</xdr:row>
      <xdr:rowOff>84018</xdr:rowOff>
    </xdr:to>
    <xdr:sp macro="" textlink="">
      <xdr:nvSpPr>
        <xdr:cNvPr id="722" name="フローチャート: 判断 721"/>
        <xdr:cNvSpPr/>
      </xdr:nvSpPr>
      <xdr:spPr>
        <a:xfrm>
          <a:off x="22110700" y="649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3" name="直線コネクタ 72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149890</xdr:rowOff>
    </xdr:from>
    <xdr:to>
      <xdr:col>112</xdr:col>
      <xdr:colOff>38100</xdr:colOff>
      <xdr:row>38</xdr:row>
      <xdr:rowOff>80040</xdr:rowOff>
    </xdr:to>
    <xdr:sp macro="" textlink="">
      <xdr:nvSpPr>
        <xdr:cNvPr id="724" name="フローチャート: 判断 723"/>
        <xdr:cNvSpPr/>
      </xdr:nvSpPr>
      <xdr:spPr>
        <a:xfrm>
          <a:off x="212725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96567</xdr:rowOff>
    </xdr:from>
    <xdr:ext cx="469744" cy="259045"/>
    <xdr:sp macro="" textlink="">
      <xdr:nvSpPr>
        <xdr:cNvPr id="725" name="テキスト ボックス 724"/>
        <xdr:cNvSpPr txBox="1"/>
      </xdr:nvSpPr>
      <xdr:spPr>
        <a:xfrm>
          <a:off x="21088428" y="626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26" name="直線コネクタ 72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156108</xdr:rowOff>
    </xdr:from>
    <xdr:to>
      <xdr:col>107</xdr:col>
      <xdr:colOff>101600</xdr:colOff>
      <xdr:row>38</xdr:row>
      <xdr:rowOff>86258</xdr:rowOff>
    </xdr:to>
    <xdr:sp macro="" textlink="">
      <xdr:nvSpPr>
        <xdr:cNvPr id="727" name="フローチャート: 判断 726"/>
        <xdr:cNvSpPr/>
      </xdr:nvSpPr>
      <xdr:spPr>
        <a:xfrm>
          <a:off x="203835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102785</xdr:rowOff>
    </xdr:from>
    <xdr:ext cx="469744" cy="259045"/>
    <xdr:sp macro="" textlink="">
      <xdr:nvSpPr>
        <xdr:cNvPr id="728" name="テキスト ボックス 727"/>
        <xdr:cNvSpPr txBox="1"/>
      </xdr:nvSpPr>
      <xdr:spPr>
        <a:xfrm>
          <a:off x="20199428" y="62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29" name="直線コネクタ 72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152451</xdr:rowOff>
    </xdr:from>
    <xdr:to>
      <xdr:col>102</xdr:col>
      <xdr:colOff>165100</xdr:colOff>
      <xdr:row>38</xdr:row>
      <xdr:rowOff>82601</xdr:rowOff>
    </xdr:to>
    <xdr:sp macro="" textlink="">
      <xdr:nvSpPr>
        <xdr:cNvPr id="730" name="フローチャート: 判断 729"/>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99128</xdr:rowOff>
    </xdr:from>
    <xdr:ext cx="469744" cy="259045"/>
    <xdr:sp macro="" textlink="">
      <xdr:nvSpPr>
        <xdr:cNvPr id="731" name="テキスト ボックス 730"/>
        <xdr:cNvSpPr txBox="1"/>
      </xdr:nvSpPr>
      <xdr:spPr>
        <a:xfrm>
          <a:off x="19310428" y="627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124790</xdr:rowOff>
    </xdr:from>
    <xdr:to>
      <xdr:col>98</xdr:col>
      <xdr:colOff>38100</xdr:colOff>
      <xdr:row>38</xdr:row>
      <xdr:rowOff>54940</xdr:rowOff>
    </xdr:to>
    <xdr:sp macro="" textlink="">
      <xdr:nvSpPr>
        <xdr:cNvPr id="732" name="フローチャート: 判断 731"/>
        <xdr:cNvSpPr/>
      </xdr:nvSpPr>
      <xdr:spPr>
        <a:xfrm>
          <a:off x="18605500" y="646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71467</xdr:rowOff>
    </xdr:from>
    <xdr:ext cx="469744" cy="259045"/>
    <xdr:sp macro="" textlink="">
      <xdr:nvSpPr>
        <xdr:cNvPr id="733" name="テキスト ボックス 732"/>
        <xdr:cNvSpPr txBox="1"/>
      </xdr:nvSpPr>
      <xdr:spPr>
        <a:xfrm>
          <a:off x="18421428" y="624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4" name="テキスト ボックス 73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5" name="テキスト ボックス 73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6" name="テキスト ボックス 73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7" name="テキスト ボックス 73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8" name="テキスト ボックス 73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39" name="楕円 73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0"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1" name="楕円 74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2" name="テキスト ボックス 74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3" name="楕円 74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4" name="テキスト ボックス 74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5" name="楕円 74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6" name="テキスト ボックス 74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7" name="楕円 74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8" name="テキスト ボックス 74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9" name="正方形/長方形 74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0" name="正方形/長方形 74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1" name="正方形/長方形 75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2" name="正方形/長方形 75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3" name="正方形/長方形 75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4" name="正方形/長方形 75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5" name="正方形/長方形 75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6" name="正方形/長方形 75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7" name="テキスト ボックス 75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8" name="直線コネクタ 75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9" name="直線コネクタ 75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0" name="テキスト ボックス 75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1" name="直線コネクタ 76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62" name="テキスト ボックス 761"/>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63" name="直線コネクタ 76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64" name="テキスト ボックス 763"/>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65" name="直線コネクタ 76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66" name="テキスト ボックス 765"/>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7" name="直線コネクタ 76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68" name="テキスト ボックス 767"/>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9" name="直線コネクタ 76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70" name="テキスト ボックス 769"/>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2" name="テキスト ボックス 77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8520</xdr:rowOff>
    </xdr:from>
    <xdr:to>
      <xdr:col>116</xdr:col>
      <xdr:colOff>62864</xdr:colOff>
      <xdr:row>59</xdr:row>
      <xdr:rowOff>98878</xdr:rowOff>
    </xdr:to>
    <xdr:cxnSp macro="">
      <xdr:nvCxnSpPr>
        <xdr:cNvPr id="774" name="直線コネクタ 773"/>
        <xdr:cNvCxnSpPr/>
      </xdr:nvCxnSpPr>
      <xdr:spPr>
        <a:xfrm flipV="1">
          <a:off x="22159595" y="8752470"/>
          <a:ext cx="1269" cy="1461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142591</xdr:rowOff>
    </xdr:from>
    <xdr:ext cx="249299" cy="259045"/>
    <xdr:sp macro="" textlink="">
      <xdr:nvSpPr>
        <xdr:cNvPr id="775" name="貸付金最小値テキスト"/>
        <xdr:cNvSpPr txBox="1"/>
      </xdr:nvSpPr>
      <xdr:spPr>
        <a:xfrm>
          <a:off x="22212300" y="10258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76" name="直線コネクタ 77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126647</xdr:rowOff>
    </xdr:from>
    <xdr:ext cx="599010" cy="259045"/>
    <xdr:sp macro="" textlink="">
      <xdr:nvSpPr>
        <xdr:cNvPr id="777" name="貸付金最大値テキスト"/>
        <xdr:cNvSpPr txBox="1"/>
      </xdr:nvSpPr>
      <xdr:spPr>
        <a:xfrm>
          <a:off x="22212300" y="852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8520</xdr:rowOff>
    </xdr:from>
    <xdr:to>
      <xdr:col>116</xdr:col>
      <xdr:colOff>152400</xdr:colOff>
      <xdr:row>51</xdr:row>
      <xdr:rowOff>8520</xdr:rowOff>
    </xdr:to>
    <xdr:cxnSp macro="">
      <xdr:nvCxnSpPr>
        <xdr:cNvPr id="778" name="直線コネクタ 777"/>
        <xdr:cNvCxnSpPr/>
      </xdr:nvCxnSpPr>
      <xdr:spPr>
        <a:xfrm>
          <a:off x="22072600" y="8752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98167</xdr:rowOff>
    </xdr:from>
    <xdr:to>
      <xdr:col>116</xdr:col>
      <xdr:colOff>63500</xdr:colOff>
      <xdr:row>59</xdr:row>
      <xdr:rowOff>98307</xdr:rowOff>
    </xdr:to>
    <xdr:cxnSp macro="">
      <xdr:nvCxnSpPr>
        <xdr:cNvPr id="779" name="直線コネクタ 778"/>
        <xdr:cNvCxnSpPr/>
      </xdr:nvCxnSpPr>
      <xdr:spPr>
        <a:xfrm>
          <a:off x="21323300" y="10213717"/>
          <a:ext cx="838200" cy="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60041</xdr:rowOff>
    </xdr:from>
    <xdr:ext cx="469744" cy="259045"/>
    <xdr:sp macro="" textlink="">
      <xdr:nvSpPr>
        <xdr:cNvPr id="780" name="貸付金平均値テキスト"/>
        <xdr:cNvSpPr txBox="1"/>
      </xdr:nvSpPr>
      <xdr:spPr>
        <a:xfrm>
          <a:off x="22212300" y="10004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37164</xdr:rowOff>
    </xdr:from>
    <xdr:to>
      <xdr:col>116</xdr:col>
      <xdr:colOff>114300</xdr:colOff>
      <xdr:row>59</xdr:row>
      <xdr:rowOff>138764</xdr:rowOff>
    </xdr:to>
    <xdr:sp macro="" textlink="">
      <xdr:nvSpPr>
        <xdr:cNvPr id="781" name="フローチャート: 判断 780"/>
        <xdr:cNvSpPr/>
      </xdr:nvSpPr>
      <xdr:spPr>
        <a:xfrm>
          <a:off x="221107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98167</xdr:rowOff>
    </xdr:from>
    <xdr:to>
      <xdr:col>111</xdr:col>
      <xdr:colOff>177800</xdr:colOff>
      <xdr:row>59</xdr:row>
      <xdr:rowOff>98199</xdr:rowOff>
    </xdr:to>
    <xdr:cxnSp macro="">
      <xdr:nvCxnSpPr>
        <xdr:cNvPr id="782" name="直線コネクタ 781"/>
        <xdr:cNvCxnSpPr/>
      </xdr:nvCxnSpPr>
      <xdr:spPr>
        <a:xfrm flipV="1">
          <a:off x="20434300" y="10213717"/>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36375</xdr:rowOff>
    </xdr:from>
    <xdr:to>
      <xdr:col>112</xdr:col>
      <xdr:colOff>38100</xdr:colOff>
      <xdr:row>59</xdr:row>
      <xdr:rowOff>137975</xdr:rowOff>
    </xdr:to>
    <xdr:sp macro="" textlink="">
      <xdr:nvSpPr>
        <xdr:cNvPr id="783" name="フローチャート: 判断 782"/>
        <xdr:cNvSpPr/>
      </xdr:nvSpPr>
      <xdr:spPr>
        <a:xfrm>
          <a:off x="21272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154502</xdr:rowOff>
    </xdr:from>
    <xdr:ext cx="469744" cy="259045"/>
    <xdr:sp macro="" textlink="">
      <xdr:nvSpPr>
        <xdr:cNvPr id="784" name="テキスト ボックス 783"/>
        <xdr:cNvSpPr txBox="1"/>
      </xdr:nvSpPr>
      <xdr:spPr>
        <a:xfrm>
          <a:off x="21088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98130</xdr:rowOff>
    </xdr:from>
    <xdr:to>
      <xdr:col>107</xdr:col>
      <xdr:colOff>50800</xdr:colOff>
      <xdr:row>59</xdr:row>
      <xdr:rowOff>98199</xdr:rowOff>
    </xdr:to>
    <xdr:cxnSp macro="">
      <xdr:nvCxnSpPr>
        <xdr:cNvPr id="785" name="直線コネクタ 784"/>
        <xdr:cNvCxnSpPr/>
      </xdr:nvCxnSpPr>
      <xdr:spPr>
        <a:xfrm>
          <a:off x="19545300" y="10213680"/>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34731</xdr:rowOff>
    </xdr:from>
    <xdr:to>
      <xdr:col>107</xdr:col>
      <xdr:colOff>101600</xdr:colOff>
      <xdr:row>59</xdr:row>
      <xdr:rowOff>136331</xdr:rowOff>
    </xdr:to>
    <xdr:sp macro="" textlink="">
      <xdr:nvSpPr>
        <xdr:cNvPr id="786" name="フローチャート: 判断 785"/>
        <xdr:cNvSpPr/>
      </xdr:nvSpPr>
      <xdr:spPr>
        <a:xfrm>
          <a:off x="20383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152858</xdr:rowOff>
    </xdr:from>
    <xdr:ext cx="469744" cy="259045"/>
    <xdr:sp macro="" textlink="">
      <xdr:nvSpPr>
        <xdr:cNvPr id="787" name="テキスト ボックス 786"/>
        <xdr:cNvSpPr txBox="1"/>
      </xdr:nvSpPr>
      <xdr:spPr>
        <a:xfrm>
          <a:off x="20199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98118</xdr:rowOff>
    </xdr:from>
    <xdr:to>
      <xdr:col>102</xdr:col>
      <xdr:colOff>114300</xdr:colOff>
      <xdr:row>59</xdr:row>
      <xdr:rowOff>98130</xdr:rowOff>
    </xdr:to>
    <xdr:cxnSp macro="">
      <xdr:nvCxnSpPr>
        <xdr:cNvPr id="788" name="直線コネクタ 787"/>
        <xdr:cNvCxnSpPr/>
      </xdr:nvCxnSpPr>
      <xdr:spPr>
        <a:xfrm>
          <a:off x="18656300" y="10213668"/>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40405</xdr:rowOff>
    </xdr:from>
    <xdr:to>
      <xdr:col>102</xdr:col>
      <xdr:colOff>165100</xdr:colOff>
      <xdr:row>59</xdr:row>
      <xdr:rowOff>142005</xdr:rowOff>
    </xdr:to>
    <xdr:sp macro="" textlink="">
      <xdr:nvSpPr>
        <xdr:cNvPr id="789" name="フローチャート: 判断 788"/>
        <xdr:cNvSpPr/>
      </xdr:nvSpPr>
      <xdr:spPr>
        <a:xfrm>
          <a:off x="19494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158532</xdr:rowOff>
    </xdr:from>
    <xdr:ext cx="469744" cy="259045"/>
    <xdr:sp macro="" textlink="">
      <xdr:nvSpPr>
        <xdr:cNvPr id="790" name="テキスト ボックス 789"/>
        <xdr:cNvSpPr txBox="1"/>
      </xdr:nvSpPr>
      <xdr:spPr>
        <a:xfrm>
          <a:off x="19310428" y="993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38209</xdr:rowOff>
    </xdr:from>
    <xdr:to>
      <xdr:col>98</xdr:col>
      <xdr:colOff>38100</xdr:colOff>
      <xdr:row>59</xdr:row>
      <xdr:rowOff>139809</xdr:rowOff>
    </xdr:to>
    <xdr:sp macro="" textlink="">
      <xdr:nvSpPr>
        <xdr:cNvPr id="791" name="フローチャート: 判断 790"/>
        <xdr:cNvSpPr/>
      </xdr:nvSpPr>
      <xdr:spPr>
        <a:xfrm>
          <a:off x="18605500" y="1015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156336</xdr:rowOff>
    </xdr:from>
    <xdr:ext cx="469744" cy="259045"/>
    <xdr:sp macro="" textlink="">
      <xdr:nvSpPr>
        <xdr:cNvPr id="792" name="テキスト ボックス 791"/>
        <xdr:cNvSpPr txBox="1"/>
      </xdr:nvSpPr>
      <xdr:spPr>
        <a:xfrm>
          <a:off x="18421428" y="992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47507</xdr:rowOff>
    </xdr:from>
    <xdr:to>
      <xdr:col>116</xdr:col>
      <xdr:colOff>114300</xdr:colOff>
      <xdr:row>59</xdr:row>
      <xdr:rowOff>149107</xdr:rowOff>
    </xdr:to>
    <xdr:sp macro="" textlink="">
      <xdr:nvSpPr>
        <xdr:cNvPr id="798" name="楕円 797"/>
        <xdr:cNvSpPr/>
      </xdr:nvSpPr>
      <xdr:spPr>
        <a:xfrm>
          <a:off x="22110700" y="1016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15591</xdr:rowOff>
    </xdr:from>
    <xdr:ext cx="378565" cy="259045"/>
    <xdr:sp macro="" textlink="">
      <xdr:nvSpPr>
        <xdr:cNvPr id="799" name="貸付金該当値テキスト"/>
        <xdr:cNvSpPr txBox="1"/>
      </xdr:nvSpPr>
      <xdr:spPr>
        <a:xfrm>
          <a:off x="22212300" y="10131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47367</xdr:rowOff>
    </xdr:from>
    <xdr:to>
      <xdr:col>112</xdr:col>
      <xdr:colOff>38100</xdr:colOff>
      <xdr:row>59</xdr:row>
      <xdr:rowOff>148967</xdr:rowOff>
    </xdr:to>
    <xdr:sp macro="" textlink="">
      <xdr:nvSpPr>
        <xdr:cNvPr id="800" name="楕円 799"/>
        <xdr:cNvSpPr/>
      </xdr:nvSpPr>
      <xdr:spPr>
        <a:xfrm>
          <a:off x="21272500" y="10162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140094</xdr:rowOff>
    </xdr:from>
    <xdr:ext cx="378565" cy="259045"/>
    <xdr:sp macro="" textlink="">
      <xdr:nvSpPr>
        <xdr:cNvPr id="801" name="テキスト ボックス 800"/>
        <xdr:cNvSpPr txBox="1"/>
      </xdr:nvSpPr>
      <xdr:spPr>
        <a:xfrm>
          <a:off x="21134017" y="102556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47399</xdr:rowOff>
    </xdr:from>
    <xdr:to>
      <xdr:col>107</xdr:col>
      <xdr:colOff>101600</xdr:colOff>
      <xdr:row>59</xdr:row>
      <xdr:rowOff>148999</xdr:rowOff>
    </xdr:to>
    <xdr:sp macro="" textlink="">
      <xdr:nvSpPr>
        <xdr:cNvPr id="802" name="楕円 801"/>
        <xdr:cNvSpPr/>
      </xdr:nvSpPr>
      <xdr:spPr>
        <a:xfrm>
          <a:off x="20383500" y="1016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140126</xdr:rowOff>
    </xdr:from>
    <xdr:ext cx="378565" cy="259045"/>
    <xdr:sp macro="" textlink="">
      <xdr:nvSpPr>
        <xdr:cNvPr id="803" name="テキスト ボックス 802"/>
        <xdr:cNvSpPr txBox="1"/>
      </xdr:nvSpPr>
      <xdr:spPr>
        <a:xfrm>
          <a:off x="20245017" y="10255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47330</xdr:rowOff>
    </xdr:from>
    <xdr:to>
      <xdr:col>102</xdr:col>
      <xdr:colOff>165100</xdr:colOff>
      <xdr:row>59</xdr:row>
      <xdr:rowOff>148930</xdr:rowOff>
    </xdr:to>
    <xdr:sp macro="" textlink="">
      <xdr:nvSpPr>
        <xdr:cNvPr id="804" name="楕円 803"/>
        <xdr:cNvSpPr/>
      </xdr:nvSpPr>
      <xdr:spPr>
        <a:xfrm>
          <a:off x="19494500" y="101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140057</xdr:rowOff>
    </xdr:from>
    <xdr:ext cx="378565" cy="259045"/>
    <xdr:sp macro="" textlink="">
      <xdr:nvSpPr>
        <xdr:cNvPr id="805" name="テキスト ボックス 804"/>
        <xdr:cNvSpPr txBox="1"/>
      </xdr:nvSpPr>
      <xdr:spPr>
        <a:xfrm>
          <a:off x="19356017" y="10255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47318</xdr:rowOff>
    </xdr:from>
    <xdr:to>
      <xdr:col>98</xdr:col>
      <xdr:colOff>38100</xdr:colOff>
      <xdr:row>59</xdr:row>
      <xdr:rowOff>148918</xdr:rowOff>
    </xdr:to>
    <xdr:sp macro="" textlink="">
      <xdr:nvSpPr>
        <xdr:cNvPr id="806" name="楕円 805"/>
        <xdr:cNvSpPr/>
      </xdr:nvSpPr>
      <xdr:spPr>
        <a:xfrm>
          <a:off x="18605500" y="1016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140045</xdr:rowOff>
    </xdr:from>
    <xdr:ext cx="378565" cy="259045"/>
    <xdr:sp macro="" textlink="">
      <xdr:nvSpPr>
        <xdr:cNvPr id="807" name="テキスト ボックス 806"/>
        <xdr:cNvSpPr txBox="1"/>
      </xdr:nvSpPr>
      <xdr:spPr>
        <a:xfrm>
          <a:off x="18467017" y="10255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16701</xdr:rowOff>
    </xdr:from>
    <xdr:to>
      <xdr:col>116</xdr:col>
      <xdr:colOff>62864</xdr:colOff>
      <xdr:row>79</xdr:row>
      <xdr:rowOff>40056</xdr:rowOff>
    </xdr:to>
    <xdr:cxnSp macro="">
      <xdr:nvCxnSpPr>
        <xdr:cNvPr id="832" name="直線コネクタ 831"/>
        <xdr:cNvCxnSpPr/>
      </xdr:nvCxnSpPr>
      <xdr:spPr>
        <a:xfrm flipV="1">
          <a:off x="22159595" y="12189651"/>
          <a:ext cx="1269" cy="139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43883</xdr:rowOff>
    </xdr:from>
    <xdr:ext cx="534377" cy="259045"/>
    <xdr:sp macro="" textlink="">
      <xdr:nvSpPr>
        <xdr:cNvPr id="833" name="繰出金最小値テキスト"/>
        <xdr:cNvSpPr txBox="1"/>
      </xdr:nvSpPr>
      <xdr:spPr>
        <a:xfrm>
          <a:off x="22212300" y="135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40056</xdr:rowOff>
    </xdr:from>
    <xdr:to>
      <xdr:col>116</xdr:col>
      <xdr:colOff>152400</xdr:colOff>
      <xdr:row>79</xdr:row>
      <xdr:rowOff>40056</xdr:rowOff>
    </xdr:to>
    <xdr:cxnSp macro="">
      <xdr:nvCxnSpPr>
        <xdr:cNvPr id="834" name="直線コネクタ 833"/>
        <xdr:cNvCxnSpPr/>
      </xdr:nvCxnSpPr>
      <xdr:spPr>
        <a:xfrm>
          <a:off x="22072600" y="13584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134828</xdr:rowOff>
    </xdr:from>
    <xdr:ext cx="599010" cy="259045"/>
    <xdr:sp macro="" textlink="">
      <xdr:nvSpPr>
        <xdr:cNvPr id="835" name="繰出金最大値テキスト"/>
        <xdr:cNvSpPr txBox="1"/>
      </xdr:nvSpPr>
      <xdr:spPr>
        <a:xfrm>
          <a:off x="22212300" y="1196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16701</xdr:rowOff>
    </xdr:from>
    <xdr:to>
      <xdr:col>116</xdr:col>
      <xdr:colOff>152400</xdr:colOff>
      <xdr:row>71</xdr:row>
      <xdr:rowOff>16701</xdr:rowOff>
    </xdr:to>
    <xdr:cxnSp macro="">
      <xdr:nvCxnSpPr>
        <xdr:cNvPr id="836" name="直線コネクタ 835"/>
        <xdr:cNvCxnSpPr/>
      </xdr:nvCxnSpPr>
      <xdr:spPr>
        <a:xfrm>
          <a:off x="22072600" y="1218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130277</xdr:rowOff>
    </xdr:from>
    <xdr:to>
      <xdr:col>116</xdr:col>
      <xdr:colOff>63500</xdr:colOff>
      <xdr:row>75</xdr:row>
      <xdr:rowOff>135013</xdr:rowOff>
    </xdr:to>
    <xdr:cxnSp macro="">
      <xdr:nvCxnSpPr>
        <xdr:cNvPr id="837" name="直線コネクタ 836"/>
        <xdr:cNvCxnSpPr/>
      </xdr:nvCxnSpPr>
      <xdr:spPr>
        <a:xfrm>
          <a:off x="21323300" y="12989027"/>
          <a:ext cx="8382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112361</xdr:rowOff>
    </xdr:from>
    <xdr:ext cx="534377" cy="259045"/>
    <xdr:sp macro="" textlink="">
      <xdr:nvSpPr>
        <xdr:cNvPr id="838" name="繰出金平均値テキスト"/>
        <xdr:cNvSpPr txBox="1"/>
      </xdr:nvSpPr>
      <xdr:spPr>
        <a:xfrm>
          <a:off x="22212300" y="12971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133934</xdr:rowOff>
    </xdr:from>
    <xdr:to>
      <xdr:col>116</xdr:col>
      <xdr:colOff>114300</xdr:colOff>
      <xdr:row>76</xdr:row>
      <xdr:rowOff>64084</xdr:rowOff>
    </xdr:to>
    <xdr:sp macro="" textlink="">
      <xdr:nvSpPr>
        <xdr:cNvPr id="839" name="フローチャート: 判断 838"/>
        <xdr:cNvSpPr/>
      </xdr:nvSpPr>
      <xdr:spPr>
        <a:xfrm>
          <a:off x="221107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130277</xdr:rowOff>
    </xdr:from>
    <xdr:to>
      <xdr:col>111</xdr:col>
      <xdr:colOff>177800</xdr:colOff>
      <xdr:row>76</xdr:row>
      <xdr:rowOff>22161</xdr:rowOff>
    </xdr:to>
    <xdr:cxnSp macro="">
      <xdr:nvCxnSpPr>
        <xdr:cNvPr id="840" name="直線コネクタ 839"/>
        <xdr:cNvCxnSpPr/>
      </xdr:nvCxnSpPr>
      <xdr:spPr>
        <a:xfrm flipV="1">
          <a:off x="20434300" y="12989027"/>
          <a:ext cx="889000" cy="6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117881</xdr:rowOff>
    </xdr:from>
    <xdr:to>
      <xdr:col>112</xdr:col>
      <xdr:colOff>38100</xdr:colOff>
      <xdr:row>76</xdr:row>
      <xdr:rowOff>48031</xdr:rowOff>
    </xdr:to>
    <xdr:sp macro="" textlink="">
      <xdr:nvSpPr>
        <xdr:cNvPr id="841" name="フローチャート: 判断 840"/>
        <xdr:cNvSpPr/>
      </xdr:nvSpPr>
      <xdr:spPr>
        <a:xfrm>
          <a:off x="21272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39158</xdr:rowOff>
    </xdr:from>
    <xdr:ext cx="534377" cy="259045"/>
    <xdr:sp macro="" textlink="">
      <xdr:nvSpPr>
        <xdr:cNvPr id="842" name="テキスト ボックス 841"/>
        <xdr:cNvSpPr txBox="1"/>
      </xdr:nvSpPr>
      <xdr:spPr>
        <a:xfrm>
          <a:off x="21056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22161</xdr:rowOff>
    </xdr:from>
    <xdr:to>
      <xdr:col>107</xdr:col>
      <xdr:colOff>50800</xdr:colOff>
      <xdr:row>76</xdr:row>
      <xdr:rowOff>119621</xdr:rowOff>
    </xdr:to>
    <xdr:cxnSp macro="">
      <xdr:nvCxnSpPr>
        <xdr:cNvPr id="843" name="直線コネクタ 842"/>
        <xdr:cNvCxnSpPr/>
      </xdr:nvCxnSpPr>
      <xdr:spPr>
        <a:xfrm flipV="1">
          <a:off x="19545300" y="13052361"/>
          <a:ext cx="889000" cy="9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126200</xdr:rowOff>
    </xdr:from>
    <xdr:to>
      <xdr:col>107</xdr:col>
      <xdr:colOff>101600</xdr:colOff>
      <xdr:row>76</xdr:row>
      <xdr:rowOff>56350</xdr:rowOff>
    </xdr:to>
    <xdr:sp macro="" textlink="">
      <xdr:nvSpPr>
        <xdr:cNvPr id="844" name="フローチャート: 判断 843"/>
        <xdr:cNvSpPr/>
      </xdr:nvSpPr>
      <xdr:spPr>
        <a:xfrm>
          <a:off x="20383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72877</xdr:rowOff>
    </xdr:from>
    <xdr:ext cx="534377" cy="259045"/>
    <xdr:sp macro="" textlink="">
      <xdr:nvSpPr>
        <xdr:cNvPr id="845" name="テキスト ボックス 844"/>
        <xdr:cNvSpPr txBox="1"/>
      </xdr:nvSpPr>
      <xdr:spPr>
        <a:xfrm>
          <a:off x="20167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118466</xdr:rowOff>
    </xdr:from>
    <xdr:to>
      <xdr:col>102</xdr:col>
      <xdr:colOff>114300</xdr:colOff>
      <xdr:row>76</xdr:row>
      <xdr:rowOff>119621</xdr:rowOff>
    </xdr:to>
    <xdr:cxnSp macro="">
      <xdr:nvCxnSpPr>
        <xdr:cNvPr id="846" name="直線コネクタ 845"/>
        <xdr:cNvCxnSpPr/>
      </xdr:nvCxnSpPr>
      <xdr:spPr>
        <a:xfrm>
          <a:off x="18656300" y="13148666"/>
          <a:ext cx="889000" cy="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162103</xdr:rowOff>
    </xdr:from>
    <xdr:to>
      <xdr:col>102</xdr:col>
      <xdr:colOff>165100</xdr:colOff>
      <xdr:row>76</xdr:row>
      <xdr:rowOff>92253</xdr:rowOff>
    </xdr:to>
    <xdr:sp macro="" textlink="">
      <xdr:nvSpPr>
        <xdr:cNvPr id="847" name="フローチャート: 判断 846"/>
        <xdr:cNvSpPr/>
      </xdr:nvSpPr>
      <xdr:spPr>
        <a:xfrm>
          <a:off x="19494500" y="13020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108780</xdr:rowOff>
    </xdr:from>
    <xdr:ext cx="534377" cy="259045"/>
    <xdr:sp macro="" textlink="">
      <xdr:nvSpPr>
        <xdr:cNvPr id="848" name="テキスト ボックス 847"/>
        <xdr:cNvSpPr txBox="1"/>
      </xdr:nvSpPr>
      <xdr:spPr>
        <a:xfrm>
          <a:off x="19278111" y="1279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12954</xdr:rowOff>
    </xdr:from>
    <xdr:to>
      <xdr:col>98</xdr:col>
      <xdr:colOff>38100</xdr:colOff>
      <xdr:row>76</xdr:row>
      <xdr:rowOff>114554</xdr:rowOff>
    </xdr:to>
    <xdr:sp macro="" textlink="">
      <xdr:nvSpPr>
        <xdr:cNvPr id="849" name="フローチャート: 判断 848"/>
        <xdr:cNvSpPr/>
      </xdr:nvSpPr>
      <xdr:spPr>
        <a:xfrm>
          <a:off x="18605500" y="1304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131081</xdr:rowOff>
    </xdr:from>
    <xdr:ext cx="534377" cy="259045"/>
    <xdr:sp macro="" textlink="">
      <xdr:nvSpPr>
        <xdr:cNvPr id="850" name="テキスト ボックス 849"/>
        <xdr:cNvSpPr txBox="1"/>
      </xdr:nvSpPr>
      <xdr:spPr>
        <a:xfrm>
          <a:off x="18389111" y="1281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84213</xdr:rowOff>
    </xdr:from>
    <xdr:to>
      <xdr:col>116</xdr:col>
      <xdr:colOff>114300</xdr:colOff>
      <xdr:row>76</xdr:row>
      <xdr:rowOff>14363</xdr:rowOff>
    </xdr:to>
    <xdr:sp macro="" textlink="">
      <xdr:nvSpPr>
        <xdr:cNvPr id="856" name="楕円 855"/>
        <xdr:cNvSpPr/>
      </xdr:nvSpPr>
      <xdr:spPr>
        <a:xfrm>
          <a:off x="22110700" y="129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107090</xdr:rowOff>
    </xdr:from>
    <xdr:ext cx="534377" cy="259045"/>
    <xdr:sp macro="" textlink="">
      <xdr:nvSpPr>
        <xdr:cNvPr id="857" name="繰出金該当値テキスト"/>
        <xdr:cNvSpPr txBox="1"/>
      </xdr:nvSpPr>
      <xdr:spPr>
        <a:xfrm>
          <a:off x="22212300" y="1279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79477</xdr:rowOff>
    </xdr:from>
    <xdr:to>
      <xdr:col>112</xdr:col>
      <xdr:colOff>38100</xdr:colOff>
      <xdr:row>76</xdr:row>
      <xdr:rowOff>9627</xdr:rowOff>
    </xdr:to>
    <xdr:sp macro="" textlink="">
      <xdr:nvSpPr>
        <xdr:cNvPr id="858" name="楕円 857"/>
        <xdr:cNvSpPr/>
      </xdr:nvSpPr>
      <xdr:spPr>
        <a:xfrm>
          <a:off x="21272500" y="1293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26154</xdr:rowOff>
    </xdr:from>
    <xdr:ext cx="534377" cy="259045"/>
    <xdr:sp macro="" textlink="">
      <xdr:nvSpPr>
        <xdr:cNvPr id="859" name="テキスト ボックス 858"/>
        <xdr:cNvSpPr txBox="1"/>
      </xdr:nvSpPr>
      <xdr:spPr>
        <a:xfrm>
          <a:off x="21056111" y="1271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142811</xdr:rowOff>
    </xdr:from>
    <xdr:to>
      <xdr:col>107</xdr:col>
      <xdr:colOff>101600</xdr:colOff>
      <xdr:row>76</xdr:row>
      <xdr:rowOff>72961</xdr:rowOff>
    </xdr:to>
    <xdr:sp macro="" textlink="">
      <xdr:nvSpPr>
        <xdr:cNvPr id="860" name="楕円 859"/>
        <xdr:cNvSpPr/>
      </xdr:nvSpPr>
      <xdr:spPr>
        <a:xfrm>
          <a:off x="20383500" y="1300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64088</xdr:rowOff>
    </xdr:from>
    <xdr:ext cx="534377" cy="259045"/>
    <xdr:sp macro="" textlink="">
      <xdr:nvSpPr>
        <xdr:cNvPr id="861" name="テキスト ボックス 860"/>
        <xdr:cNvSpPr txBox="1"/>
      </xdr:nvSpPr>
      <xdr:spPr>
        <a:xfrm>
          <a:off x="20167111" y="1309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68821</xdr:rowOff>
    </xdr:from>
    <xdr:to>
      <xdr:col>102</xdr:col>
      <xdr:colOff>165100</xdr:colOff>
      <xdr:row>76</xdr:row>
      <xdr:rowOff>170421</xdr:rowOff>
    </xdr:to>
    <xdr:sp macro="" textlink="">
      <xdr:nvSpPr>
        <xdr:cNvPr id="862" name="楕円 861"/>
        <xdr:cNvSpPr/>
      </xdr:nvSpPr>
      <xdr:spPr>
        <a:xfrm>
          <a:off x="19494500" y="1309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161548</xdr:rowOff>
    </xdr:from>
    <xdr:ext cx="534377" cy="259045"/>
    <xdr:sp macro="" textlink="">
      <xdr:nvSpPr>
        <xdr:cNvPr id="863" name="テキスト ボックス 862"/>
        <xdr:cNvSpPr txBox="1"/>
      </xdr:nvSpPr>
      <xdr:spPr>
        <a:xfrm>
          <a:off x="19278111" y="1319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67666</xdr:rowOff>
    </xdr:from>
    <xdr:to>
      <xdr:col>98</xdr:col>
      <xdr:colOff>38100</xdr:colOff>
      <xdr:row>76</xdr:row>
      <xdr:rowOff>169266</xdr:rowOff>
    </xdr:to>
    <xdr:sp macro="" textlink="">
      <xdr:nvSpPr>
        <xdr:cNvPr id="864" name="楕円 863"/>
        <xdr:cNvSpPr/>
      </xdr:nvSpPr>
      <xdr:spPr>
        <a:xfrm>
          <a:off x="18605500" y="1309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160393</xdr:rowOff>
    </xdr:from>
    <xdr:ext cx="534377" cy="259045"/>
    <xdr:sp macro="" textlink="">
      <xdr:nvSpPr>
        <xdr:cNvPr id="865" name="テキスト ボックス 864"/>
        <xdr:cNvSpPr txBox="1"/>
      </xdr:nvSpPr>
      <xdr:spPr>
        <a:xfrm>
          <a:off x="18389111" y="1319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各費目について、おおむね類似団体内平均は下回っているものの、普通建設事業費を除く人件費</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104,686</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、物件費</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121,363</a:t>
          </a:r>
          <a:r>
            <a:rPr kumimoji="1" lang="ja-JP" altLang="ja-JP" sz="1100">
              <a:solidFill>
                <a:schemeClr val="dk1"/>
              </a:solidFill>
              <a:effectLst/>
              <a:latin typeface="+mn-lt"/>
              <a:ea typeface="+mn-ea"/>
              <a:cs typeface="+mn-cs"/>
            </a:rPr>
            <a:t>円他）等の多くの項目で全国平均、県内平均を上回っている。ただ、積立金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14,312</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は全国平均、県内平均を上回っているものの類似団体平均を下回っているため、財政力の弱い本町において今後の財政運営を考えると適切な財源確保を行っていく必要がある。</a:t>
          </a:r>
          <a:endParaRPr lang="ja-JP" altLang="ja-JP" sz="1400">
            <a:effectLst/>
          </a:endParaRPr>
        </a:p>
        <a:p>
          <a:r>
            <a:rPr kumimoji="1" lang="ja-JP" altLang="ja-JP" sz="1100">
              <a:solidFill>
                <a:schemeClr val="dk1"/>
              </a:solidFill>
              <a:effectLst/>
              <a:latin typeface="+mn-lt"/>
              <a:ea typeface="+mn-ea"/>
              <a:cs typeface="+mn-cs"/>
            </a:rPr>
            <a:t>また、歳出決算総額は、住民一人当たり</a:t>
          </a:r>
          <a:r>
            <a:rPr kumimoji="1" lang="en-US" altLang="ja-JP" sz="1100">
              <a:solidFill>
                <a:schemeClr val="dk1"/>
              </a:solidFill>
              <a:effectLst/>
              <a:latin typeface="+mn-lt"/>
              <a:ea typeface="+mn-ea"/>
              <a:cs typeface="+mn-cs"/>
            </a:rPr>
            <a:t>538,585</a:t>
          </a:r>
          <a:r>
            <a:rPr kumimoji="1" lang="ja-JP" altLang="ja-JP" sz="1100">
              <a:solidFill>
                <a:schemeClr val="dk1"/>
              </a:solidFill>
              <a:effectLst/>
              <a:latin typeface="+mn-lt"/>
              <a:ea typeface="+mn-ea"/>
              <a:cs typeface="+mn-cs"/>
            </a:rPr>
            <a:t>円となっており、人口規模が少なく減少率も高い町であることから、各経費について総額を削減しても一人あたり金額は高止まりをしているのが現状である。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7,146
7,085
13.63
3,995,853
3,848,728
118,307
2,342,628
2,613,515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103451</xdr:rowOff>
    </xdr:from>
    <xdr:to>
      <xdr:col>24</xdr:col>
      <xdr:colOff>62865</xdr:colOff>
      <xdr:row>38</xdr:row>
      <xdr:rowOff>132679</xdr:rowOff>
    </xdr:to>
    <xdr:cxnSp macro="">
      <xdr:nvCxnSpPr>
        <xdr:cNvPr id="58" name="直線コネクタ 57"/>
        <xdr:cNvCxnSpPr/>
      </xdr:nvCxnSpPr>
      <xdr:spPr>
        <a:xfrm flipV="1">
          <a:off x="4633595" y="5075501"/>
          <a:ext cx="1270" cy="157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136506</xdr:rowOff>
    </xdr:from>
    <xdr:ext cx="469744" cy="259045"/>
    <xdr:sp macro="" textlink="">
      <xdr:nvSpPr>
        <xdr:cNvPr id="59" name="議会費最小値テキスト"/>
        <xdr:cNvSpPr txBox="1"/>
      </xdr:nvSpPr>
      <xdr:spPr>
        <a:xfrm>
          <a:off x="4686300" y="665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132679</xdr:rowOff>
    </xdr:from>
    <xdr:to>
      <xdr:col>24</xdr:col>
      <xdr:colOff>152400</xdr:colOff>
      <xdr:row>38</xdr:row>
      <xdr:rowOff>132679</xdr:rowOff>
    </xdr:to>
    <xdr:cxnSp macro="">
      <xdr:nvCxnSpPr>
        <xdr:cNvPr id="60" name="直線コネクタ 59"/>
        <xdr:cNvCxnSpPr/>
      </xdr:nvCxnSpPr>
      <xdr:spPr>
        <a:xfrm>
          <a:off x="4546600" y="6647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50128</xdr:rowOff>
    </xdr:from>
    <xdr:ext cx="534377" cy="259045"/>
    <xdr:sp macro="" textlink="">
      <xdr:nvSpPr>
        <xdr:cNvPr id="61" name="議会費最大値テキスト"/>
        <xdr:cNvSpPr txBox="1"/>
      </xdr:nvSpPr>
      <xdr:spPr>
        <a:xfrm>
          <a:off x="4686300" y="485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103451</xdr:rowOff>
    </xdr:from>
    <xdr:to>
      <xdr:col>24</xdr:col>
      <xdr:colOff>152400</xdr:colOff>
      <xdr:row>29</xdr:row>
      <xdr:rowOff>103451</xdr:rowOff>
    </xdr:to>
    <xdr:cxnSp macro="">
      <xdr:nvCxnSpPr>
        <xdr:cNvPr id="62" name="直線コネクタ 61"/>
        <xdr:cNvCxnSpPr/>
      </xdr:nvCxnSpPr>
      <xdr:spPr>
        <a:xfrm>
          <a:off x="4546600" y="5075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111288</xdr:rowOff>
    </xdr:from>
    <xdr:to>
      <xdr:col>24</xdr:col>
      <xdr:colOff>63500</xdr:colOff>
      <xdr:row>34</xdr:row>
      <xdr:rowOff>116840</xdr:rowOff>
    </xdr:to>
    <xdr:cxnSp macro="">
      <xdr:nvCxnSpPr>
        <xdr:cNvPr id="63" name="直線コネクタ 62"/>
        <xdr:cNvCxnSpPr/>
      </xdr:nvCxnSpPr>
      <xdr:spPr>
        <a:xfrm>
          <a:off x="3797300" y="5940588"/>
          <a:ext cx="8382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70955</xdr:rowOff>
    </xdr:from>
    <xdr:ext cx="469744" cy="259045"/>
    <xdr:sp macro="" textlink="">
      <xdr:nvSpPr>
        <xdr:cNvPr id="64" name="議会費平均値テキスト"/>
        <xdr:cNvSpPr txBox="1"/>
      </xdr:nvSpPr>
      <xdr:spPr>
        <a:xfrm>
          <a:off x="4686300" y="5728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48078</xdr:rowOff>
    </xdr:from>
    <xdr:to>
      <xdr:col>24</xdr:col>
      <xdr:colOff>114300</xdr:colOff>
      <xdr:row>34</xdr:row>
      <xdr:rowOff>149678</xdr:rowOff>
    </xdr:to>
    <xdr:sp macro="" textlink="">
      <xdr:nvSpPr>
        <xdr:cNvPr id="65" name="フローチャート: 判断 64"/>
        <xdr:cNvSpPr/>
      </xdr:nvSpPr>
      <xdr:spPr>
        <a:xfrm>
          <a:off x="4584700" y="587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11684</xdr:rowOff>
    </xdr:from>
    <xdr:to>
      <xdr:col>19</xdr:col>
      <xdr:colOff>177800</xdr:colOff>
      <xdr:row>34</xdr:row>
      <xdr:rowOff>111288</xdr:rowOff>
    </xdr:to>
    <xdr:cxnSp macro="">
      <xdr:nvCxnSpPr>
        <xdr:cNvPr id="66" name="直線コネクタ 65"/>
        <xdr:cNvCxnSpPr/>
      </xdr:nvCxnSpPr>
      <xdr:spPr>
        <a:xfrm>
          <a:off x="2908300" y="5840984"/>
          <a:ext cx="889000" cy="9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31587</xdr:rowOff>
    </xdr:from>
    <xdr:to>
      <xdr:col>20</xdr:col>
      <xdr:colOff>38100</xdr:colOff>
      <xdr:row>34</xdr:row>
      <xdr:rowOff>133187</xdr:rowOff>
    </xdr:to>
    <xdr:sp macro="" textlink="">
      <xdr:nvSpPr>
        <xdr:cNvPr id="67" name="フローチャート: 判断 66"/>
        <xdr:cNvSpPr/>
      </xdr:nvSpPr>
      <xdr:spPr>
        <a:xfrm>
          <a:off x="3746500" y="586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149714</xdr:rowOff>
    </xdr:from>
    <xdr:ext cx="469744" cy="259045"/>
    <xdr:sp macro="" textlink="">
      <xdr:nvSpPr>
        <xdr:cNvPr id="68" name="テキスト ボックス 67"/>
        <xdr:cNvSpPr txBox="1"/>
      </xdr:nvSpPr>
      <xdr:spPr>
        <a:xfrm>
          <a:off x="3562428" y="563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11684</xdr:rowOff>
    </xdr:from>
    <xdr:to>
      <xdr:col>15</xdr:col>
      <xdr:colOff>50800</xdr:colOff>
      <xdr:row>34</xdr:row>
      <xdr:rowOff>109819</xdr:rowOff>
    </xdr:to>
    <xdr:cxnSp macro="">
      <xdr:nvCxnSpPr>
        <xdr:cNvPr id="69" name="直線コネクタ 68"/>
        <xdr:cNvCxnSpPr/>
      </xdr:nvCxnSpPr>
      <xdr:spPr>
        <a:xfrm flipV="1">
          <a:off x="2019300" y="5840984"/>
          <a:ext cx="889000" cy="9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147030</xdr:rowOff>
    </xdr:from>
    <xdr:to>
      <xdr:col>15</xdr:col>
      <xdr:colOff>101600</xdr:colOff>
      <xdr:row>34</xdr:row>
      <xdr:rowOff>77180</xdr:rowOff>
    </xdr:to>
    <xdr:sp macro="" textlink="">
      <xdr:nvSpPr>
        <xdr:cNvPr id="70" name="フローチャート: 判断 69"/>
        <xdr:cNvSpPr/>
      </xdr:nvSpPr>
      <xdr:spPr>
        <a:xfrm>
          <a:off x="2857500" y="580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68307</xdr:rowOff>
    </xdr:from>
    <xdr:ext cx="469744" cy="259045"/>
    <xdr:sp macro="" textlink="">
      <xdr:nvSpPr>
        <xdr:cNvPr id="71" name="テキスト ボックス 70"/>
        <xdr:cNvSpPr txBox="1"/>
      </xdr:nvSpPr>
      <xdr:spPr>
        <a:xfrm>
          <a:off x="2673428" y="589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109819</xdr:rowOff>
    </xdr:from>
    <xdr:to>
      <xdr:col>10</xdr:col>
      <xdr:colOff>114300</xdr:colOff>
      <xdr:row>34</xdr:row>
      <xdr:rowOff>142803</xdr:rowOff>
    </xdr:to>
    <xdr:cxnSp macro="">
      <xdr:nvCxnSpPr>
        <xdr:cNvPr id="72" name="直線コネクタ 71"/>
        <xdr:cNvCxnSpPr/>
      </xdr:nvCxnSpPr>
      <xdr:spPr>
        <a:xfrm flipV="1">
          <a:off x="1130300" y="5939119"/>
          <a:ext cx="889000" cy="3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10523</xdr:rowOff>
    </xdr:from>
    <xdr:to>
      <xdr:col>10</xdr:col>
      <xdr:colOff>165100</xdr:colOff>
      <xdr:row>34</xdr:row>
      <xdr:rowOff>112123</xdr:rowOff>
    </xdr:to>
    <xdr:sp macro="" textlink="">
      <xdr:nvSpPr>
        <xdr:cNvPr id="73" name="フローチャート: 判断 72"/>
        <xdr:cNvSpPr/>
      </xdr:nvSpPr>
      <xdr:spPr>
        <a:xfrm>
          <a:off x="1968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128650</xdr:rowOff>
    </xdr:from>
    <xdr:ext cx="469744" cy="259045"/>
    <xdr:sp macro="" textlink="">
      <xdr:nvSpPr>
        <xdr:cNvPr id="74" name="テキスト ボックス 73"/>
        <xdr:cNvSpPr txBox="1"/>
      </xdr:nvSpPr>
      <xdr:spPr>
        <a:xfrm>
          <a:off x="1784428" y="5615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50201</xdr:rowOff>
    </xdr:from>
    <xdr:to>
      <xdr:col>6</xdr:col>
      <xdr:colOff>38100</xdr:colOff>
      <xdr:row>34</xdr:row>
      <xdr:rowOff>151801</xdr:rowOff>
    </xdr:to>
    <xdr:sp macro="" textlink="">
      <xdr:nvSpPr>
        <xdr:cNvPr id="75" name="フローチャート: 判断 74"/>
        <xdr:cNvSpPr/>
      </xdr:nvSpPr>
      <xdr:spPr>
        <a:xfrm>
          <a:off x="1079500" y="587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168328</xdr:rowOff>
    </xdr:from>
    <xdr:ext cx="469744" cy="259045"/>
    <xdr:sp macro="" textlink="">
      <xdr:nvSpPr>
        <xdr:cNvPr id="76" name="テキスト ボックス 75"/>
        <xdr:cNvSpPr txBox="1"/>
      </xdr:nvSpPr>
      <xdr:spPr>
        <a:xfrm>
          <a:off x="895428" y="5654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66040</xdr:rowOff>
    </xdr:from>
    <xdr:to>
      <xdr:col>24</xdr:col>
      <xdr:colOff>114300</xdr:colOff>
      <xdr:row>34</xdr:row>
      <xdr:rowOff>167640</xdr:rowOff>
    </xdr:to>
    <xdr:sp macro="" textlink="">
      <xdr:nvSpPr>
        <xdr:cNvPr id="82" name="楕円 81"/>
        <xdr:cNvSpPr/>
      </xdr:nvSpPr>
      <xdr:spPr>
        <a:xfrm>
          <a:off x="45847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44467</xdr:rowOff>
    </xdr:from>
    <xdr:ext cx="469744" cy="259045"/>
    <xdr:sp macro="" textlink="">
      <xdr:nvSpPr>
        <xdr:cNvPr id="83" name="議会費該当値テキスト"/>
        <xdr:cNvSpPr txBox="1"/>
      </xdr:nvSpPr>
      <xdr:spPr>
        <a:xfrm>
          <a:off x="4686300" y="587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60488</xdr:rowOff>
    </xdr:from>
    <xdr:to>
      <xdr:col>20</xdr:col>
      <xdr:colOff>38100</xdr:colOff>
      <xdr:row>34</xdr:row>
      <xdr:rowOff>162088</xdr:rowOff>
    </xdr:to>
    <xdr:sp macro="" textlink="">
      <xdr:nvSpPr>
        <xdr:cNvPr id="84" name="楕円 83"/>
        <xdr:cNvSpPr/>
      </xdr:nvSpPr>
      <xdr:spPr>
        <a:xfrm>
          <a:off x="3746500" y="588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153215</xdr:rowOff>
    </xdr:from>
    <xdr:ext cx="469744" cy="259045"/>
    <xdr:sp macro="" textlink="">
      <xdr:nvSpPr>
        <xdr:cNvPr id="85" name="テキスト ボックス 84"/>
        <xdr:cNvSpPr txBox="1"/>
      </xdr:nvSpPr>
      <xdr:spPr>
        <a:xfrm>
          <a:off x="3562428" y="5982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132334</xdr:rowOff>
    </xdr:from>
    <xdr:to>
      <xdr:col>15</xdr:col>
      <xdr:colOff>101600</xdr:colOff>
      <xdr:row>34</xdr:row>
      <xdr:rowOff>62484</xdr:rowOff>
    </xdr:to>
    <xdr:sp macro="" textlink="">
      <xdr:nvSpPr>
        <xdr:cNvPr id="86" name="楕円 85"/>
        <xdr:cNvSpPr/>
      </xdr:nvSpPr>
      <xdr:spPr>
        <a:xfrm>
          <a:off x="2857500" y="579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79011</xdr:rowOff>
    </xdr:from>
    <xdr:ext cx="469744" cy="259045"/>
    <xdr:sp macro="" textlink="">
      <xdr:nvSpPr>
        <xdr:cNvPr id="87" name="テキスト ボックス 86"/>
        <xdr:cNvSpPr txBox="1"/>
      </xdr:nvSpPr>
      <xdr:spPr>
        <a:xfrm>
          <a:off x="2673428" y="556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59019</xdr:rowOff>
    </xdr:from>
    <xdr:to>
      <xdr:col>10</xdr:col>
      <xdr:colOff>165100</xdr:colOff>
      <xdr:row>34</xdr:row>
      <xdr:rowOff>160619</xdr:rowOff>
    </xdr:to>
    <xdr:sp macro="" textlink="">
      <xdr:nvSpPr>
        <xdr:cNvPr id="88" name="楕円 87"/>
        <xdr:cNvSpPr/>
      </xdr:nvSpPr>
      <xdr:spPr>
        <a:xfrm>
          <a:off x="1968500" y="588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151746</xdr:rowOff>
    </xdr:from>
    <xdr:ext cx="469744" cy="259045"/>
    <xdr:sp macro="" textlink="">
      <xdr:nvSpPr>
        <xdr:cNvPr id="89" name="テキスト ボックス 88"/>
        <xdr:cNvSpPr txBox="1"/>
      </xdr:nvSpPr>
      <xdr:spPr>
        <a:xfrm>
          <a:off x="1784428" y="5981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92003</xdr:rowOff>
    </xdr:from>
    <xdr:to>
      <xdr:col>6</xdr:col>
      <xdr:colOff>38100</xdr:colOff>
      <xdr:row>35</xdr:row>
      <xdr:rowOff>22153</xdr:rowOff>
    </xdr:to>
    <xdr:sp macro="" textlink="">
      <xdr:nvSpPr>
        <xdr:cNvPr id="90" name="楕円 89"/>
        <xdr:cNvSpPr/>
      </xdr:nvSpPr>
      <xdr:spPr>
        <a:xfrm>
          <a:off x="1079500" y="592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13280</xdr:rowOff>
    </xdr:from>
    <xdr:ext cx="469744" cy="259045"/>
    <xdr:sp macro="" textlink="">
      <xdr:nvSpPr>
        <xdr:cNvPr id="91" name="テキスト ボックス 90"/>
        <xdr:cNvSpPr txBox="1"/>
      </xdr:nvSpPr>
      <xdr:spPr>
        <a:xfrm>
          <a:off x="895428" y="6014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137806</xdr:rowOff>
    </xdr:from>
    <xdr:to>
      <xdr:col>24</xdr:col>
      <xdr:colOff>62865</xdr:colOff>
      <xdr:row>59</xdr:row>
      <xdr:rowOff>32203</xdr:rowOff>
    </xdr:to>
    <xdr:cxnSp macro="">
      <xdr:nvCxnSpPr>
        <xdr:cNvPr id="117" name="直線コネクタ 116"/>
        <xdr:cNvCxnSpPr/>
      </xdr:nvCxnSpPr>
      <xdr:spPr>
        <a:xfrm flipV="1">
          <a:off x="4633595" y="8538856"/>
          <a:ext cx="1270" cy="1608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36030</xdr:rowOff>
    </xdr:from>
    <xdr:ext cx="534377" cy="259045"/>
    <xdr:sp macro="" textlink="">
      <xdr:nvSpPr>
        <xdr:cNvPr id="118" name="総務費最小値テキスト"/>
        <xdr:cNvSpPr txBox="1"/>
      </xdr:nvSpPr>
      <xdr:spPr>
        <a:xfrm>
          <a:off x="4686300" y="1015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32203</xdr:rowOff>
    </xdr:from>
    <xdr:to>
      <xdr:col>24</xdr:col>
      <xdr:colOff>152400</xdr:colOff>
      <xdr:row>59</xdr:row>
      <xdr:rowOff>32203</xdr:rowOff>
    </xdr:to>
    <xdr:cxnSp macro="">
      <xdr:nvCxnSpPr>
        <xdr:cNvPr id="119" name="直線コネクタ 118"/>
        <xdr:cNvCxnSpPr/>
      </xdr:nvCxnSpPr>
      <xdr:spPr>
        <a:xfrm>
          <a:off x="4546600" y="1014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84483</xdr:rowOff>
    </xdr:from>
    <xdr:ext cx="690189" cy="259045"/>
    <xdr:sp macro="" textlink="">
      <xdr:nvSpPr>
        <xdr:cNvPr id="120" name="総務費最大値テキスト"/>
        <xdr:cNvSpPr txBox="1"/>
      </xdr:nvSpPr>
      <xdr:spPr>
        <a:xfrm>
          <a:off x="4686300" y="83140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1,539,240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137806</xdr:rowOff>
    </xdr:from>
    <xdr:to>
      <xdr:col>24</xdr:col>
      <xdr:colOff>152400</xdr:colOff>
      <xdr:row>49</xdr:row>
      <xdr:rowOff>137806</xdr:rowOff>
    </xdr:to>
    <xdr:cxnSp macro="">
      <xdr:nvCxnSpPr>
        <xdr:cNvPr id="121" name="直線コネクタ 120"/>
        <xdr:cNvCxnSpPr/>
      </xdr:nvCxnSpPr>
      <xdr:spPr>
        <a:xfrm>
          <a:off x="4546600" y="8538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152460</xdr:rowOff>
    </xdr:from>
    <xdr:to>
      <xdr:col>24</xdr:col>
      <xdr:colOff>63500</xdr:colOff>
      <xdr:row>58</xdr:row>
      <xdr:rowOff>169428</xdr:rowOff>
    </xdr:to>
    <xdr:cxnSp macro="">
      <xdr:nvCxnSpPr>
        <xdr:cNvPr id="122" name="直線コネクタ 121"/>
        <xdr:cNvCxnSpPr/>
      </xdr:nvCxnSpPr>
      <xdr:spPr>
        <a:xfrm>
          <a:off x="3797300" y="10096560"/>
          <a:ext cx="838200" cy="1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97004</xdr:rowOff>
    </xdr:from>
    <xdr:ext cx="599010" cy="259045"/>
    <xdr:sp macro="" textlink="">
      <xdr:nvSpPr>
        <xdr:cNvPr id="123" name="総務費平均値テキスト"/>
        <xdr:cNvSpPr txBox="1"/>
      </xdr:nvSpPr>
      <xdr:spPr>
        <a:xfrm>
          <a:off x="4686300" y="98696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74127</xdr:rowOff>
    </xdr:from>
    <xdr:to>
      <xdr:col>24</xdr:col>
      <xdr:colOff>114300</xdr:colOff>
      <xdr:row>59</xdr:row>
      <xdr:rowOff>4277</xdr:rowOff>
    </xdr:to>
    <xdr:sp macro="" textlink="">
      <xdr:nvSpPr>
        <xdr:cNvPr id="124" name="フローチャート: 判断 123"/>
        <xdr:cNvSpPr/>
      </xdr:nvSpPr>
      <xdr:spPr>
        <a:xfrm>
          <a:off x="45847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152460</xdr:rowOff>
    </xdr:from>
    <xdr:to>
      <xdr:col>19</xdr:col>
      <xdr:colOff>177800</xdr:colOff>
      <xdr:row>59</xdr:row>
      <xdr:rowOff>8455</xdr:rowOff>
    </xdr:to>
    <xdr:cxnSp macro="">
      <xdr:nvCxnSpPr>
        <xdr:cNvPr id="125" name="直線コネクタ 124"/>
        <xdr:cNvCxnSpPr/>
      </xdr:nvCxnSpPr>
      <xdr:spPr>
        <a:xfrm flipV="1">
          <a:off x="2908300" y="10096560"/>
          <a:ext cx="889000" cy="27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74029</xdr:rowOff>
    </xdr:from>
    <xdr:to>
      <xdr:col>20</xdr:col>
      <xdr:colOff>38100</xdr:colOff>
      <xdr:row>59</xdr:row>
      <xdr:rowOff>4179</xdr:rowOff>
    </xdr:to>
    <xdr:sp macro="" textlink="">
      <xdr:nvSpPr>
        <xdr:cNvPr id="126" name="フローチャート: 判断 125"/>
        <xdr:cNvSpPr/>
      </xdr:nvSpPr>
      <xdr:spPr>
        <a:xfrm>
          <a:off x="3746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20706</xdr:rowOff>
    </xdr:from>
    <xdr:ext cx="599010" cy="259045"/>
    <xdr:sp macro="" textlink="">
      <xdr:nvSpPr>
        <xdr:cNvPr id="127" name="テキスト ボックス 126"/>
        <xdr:cNvSpPr txBox="1"/>
      </xdr:nvSpPr>
      <xdr:spPr>
        <a:xfrm>
          <a:off x="3497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8455</xdr:rowOff>
    </xdr:from>
    <xdr:to>
      <xdr:col>15</xdr:col>
      <xdr:colOff>50800</xdr:colOff>
      <xdr:row>59</xdr:row>
      <xdr:rowOff>22220</xdr:rowOff>
    </xdr:to>
    <xdr:cxnSp macro="">
      <xdr:nvCxnSpPr>
        <xdr:cNvPr id="128" name="直線コネクタ 127"/>
        <xdr:cNvCxnSpPr/>
      </xdr:nvCxnSpPr>
      <xdr:spPr>
        <a:xfrm flipV="1">
          <a:off x="2019300" y="10124005"/>
          <a:ext cx="889000" cy="1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80280</xdr:rowOff>
    </xdr:from>
    <xdr:to>
      <xdr:col>15</xdr:col>
      <xdr:colOff>101600</xdr:colOff>
      <xdr:row>59</xdr:row>
      <xdr:rowOff>10430</xdr:rowOff>
    </xdr:to>
    <xdr:sp macro="" textlink="">
      <xdr:nvSpPr>
        <xdr:cNvPr id="129" name="フローチャート: 判断 128"/>
        <xdr:cNvSpPr/>
      </xdr:nvSpPr>
      <xdr:spPr>
        <a:xfrm>
          <a:off x="2857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26957</xdr:rowOff>
    </xdr:from>
    <xdr:ext cx="599010" cy="259045"/>
    <xdr:sp macro="" textlink="">
      <xdr:nvSpPr>
        <xdr:cNvPr id="130" name="テキスト ボックス 129"/>
        <xdr:cNvSpPr txBox="1"/>
      </xdr:nvSpPr>
      <xdr:spPr>
        <a:xfrm>
          <a:off x="2608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22220</xdr:rowOff>
    </xdr:from>
    <xdr:to>
      <xdr:col>10</xdr:col>
      <xdr:colOff>114300</xdr:colOff>
      <xdr:row>59</xdr:row>
      <xdr:rowOff>25984</xdr:rowOff>
    </xdr:to>
    <xdr:cxnSp macro="">
      <xdr:nvCxnSpPr>
        <xdr:cNvPr id="131" name="直線コネクタ 130"/>
        <xdr:cNvCxnSpPr/>
      </xdr:nvCxnSpPr>
      <xdr:spPr>
        <a:xfrm flipV="1">
          <a:off x="1130300" y="10137770"/>
          <a:ext cx="889000" cy="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94153</xdr:rowOff>
    </xdr:from>
    <xdr:to>
      <xdr:col>10</xdr:col>
      <xdr:colOff>165100</xdr:colOff>
      <xdr:row>59</xdr:row>
      <xdr:rowOff>24303</xdr:rowOff>
    </xdr:to>
    <xdr:sp macro="" textlink="">
      <xdr:nvSpPr>
        <xdr:cNvPr id="132" name="フローチャート: 判断 131"/>
        <xdr:cNvSpPr/>
      </xdr:nvSpPr>
      <xdr:spPr>
        <a:xfrm>
          <a:off x="1968500" y="10038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40830</xdr:rowOff>
    </xdr:from>
    <xdr:ext cx="599010" cy="259045"/>
    <xdr:sp macro="" textlink="">
      <xdr:nvSpPr>
        <xdr:cNvPr id="133" name="テキスト ボックス 132"/>
        <xdr:cNvSpPr txBox="1"/>
      </xdr:nvSpPr>
      <xdr:spPr>
        <a:xfrm>
          <a:off x="1719795" y="9813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92002</xdr:rowOff>
    </xdr:from>
    <xdr:to>
      <xdr:col>6</xdr:col>
      <xdr:colOff>38100</xdr:colOff>
      <xdr:row>59</xdr:row>
      <xdr:rowOff>22152</xdr:rowOff>
    </xdr:to>
    <xdr:sp macro="" textlink="">
      <xdr:nvSpPr>
        <xdr:cNvPr id="134" name="フローチャート: 判断 133"/>
        <xdr:cNvSpPr/>
      </xdr:nvSpPr>
      <xdr:spPr>
        <a:xfrm>
          <a:off x="1079500" y="10036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38679</xdr:rowOff>
    </xdr:from>
    <xdr:ext cx="599010" cy="259045"/>
    <xdr:sp macro="" textlink="">
      <xdr:nvSpPr>
        <xdr:cNvPr id="135" name="テキスト ボックス 134"/>
        <xdr:cNvSpPr txBox="1"/>
      </xdr:nvSpPr>
      <xdr:spPr>
        <a:xfrm>
          <a:off x="830795" y="9811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118628</xdr:rowOff>
    </xdr:from>
    <xdr:to>
      <xdr:col>24</xdr:col>
      <xdr:colOff>114300</xdr:colOff>
      <xdr:row>59</xdr:row>
      <xdr:rowOff>48778</xdr:rowOff>
    </xdr:to>
    <xdr:sp macro="" textlink="">
      <xdr:nvSpPr>
        <xdr:cNvPr id="141" name="楕円 140"/>
        <xdr:cNvSpPr/>
      </xdr:nvSpPr>
      <xdr:spPr>
        <a:xfrm>
          <a:off x="4584700" y="1006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52554</xdr:rowOff>
    </xdr:from>
    <xdr:ext cx="534377" cy="259045"/>
    <xdr:sp macro="" textlink="">
      <xdr:nvSpPr>
        <xdr:cNvPr id="142" name="総務費該当値テキスト"/>
        <xdr:cNvSpPr txBox="1"/>
      </xdr:nvSpPr>
      <xdr:spPr>
        <a:xfrm>
          <a:off x="4686300" y="999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101660</xdr:rowOff>
    </xdr:from>
    <xdr:to>
      <xdr:col>20</xdr:col>
      <xdr:colOff>38100</xdr:colOff>
      <xdr:row>59</xdr:row>
      <xdr:rowOff>31810</xdr:rowOff>
    </xdr:to>
    <xdr:sp macro="" textlink="">
      <xdr:nvSpPr>
        <xdr:cNvPr id="143" name="楕円 142"/>
        <xdr:cNvSpPr/>
      </xdr:nvSpPr>
      <xdr:spPr>
        <a:xfrm>
          <a:off x="3746500" y="1004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22937</xdr:rowOff>
    </xdr:from>
    <xdr:ext cx="599010" cy="259045"/>
    <xdr:sp macro="" textlink="">
      <xdr:nvSpPr>
        <xdr:cNvPr id="144" name="テキスト ボックス 143"/>
        <xdr:cNvSpPr txBox="1"/>
      </xdr:nvSpPr>
      <xdr:spPr>
        <a:xfrm>
          <a:off x="3497795" y="10138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129105</xdr:rowOff>
    </xdr:from>
    <xdr:to>
      <xdr:col>15</xdr:col>
      <xdr:colOff>101600</xdr:colOff>
      <xdr:row>59</xdr:row>
      <xdr:rowOff>59255</xdr:rowOff>
    </xdr:to>
    <xdr:sp macro="" textlink="">
      <xdr:nvSpPr>
        <xdr:cNvPr id="145" name="楕円 144"/>
        <xdr:cNvSpPr/>
      </xdr:nvSpPr>
      <xdr:spPr>
        <a:xfrm>
          <a:off x="2857500" y="1007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50382</xdr:rowOff>
    </xdr:from>
    <xdr:ext cx="534377" cy="259045"/>
    <xdr:sp macro="" textlink="">
      <xdr:nvSpPr>
        <xdr:cNvPr id="146" name="テキスト ボックス 145"/>
        <xdr:cNvSpPr txBox="1"/>
      </xdr:nvSpPr>
      <xdr:spPr>
        <a:xfrm>
          <a:off x="2641111" y="10165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142870</xdr:rowOff>
    </xdr:from>
    <xdr:to>
      <xdr:col>10</xdr:col>
      <xdr:colOff>165100</xdr:colOff>
      <xdr:row>59</xdr:row>
      <xdr:rowOff>73020</xdr:rowOff>
    </xdr:to>
    <xdr:sp macro="" textlink="">
      <xdr:nvSpPr>
        <xdr:cNvPr id="147" name="楕円 146"/>
        <xdr:cNvSpPr/>
      </xdr:nvSpPr>
      <xdr:spPr>
        <a:xfrm>
          <a:off x="1968500" y="1008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64147</xdr:rowOff>
    </xdr:from>
    <xdr:ext cx="534377" cy="259045"/>
    <xdr:sp macro="" textlink="">
      <xdr:nvSpPr>
        <xdr:cNvPr id="148" name="テキスト ボックス 147"/>
        <xdr:cNvSpPr txBox="1"/>
      </xdr:nvSpPr>
      <xdr:spPr>
        <a:xfrm>
          <a:off x="1752111" y="1017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146634</xdr:rowOff>
    </xdr:from>
    <xdr:to>
      <xdr:col>6</xdr:col>
      <xdr:colOff>38100</xdr:colOff>
      <xdr:row>59</xdr:row>
      <xdr:rowOff>76784</xdr:rowOff>
    </xdr:to>
    <xdr:sp macro="" textlink="">
      <xdr:nvSpPr>
        <xdr:cNvPr id="149" name="楕円 148"/>
        <xdr:cNvSpPr/>
      </xdr:nvSpPr>
      <xdr:spPr>
        <a:xfrm>
          <a:off x="1079500" y="1009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67911</xdr:rowOff>
    </xdr:from>
    <xdr:ext cx="534377" cy="259045"/>
    <xdr:sp macro="" textlink="">
      <xdr:nvSpPr>
        <xdr:cNvPr id="150" name="テキスト ボックス 149"/>
        <xdr:cNvSpPr txBox="1"/>
      </xdr:nvSpPr>
      <xdr:spPr>
        <a:xfrm>
          <a:off x="863111" y="1018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101783</xdr:rowOff>
    </xdr:from>
    <xdr:to>
      <xdr:col>24</xdr:col>
      <xdr:colOff>62865</xdr:colOff>
      <xdr:row>79</xdr:row>
      <xdr:rowOff>2288</xdr:rowOff>
    </xdr:to>
    <xdr:cxnSp macro="">
      <xdr:nvCxnSpPr>
        <xdr:cNvPr id="175" name="直線コネクタ 174"/>
        <xdr:cNvCxnSpPr/>
      </xdr:nvCxnSpPr>
      <xdr:spPr>
        <a:xfrm flipV="1">
          <a:off x="4633595" y="12274733"/>
          <a:ext cx="1270" cy="127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6115</xdr:rowOff>
    </xdr:from>
    <xdr:ext cx="599010" cy="259045"/>
    <xdr:sp macro="" textlink="">
      <xdr:nvSpPr>
        <xdr:cNvPr id="176" name="民生費最小値テキスト"/>
        <xdr:cNvSpPr txBox="1"/>
      </xdr:nvSpPr>
      <xdr:spPr>
        <a:xfrm>
          <a:off x="4686300" y="13550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2288</xdr:rowOff>
    </xdr:from>
    <xdr:to>
      <xdr:col>24</xdr:col>
      <xdr:colOff>152400</xdr:colOff>
      <xdr:row>79</xdr:row>
      <xdr:rowOff>2288</xdr:rowOff>
    </xdr:to>
    <xdr:cxnSp macro="">
      <xdr:nvCxnSpPr>
        <xdr:cNvPr id="177" name="直線コネクタ 176"/>
        <xdr:cNvCxnSpPr/>
      </xdr:nvCxnSpPr>
      <xdr:spPr>
        <a:xfrm>
          <a:off x="4546600" y="13546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48460</xdr:rowOff>
    </xdr:from>
    <xdr:ext cx="599010" cy="259045"/>
    <xdr:sp macro="" textlink="">
      <xdr:nvSpPr>
        <xdr:cNvPr id="178" name="民生費最大値テキスト"/>
        <xdr:cNvSpPr txBox="1"/>
      </xdr:nvSpPr>
      <xdr:spPr>
        <a:xfrm>
          <a:off x="4686300" y="1204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272,476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101783</xdr:rowOff>
    </xdr:from>
    <xdr:to>
      <xdr:col>24</xdr:col>
      <xdr:colOff>152400</xdr:colOff>
      <xdr:row>71</xdr:row>
      <xdr:rowOff>101783</xdr:rowOff>
    </xdr:to>
    <xdr:cxnSp macro="">
      <xdr:nvCxnSpPr>
        <xdr:cNvPr id="179" name="直線コネクタ 178"/>
        <xdr:cNvCxnSpPr/>
      </xdr:nvCxnSpPr>
      <xdr:spPr>
        <a:xfrm>
          <a:off x="4546600" y="12274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99375</xdr:rowOff>
    </xdr:from>
    <xdr:to>
      <xdr:col>24</xdr:col>
      <xdr:colOff>63500</xdr:colOff>
      <xdr:row>75</xdr:row>
      <xdr:rowOff>151823</xdr:rowOff>
    </xdr:to>
    <xdr:cxnSp macro="">
      <xdr:nvCxnSpPr>
        <xdr:cNvPr id="180" name="直線コネクタ 179"/>
        <xdr:cNvCxnSpPr/>
      </xdr:nvCxnSpPr>
      <xdr:spPr>
        <a:xfrm>
          <a:off x="3797300" y="12958125"/>
          <a:ext cx="838200" cy="5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55897</xdr:rowOff>
    </xdr:from>
    <xdr:ext cx="599010" cy="259045"/>
    <xdr:sp macro="" textlink="">
      <xdr:nvSpPr>
        <xdr:cNvPr id="181" name="民生費平均値テキスト"/>
        <xdr:cNvSpPr txBox="1"/>
      </xdr:nvSpPr>
      <xdr:spPr>
        <a:xfrm>
          <a:off x="4686300" y="13086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77470</xdr:rowOff>
    </xdr:from>
    <xdr:to>
      <xdr:col>24</xdr:col>
      <xdr:colOff>114300</xdr:colOff>
      <xdr:row>77</xdr:row>
      <xdr:rowOff>7620</xdr:rowOff>
    </xdr:to>
    <xdr:sp macro="" textlink="">
      <xdr:nvSpPr>
        <xdr:cNvPr id="182" name="フローチャート: 判断 181"/>
        <xdr:cNvSpPr/>
      </xdr:nvSpPr>
      <xdr:spPr>
        <a:xfrm>
          <a:off x="45847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99375</xdr:rowOff>
    </xdr:from>
    <xdr:to>
      <xdr:col>19</xdr:col>
      <xdr:colOff>177800</xdr:colOff>
      <xdr:row>75</xdr:row>
      <xdr:rowOff>126502</xdr:rowOff>
    </xdr:to>
    <xdr:cxnSp macro="">
      <xdr:nvCxnSpPr>
        <xdr:cNvPr id="183" name="直線コネクタ 182"/>
        <xdr:cNvCxnSpPr/>
      </xdr:nvCxnSpPr>
      <xdr:spPr>
        <a:xfrm flipV="1">
          <a:off x="2908300" y="12958125"/>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51211</xdr:rowOff>
    </xdr:from>
    <xdr:to>
      <xdr:col>20</xdr:col>
      <xdr:colOff>38100</xdr:colOff>
      <xdr:row>76</xdr:row>
      <xdr:rowOff>152811</xdr:rowOff>
    </xdr:to>
    <xdr:sp macro="" textlink="">
      <xdr:nvSpPr>
        <xdr:cNvPr id="184" name="フローチャート: 判断 183"/>
        <xdr:cNvSpPr/>
      </xdr:nvSpPr>
      <xdr:spPr>
        <a:xfrm>
          <a:off x="3746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143938</xdr:rowOff>
    </xdr:from>
    <xdr:ext cx="599010" cy="259045"/>
    <xdr:sp macro="" textlink="">
      <xdr:nvSpPr>
        <xdr:cNvPr id="185" name="テキスト ボックス 184"/>
        <xdr:cNvSpPr txBox="1"/>
      </xdr:nvSpPr>
      <xdr:spPr>
        <a:xfrm>
          <a:off x="3497795" y="131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126502</xdr:rowOff>
    </xdr:from>
    <xdr:to>
      <xdr:col>15</xdr:col>
      <xdr:colOff>50800</xdr:colOff>
      <xdr:row>76</xdr:row>
      <xdr:rowOff>36091</xdr:rowOff>
    </xdr:to>
    <xdr:cxnSp macro="">
      <xdr:nvCxnSpPr>
        <xdr:cNvPr id="186" name="直線コネクタ 185"/>
        <xdr:cNvCxnSpPr/>
      </xdr:nvCxnSpPr>
      <xdr:spPr>
        <a:xfrm flipV="1">
          <a:off x="2019300" y="12985252"/>
          <a:ext cx="889000" cy="8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41526</xdr:rowOff>
    </xdr:from>
    <xdr:to>
      <xdr:col>15</xdr:col>
      <xdr:colOff>101600</xdr:colOff>
      <xdr:row>76</xdr:row>
      <xdr:rowOff>143126</xdr:rowOff>
    </xdr:to>
    <xdr:sp macro="" textlink="">
      <xdr:nvSpPr>
        <xdr:cNvPr id="187" name="フローチャート: 判断 186"/>
        <xdr:cNvSpPr/>
      </xdr:nvSpPr>
      <xdr:spPr>
        <a:xfrm>
          <a:off x="2857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134253</xdr:rowOff>
    </xdr:from>
    <xdr:ext cx="599010" cy="259045"/>
    <xdr:sp macro="" textlink="">
      <xdr:nvSpPr>
        <xdr:cNvPr id="188" name="テキスト ボックス 187"/>
        <xdr:cNvSpPr txBox="1"/>
      </xdr:nvSpPr>
      <xdr:spPr>
        <a:xfrm>
          <a:off x="2608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36091</xdr:rowOff>
    </xdr:from>
    <xdr:to>
      <xdr:col>10</xdr:col>
      <xdr:colOff>114300</xdr:colOff>
      <xdr:row>76</xdr:row>
      <xdr:rowOff>103276</xdr:rowOff>
    </xdr:to>
    <xdr:cxnSp macro="">
      <xdr:nvCxnSpPr>
        <xdr:cNvPr id="189" name="直線コネクタ 188"/>
        <xdr:cNvCxnSpPr/>
      </xdr:nvCxnSpPr>
      <xdr:spPr>
        <a:xfrm flipV="1">
          <a:off x="1130300" y="13066291"/>
          <a:ext cx="889000" cy="6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31964</xdr:rowOff>
    </xdr:from>
    <xdr:to>
      <xdr:col>10</xdr:col>
      <xdr:colOff>165100</xdr:colOff>
      <xdr:row>76</xdr:row>
      <xdr:rowOff>133564</xdr:rowOff>
    </xdr:to>
    <xdr:sp macro="" textlink="">
      <xdr:nvSpPr>
        <xdr:cNvPr id="190" name="フローチャート: 判断 189"/>
        <xdr:cNvSpPr/>
      </xdr:nvSpPr>
      <xdr:spPr>
        <a:xfrm>
          <a:off x="1968500" y="1306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124691</xdr:rowOff>
    </xdr:from>
    <xdr:ext cx="599010" cy="259045"/>
    <xdr:sp macro="" textlink="">
      <xdr:nvSpPr>
        <xdr:cNvPr id="191" name="テキスト ボックス 190"/>
        <xdr:cNvSpPr txBox="1"/>
      </xdr:nvSpPr>
      <xdr:spPr>
        <a:xfrm>
          <a:off x="1719795" y="13154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149189</xdr:rowOff>
    </xdr:from>
    <xdr:to>
      <xdr:col>6</xdr:col>
      <xdr:colOff>38100</xdr:colOff>
      <xdr:row>77</xdr:row>
      <xdr:rowOff>79339</xdr:rowOff>
    </xdr:to>
    <xdr:sp macro="" textlink="">
      <xdr:nvSpPr>
        <xdr:cNvPr id="192" name="フローチャート: 判断 191"/>
        <xdr:cNvSpPr/>
      </xdr:nvSpPr>
      <xdr:spPr>
        <a:xfrm>
          <a:off x="1079500" y="1317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70466</xdr:rowOff>
    </xdr:from>
    <xdr:ext cx="599010" cy="259045"/>
    <xdr:sp macro="" textlink="">
      <xdr:nvSpPr>
        <xdr:cNvPr id="193" name="テキスト ボックス 192"/>
        <xdr:cNvSpPr txBox="1"/>
      </xdr:nvSpPr>
      <xdr:spPr>
        <a:xfrm>
          <a:off x="830795" y="13272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101023</xdr:rowOff>
    </xdr:from>
    <xdr:to>
      <xdr:col>24</xdr:col>
      <xdr:colOff>114300</xdr:colOff>
      <xdr:row>76</xdr:row>
      <xdr:rowOff>31173</xdr:rowOff>
    </xdr:to>
    <xdr:sp macro="" textlink="">
      <xdr:nvSpPr>
        <xdr:cNvPr id="199" name="楕円 198"/>
        <xdr:cNvSpPr/>
      </xdr:nvSpPr>
      <xdr:spPr>
        <a:xfrm>
          <a:off x="4584700" y="1295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123900</xdr:rowOff>
    </xdr:from>
    <xdr:ext cx="599010" cy="259045"/>
    <xdr:sp macro="" textlink="">
      <xdr:nvSpPr>
        <xdr:cNvPr id="200" name="民生費該当値テキスト"/>
        <xdr:cNvSpPr txBox="1"/>
      </xdr:nvSpPr>
      <xdr:spPr>
        <a:xfrm>
          <a:off x="4686300" y="1281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48575</xdr:rowOff>
    </xdr:from>
    <xdr:to>
      <xdr:col>20</xdr:col>
      <xdr:colOff>38100</xdr:colOff>
      <xdr:row>75</xdr:row>
      <xdr:rowOff>150175</xdr:rowOff>
    </xdr:to>
    <xdr:sp macro="" textlink="">
      <xdr:nvSpPr>
        <xdr:cNvPr id="201" name="楕円 200"/>
        <xdr:cNvSpPr/>
      </xdr:nvSpPr>
      <xdr:spPr>
        <a:xfrm>
          <a:off x="3746500" y="1290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166702</xdr:rowOff>
    </xdr:from>
    <xdr:ext cx="599010" cy="259045"/>
    <xdr:sp macro="" textlink="">
      <xdr:nvSpPr>
        <xdr:cNvPr id="202" name="テキスト ボックス 201"/>
        <xdr:cNvSpPr txBox="1"/>
      </xdr:nvSpPr>
      <xdr:spPr>
        <a:xfrm>
          <a:off x="3497795" y="1268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75702</xdr:rowOff>
    </xdr:from>
    <xdr:to>
      <xdr:col>15</xdr:col>
      <xdr:colOff>101600</xdr:colOff>
      <xdr:row>76</xdr:row>
      <xdr:rowOff>5852</xdr:rowOff>
    </xdr:to>
    <xdr:sp macro="" textlink="">
      <xdr:nvSpPr>
        <xdr:cNvPr id="203" name="楕円 202"/>
        <xdr:cNvSpPr/>
      </xdr:nvSpPr>
      <xdr:spPr>
        <a:xfrm>
          <a:off x="2857500" y="1293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22379</xdr:rowOff>
    </xdr:from>
    <xdr:ext cx="599010" cy="259045"/>
    <xdr:sp macro="" textlink="">
      <xdr:nvSpPr>
        <xdr:cNvPr id="204" name="テキスト ボックス 203"/>
        <xdr:cNvSpPr txBox="1"/>
      </xdr:nvSpPr>
      <xdr:spPr>
        <a:xfrm>
          <a:off x="2608795" y="12709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156741</xdr:rowOff>
    </xdr:from>
    <xdr:to>
      <xdr:col>10</xdr:col>
      <xdr:colOff>165100</xdr:colOff>
      <xdr:row>76</xdr:row>
      <xdr:rowOff>86891</xdr:rowOff>
    </xdr:to>
    <xdr:sp macro="" textlink="">
      <xdr:nvSpPr>
        <xdr:cNvPr id="205" name="楕円 204"/>
        <xdr:cNvSpPr/>
      </xdr:nvSpPr>
      <xdr:spPr>
        <a:xfrm>
          <a:off x="1968500" y="1301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103418</xdr:rowOff>
    </xdr:from>
    <xdr:ext cx="599010" cy="259045"/>
    <xdr:sp macro="" textlink="">
      <xdr:nvSpPr>
        <xdr:cNvPr id="206" name="テキスト ボックス 205"/>
        <xdr:cNvSpPr txBox="1"/>
      </xdr:nvSpPr>
      <xdr:spPr>
        <a:xfrm>
          <a:off x="1719795" y="12790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52476</xdr:rowOff>
    </xdr:from>
    <xdr:to>
      <xdr:col>6</xdr:col>
      <xdr:colOff>38100</xdr:colOff>
      <xdr:row>76</xdr:row>
      <xdr:rowOff>154076</xdr:rowOff>
    </xdr:to>
    <xdr:sp macro="" textlink="">
      <xdr:nvSpPr>
        <xdr:cNvPr id="207" name="楕円 206"/>
        <xdr:cNvSpPr/>
      </xdr:nvSpPr>
      <xdr:spPr>
        <a:xfrm>
          <a:off x="1079500" y="1308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170604</xdr:rowOff>
    </xdr:from>
    <xdr:ext cx="599010" cy="259045"/>
    <xdr:sp macro="" textlink="">
      <xdr:nvSpPr>
        <xdr:cNvPr id="208" name="テキスト ボックス 207"/>
        <xdr:cNvSpPr txBox="1"/>
      </xdr:nvSpPr>
      <xdr:spPr>
        <a:xfrm>
          <a:off x="830795" y="1285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123707</xdr:rowOff>
    </xdr:from>
    <xdr:to>
      <xdr:col>24</xdr:col>
      <xdr:colOff>62865</xdr:colOff>
      <xdr:row>98</xdr:row>
      <xdr:rowOff>94777</xdr:rowOff>
    </xdr:to>
    <xdr:cxnSp macro="">
      <xdr:nvCxnSpPr>
        <xdr:cNvPr id="230" name="直線コネクタ 229"/>
        <xdr:cNvCxnSpPr/>
      </xdr:nvCxnSpPr>
      <xdr:spPr>
        <a:xfrm flipV="1">
          <a:off x="4633595" y="15554207"/>
          <a:ext cx="1270" cy="134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98604</xdr:rowOff>
    </xdr:from>
    <xdr:ext cx="534377" cy="259045"/>
    <xdr:sp macro="" textlink="">
      <xdr:nvSpPr>
        <xdr:cNvPr id="231" name="衛生費最小値テキスト"/>
        <xdr:cNvSpPr txBox="1"/>
      </xdr:nvSpPr>
      <xdr:spPr>
        <a:xfrm>
          <a:off x="4686300" y="1690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94777</xdr:rowOff>
    </xdr:from>
    <xdr:to>
      <xdr:col>24</xdr:col>
      <xdr:colOff>152400</xdr:colOff>
      <xdr:row>98</xdr:row>
      <xdr:rowOff>94777</xdr:rowOff>
    </xdr:to>
    <xdr:cxnSp macro="">
      <xdr:nvCxnSpPr>
        <xdr:cNvPr id="232" name="直線コネクタ 231"/>
        <xdr:cNvCxnSpPr/>
      </xdr:nvCxnSpPr>
      <xdr:spPr>
        <a:xfrm>
          <a:off x="4546600" y="168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70384</xdr:rowOff>
    </xdr:from>
    <xdr:ext cx="599010" cy="259045"/>
    <xdr:sp macro="" textlink="">
      <xdr:nvSpPr>
        <xdr:cNvPr id="233" name="衛生費最大値テキスト"/>
        <xdr:cNvSpPr txBox="1"/>
      </xdr:nvSpPr>
      <xdr:spPr>
        <a:xfrm>
          <a:off x="4686300" y="1532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606,996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123707</xdr:rowOff>
    </xdr:from>
    <xdr:to>
      <xdr:col>24</xdr:col>
      <xdr:colOff>152400</xdr:colOff>
      <xdr:row>90</xdr:row>
      <xdr:rowOff>123707</xdr:rowOff>
    </xdr:to>
    <xdr:cxnSp macro="">
      <xdr:nvCxnSpPr>
        <xdr:cNvPr id="234" name="直線コネクタ 233"/>
        <xdr:cNvCxnSpPr/>
      </xdr:nvCxnSpPr>
      <xdr:spPr>
        <a:xfrm>
          <a:off x="4546600" y="1555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73690</xdr:rowOff>
    </xdr:from>
    <xdr:to>
      <xdr:col>24</xdr:col>
      <xdr:colOff>63500</xdr:colOff>
      <xdr:row>98</xdr:row>
      <xdr:rowOff>78167</xdr:rowOff>
    </xdr:to>
    <xdr:cxnSp macro="">
      <xdr:nvCxnSpPr>
        <xdr:cNvPr id="235" name="直線コネクタ 234"/>
        <xdr:cNvCxnSpPr/>
      </xdr:nvCxnSpPr>
      <xdr:spPr>
        <a:xfrm flipV="1">
          <a:off x="3797300" y="16875790"/>
          <a:ext cx="8382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142829</xdr:rowOff>
    </xdr:from>
    <xdr:ext cx="534377" cy="259045"/>
    <xdr:sp macro="" textlink="">
      <xdr:nvSpPr>
        <xdr:cNvPr id="236" name="衛生費平均値テキスト"/>
        <xdr:cNvSpPr txBox="1"/>
      </xdr:nvSpPr>
      <xdr:spPr>
        <a:xfrm>
          <a:off x="4686300" y="16602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119952</xdr:rowOff>
    </xdr:from>
    <xdr:to>
      <xdr:col>24</xdr:col>
      <xdr:colOff>114300</xdr:colOff>
      <xdr:row>98</xdr:row>
      <xdr:rowOff>50102</xdr:rowOff>
    </xdr:to>
    <xdr:sp macro="" textlink="">
      <xdr:nvSpPr>
        <xdr:cNvPr id="237" name="フローチャート: 判断 236"/>
        <xdr:cNvSpPr/>
      </xdr:nvSpPr>
      <xdr:spPr>
        <a:xfrm>
          <a:off x="45847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78081</xdr:rowOff>
    </xdr:from>
    <xdr:to>
      <xdr:col>19</xdr:col>
      <xdr:colOff>177800</xdr:colOff>
      <xdr:row>98</xdr:row>
      <xdr:rowOff>78167</xdr:rowOff>
    </xdr:to>
    <xdr:cxnSp macro="">
      <xdr:nvCxnSpPr>
        <xdr:cNvPr id="238" name="直線コネクタ 237"/>
        <xdr:cNvCxnSpPr/>
      </xdr:nvCxnSpPr>
      <xdr:spPr>
        <a:xfrm>
          <a:off x="2908300" y="16880181"/>
          <a:ext cx="8890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110511</xdr:rowOff>
    </xdr:from>
    <xdr:to>
      <xdr:col>20</xdr:col>
      <xdr:colOff>38100</xdr:colOff>
      <xdr:row>98</xdr:row>
      <xdr:rowOff>40661</xdr:rowOff>
    </xdr:to>
    <xdr:sp macro="" textlink="">
      <xdr:nvSpPr>
        <xdr:cNvPr id="239" name="フローチャート: 判断 238"/>
        <xdr:cNvSpPr/>
      </xdr:nvSpPr>
      <xdr:spPr>
        <a:xfrm>
          <a:off x="3746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57188</xdr:rowOff>
    </xdr:from>
    <xdr:ext cx="534377" cy="259045"/>
    <xdr:sp macro="" textlink="">
      <xdr:nvSpPr>
        <xdr:cNvPr id="240" name="テキスト ボックス 239"/>
        <xdr:cNvSpPr txBox="1"/>
      </xdr:nvSpPr>
      <xdr:spPr>
        <a:xfrm>
          <a:off x="3530111" y="165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67194</xdr:rowOff>
    </xdr:from>
    <xdr:to>
      <xdr:col>15</xdr:col>
      <xdr:colOff>50800</xdr:colOff>
      <xdr:row>98</xdr:row>
      <xdr:rowOff>78081</xdr:rowOff>
    </xdr:to>
    <xdr:cxnSp macro="">
      <xdr:nvCxnSpPr>
        <xdr:cNvPr id="241" name="直線コネクタ 240"/>
        <xdr:cNvCxnSpPr/>
      </xdr:nvCxnSpPr>
      <xdr:spPr>
        <a:xfrm>
          <a:off x="2019300" y="16869294"/>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128276</xdr:rowOff>
    </xdr:from>
    <xdr:to>
      <xdr:col>15</xdr:col>
      <xdr:colOff>101600</xdr:colOff>
      <xdr:row>98</xdr:row>
      <xdr:rowOff>58426</xdr:rowOff>
    </xdr:to>
    <xdr:sp macro="" textlink="">
      <xdr:nvSpPr>
        <xdr:cNvPr id="242" name="フローチャート: 判断 241"/>
        <xdr:cNvSpPr/>
      </xdr:nvSpPr>
      <xdr:spPr>
        <a:xfrm>
          <a:off x="2857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74953</xdr:rowOff>
    </xdr:from>
    <xdr:ext cx="534377" cy="259045"/>
    <xdr:sp macro="" textlink="">
      <xdr:nvSpPr>
        <xdr:cNvPr id="243" name="テキスト ボックス 242"/>
        <xdr:cNvSpPr txBox="1"/>
      </xdr:nvSpPr>
      <xdr:spPr>
        <a:xfrm>
          <a:off x="2641111" y="1653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67194</xdr:rowOff>
    </xdr:from>
    <xdr:to>
      <xdr:col>10</xdr:col>
      <xdr:colOff>114300</xdr:colOff>
      <xdr:row>98</xdr:row>
      <xdr:rowOff>83003</xdr:rowOff>
    </xdr:to>
    <xdr:cxnSp macro="">
      <xdr:nvCxnSpPr>
        <xdr:cNvPr id="244" name="直線コネクタ 243"/>
        <xdr:cNvCxnSpPr/>
      </xdr:nvCxnSpPr>
      <xdr:spPr>
        <a:xfrm flipV="1">
          <a:off x="1130300" y="16869294"/>
          <a:ext cx="889000" cy="1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129172</xdr:rowOff>
    </xdr:from>
    <xdr:to>
      <xdr:col>10</xdr:col>
      <xdr:colOff>165100</xdr:colOff>
      <xdr:row>98</xdr:row>
      <xdr:rowOff>59322</xdr:rowOff>
    </xdr:to>
    <xdr:sp macro="" textlink="">
      <xdr:nvSpPr>
        <xdr:cNvPr id="245" name="フローチャート: 判断 244"/>
        <xdr:cNvSpPr/>
      </xdr:nvSpPr>
      <xdr:spPr>
        <a:xfrm>
          <a:off x="1968500" y="167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75849</xdr:rowOff>
    </xdr:from>
    <xdr:ext cx="534377" cy="259045"/>
    <xdr:sp macro="" textlink="">
      <xdr:nvSpPr>
        <xdr:cNvPr id="246" name="テキスト ボックス 245"/>
        <xdr:cNvSpPr txBox="1"/>
      </xdr:nvSpPr>
      <xdr:spPr>
        <a:xfrm>
          <a:off x="1752111" y="1653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128693</xdr:rowOff>
    </xdr:from>
    <xdr:to>
      <xdr:col>6</xdr:col>
      <xdr:colOff>38100</xdr:colOff>
      <xdr:row>98</xdr:row>
      <xdr:rowOff>58843</xdr:rowOff>
    </xdr:to>
    <xdr:sp macro="" textlink="">
      <xdr:nvSpPr>
        <xdr:cNvPr id="247" name="フローチャート: 判断 246"/>
        <xdr:cNvSpPr/>
      </xdr:nvSpPr>
      <xdr:spPr>
        <a:xfrm>
          <a:off x="1079500" y="1675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75370</xdr:rowOff>
    </xdr:from>
    <xdr:ext cx="534377" cy="259045"/>
    <xdr:sp macro="" textlink="">
      <xdr:nvSpPr>
        <xdr:cNvPr id="248" name="テキスト ボックス 247"/>
        <xdr:cNvSpPr txBox="1"/>
      </xdr:nvSpPr>
      <xdr:spPr>
        <a:xfrm>
          <a:off x="863111" y="1653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22890</xdr:rowOff>
    </xdr:from>
    <xdr:to>
      <xdr:col>24</xdr:col>
      <xdr:colOff>114300</xdr:colOff>
      <xdr:row>98</xdr:row>
      <xdr:rowOff>124490</xdr:rowOff>
    </xdr:to>
    <xdr:sp macro="" textlink="">
      <xdr:nvSpPr>
        <xdr:cNvPr id="254" name="楕円 253"/>
        <xdr:cNvSpPr/>
      </xdr:nvSpPr>
      <xdr:spPr>
        <a:xfrm>
          <a:off x="4584700" y="1682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109267</xdr:rowOff>
    </xdr:from>
    <xdr:ext cx="534377" cy="259045"/>
    <xdr:sp macro="" textlink="">
      <xdr:nvSpPr>
        <xdr:cNvPr id="255" name="衛生費該当値テキスト"/>
        <xdr:cNvSpPr txBox="1"/>
      </xdr:nvSpPr>
      <xdr:spPr>
        <a:xfrm>
          <a:off x="4686300" y="1673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27367</xdr:rowOff>
    </xdr:from>
    <xdr:to>
      <xdr:col>20</xdr:col>
      <xdr:colOff>38100</xdr:colOff>
      <xdr:row>98</xdr:row>
      <xdr:rowOff>128967</xdr:rowOff>
    </xdr:to>
    <xdr:sp macro="" textlink="">
      <xdr:nvSpPr>
        <xdr:cNvPr id="256" name="楕円 255"/>
        <xdr:cNvSpPr/>
      </xdr:nvSpPr>
      <xdr:spPr>
        <a:xfrm>
          <a:off x="3746500" y="1682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120094</xdr:rowOff>
    </xdr:from>
    <xdr:ext cx="534377" cy="259045"/>
    <xdr:sp macro="" textlink="">
      <xdr:nvSpPr>
        <xdr:cNvPr id="257" name="テキスト ボックス 256"/>
        <xdr:cNvSpPr txBox="1"/>
      </xdr:nvSpPr>
      <xdr:spPr>
        <a:xfrm>
          <a:off x="3530111" y="1692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27281</xdr:rowOff>
    </xdr:from>
    <xdr:to>
      <xdr:col>15</xdr:col>
      <xdr:colOff>101600</xdr:colOff>
      <xdr:row>98</xdr:row>
      <xdr:rowOff>128881</xdr:rowOff>
    </xdr:to>
    <xdr:sp macro="" textlink="">
      <xdr:nvSpPr>
        <xdr:cNvPr id="258" name="楕円 257"/>
        <xdr:cNvSpPr/>
      </xdr:nvSpPr>
      <xdr:spPr>
        <a:xfrm>
          <a:off x="2857500" y="1682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120008</xdr:rowOff>
    </xdr:from>
    <xdr:ext cx="534377" cy="259045"/>
    <xdr:sp macro="" textlink="">
      <xdr:nvSpPr>
        <xdr:cNvPr id="259" name="テキスト ボックス 258"/>
        <xdr:cNvSpPr txBox="1"/>
      </xdr:nvSpPr>
      <xdr:spPr>
        <a:xfrm>
          <a:off x="2641111" y="1692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16394</xdr:rowOff>
    </xdr:from>
    <xdr:to>
      <xdr:col>10</xdr:col>
      <xdr:colOff>165100</xdr:colOff>
      <xdr:row>98</xdr:row>
      <xdr:rowOff>117994</xdr:rowOff>
    </xdr:to>
    <xdr:sp macro="" textlink="">
      <xdr:nvSpPr>
        <xdr:cNvPr id="260" name="楕円 259"/>
        <xdr:cNvSpPr/>
      </xdr:nvSpPr>
      <xdr:spPr>
        <a:xfrm>
          <a:off x="1968500" y="1681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109121</xdr:rowOff>
    </xdr:from>
    <xdr:ext cx="534377" cy="259045"/>
    <xdr:sp macro="" textlink="">
      <xdr:nvSpPr>
        <xdr:cNvPr id="261" name="テキスト ボックス 260"/>
        <xdr:cNvSpPr txBox="1"/>
      </xdr:nvSpPr>
      <xdr:spPr>
        <a:xfrm>
          <a:off x="1752111" y="1691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32203</xdr:rowOff>
    </xdr:from>
    <xdr:to>
      <xdr:col>6</xdr:col>
      <xdr:colOff>38100</xdr:colOff>
      <xdr:row>98</xdr:row>
      <xdr:rowOff>133803</xdr:rowOff>
    </xdr:to>
    <xdr:sp macro="" textlink="">
      <xdr:nvSpPr>
        <xdr:cNvPr id="262" name="楕円 261"/>
        <xdr:cNvSpPr/>
      </xdr:nvSpPr>
      <xdr:spPr>
        <a:xfrm>
          <a:off x="1079500" y="1683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124930</xdr:rowOff>
    </xdr:from>
    <xdr:ext cx="534377" cy="259045"/>
    <xdr:sp macro="" textlink="">
      <xdr:nvSpPr>
        <xdr:cNvPr id="263" name="テキスト ボックス 262"/>
        <xdr:cNvSpPr txBox="1"/>
      </xdr:nvSpPr>
      <xdr:spPr>
        <a:xfrm>
          <a:off x="863111" y="1692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164084</xdr:rowOff>
    </xdr:from>
    <xdr:to>
      <xdr:col>54</xdr:col>
      <xdr:colOff>189865</xdr:colOff>
      <xdr:row>39</xdr:row>
      <xdr:rowOff>44450</xdr:rowOff>
    </xdr:to>
    <xdr:cxnSp macro="">
      <xdr:nvCxnSpPr>
        <xdr:cNvPr id="287" name="直線コネクタ 286"/>
        <xdr:cNvCxnSpPr/>
      </xdr:nvCxnSpPr>
      <xdr:spPr>
        <a:xfrm flipV="1">
          <a:off x="10475595" y="5136134"/>
          <a:ext cx="1270" cy="159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110761</xdr:rowOff>
    </xdr:from>
    <xdr:ext cx="469744" cy="259045"/>
    <xdr:sp macro="" textlink="">
      <xdr:nvSpPr>
        <xdr:cNvPr id="290" name="労働費最大値テキスト"/>
        <xdr:cNvSpPr txBox="1"/>
      </xdr:nvSpPr>
      <xdr:spPr>
        <a:xfrm>
          <a:off x="10528300" y="491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164084</xdr:rowOff>
    </xdr:from>
    <xdr:to>
      <xdr:col>55</xdr:col>
      <xdr:colOff>88900</xdr:colOff>
      <xdr:row>29</xdr:row>
      <xdr:rowOff>164084</xdr:rowOff>
    </xdr:to>
    <xdr:cxnSp macro="">
      <xdr:nvCxnSpPr>
        <xdr:cNvPr id="291" name="直線コネクタ 290"/>
        <xdr:cNvCxnSpPr/>
      </xdr:nvCxnSpPr>
      <xdr:spPr>
        <a:xfrm>
          <a:off x="10388600" y="5136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14351</xdr:rowOff>
    </xdr:from>
    <xdr:to>
      <xdr:col>55</xdr:col>
      <xdr:colOff>0</xdr:colOff>
      <xdr:row>39</xdr:row>
      <xdr:rowOff>15494</xdr:rowOff>
    </xdr:to>
    <xdr:cxnSp macro="">
      <xdr:nvCxnSpPr>
        <xdr:cNvPr id="292" name="直線コネクタ 291"/>
        <xdr:cNvCxnSpPr/>
      </xdr:nvCxnSpPr>
      <xdr:spPr>
        <a:xfrm>
          <a:off x="9639300" y="6700901"/>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9669</xdr:rowOff>
    </xdr:from>
    <xdr:ext cx="378565" cy="259045"/>
    <xdr:sp macro="" textlink="">
      <xdr:nvSpPr>
        <xdr:cNvPr id="293" name="労働費平均値テキスト"/>
        <xdr:cNvSpPr txBox="1"/>
      </xdr:nvSpPr>
      <xdr:spPr>
        <a:xfrm>
          <a:off x="10528300" y="63533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158242</xdr:rowOff>
    </xdr:from>
    <xdr:to>
      <xdr:col>55</xdr:col>
      <xdr:colOff>50800</xdr:colOff>
      <xdr:row>38</xdr:row>
      <xdr:rowOff>88392</xdr:rowOff>
    </xdr:to>
    <xdr:sp macro="" textlink="">
      <xdr:nvSpPr>
        <xdr:cNvPr id="294" name="フローチャート: 判断 293"/>
        <xdr:cNvSpPr/>
      </xdr:nvSpPr>
      <xdr:spPr>
        <a:xfrm>
          <a:off x="104267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13970</xdr:rowOff>
    </xdr:from>
    <xdr:to>
      <xdr:col>50</xdr:col>
      <xdr:colOff>114300</xdr:colOff>
      <xdr:row>39</xdr:row>
      <xdr:rowOff>14351</xdr:rowOff>
    </xdr:to>
    <xdr:cxnSp macro="">
      <xdr:nvCxnSpPr>
        <xdr:cNvPr id="295" name="直線コネクタ 294"/>
        <xdr:cNvCxnSpPr/>
      </xdr:nvCxnSpPr>
      <xdr:spPr>
        <a:xfrm>
          <a:off x="8750300" y="670052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159004</xdr:rowOff>
    </xdr:from>
    <xdr:to>
      <xdr:col>50</xdr:col>
      <xdr:colOff>165100</xdr:colOff>
      <xdr:row>37</xdr:row>
      <xdr:rowOff>89154</xdr:rowOff>
    </xdr:to>
    <xdr:sp macro="" textlink="">
      <xdr:nvSpPr>
        <xdr:cNvPr id="296" name="フローチャート: 判断 295"/>
        <xdr:cNvSpPr/>
      </xdr:nvSpPr>
      <xdr:spPr>
        <a:xfrm>
          <a:off x="9588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105681</xdr:rowOff>
    </xdr:from>
    <xdr:ext cx="378565" cy="259045"/>
    <xdr:sp macro="" textlink="">
      <xdr:nvSpPr>
        <xdr:cNvPr id="297" name="テキスト ボックス 296"/>
        <xdr:cNvSpPr txBox="1"/>
      </xdr:nvSpPr>
      <xdr:spPr>
        <a:xfrm>
          <a:off x="9450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12827</xdr:rowOff>
    </xdr:from>
    <xdr:to>
      <xdr:col>45</xdr:col>
      <xdr:colOff>177800</xdr:colOff>
      <xdr:row>39</xdr:row>
      <xdr:rowOff>13970</xdr:rowOff>
    </xdr:to>
    <xdr:cxnSp macro="">
      <xdr:nvCxnSpPr>
        <xdr:cNvPr id="298" name="直線コネクタ 297"/>
        <xdr:cNvCxnSpPr/>
      </xdr:nvCxnSpPr>
      <xdr:spPr>
        <a:xfrm>
          <a:off x="7861300" y="669937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26797</xdr:rowOff>
    </xdr:from>
    <xdr:to>
      <xdr:col>46</xdr:col>
      <xdr:colOff>38100</xdr:colOff>
      <xdr:row>36</xdr:row>
      <xdr:rowOff>128397</xdr:rowOff>
    </xdr:to>
    <xdr:sp macro="" textlink="">
      <xdr:nvSpPr>
        <xdr:cNvPr id="299" name="フローチャート: 判断 298"/>
        <xdr:cNvSpPr/>
      </xdr:nvSpPr>
      <xdr:spPr>
        <a:xfrm>
          <a:off x="8699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144924</xdr:rowOff>
    </xdr:from>
    <xdr:ext cx="469744" cy="259045"/>
    <xdr:sp macro="" textlink="">
      <xdr:nvSpPr>
        <xdr:cNvPr id="300" name="テキスト ボックス 299"/>
        <xdr:cNvSpPr txBox="1"/>
      </xdr:nvSpPr>
      <xdr:spPr>
        <a:xfrm>
          <a:off x="8515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26543</xdr:rowOff>
    </xdr:from>
    <xdr:to>
      <xdr:col>41</xdr:col>
      <xdr:colOff>50800</xdr:colOff>
      <xdr:row>39</xdr:row>
      <xdr:rowOff>12827</xdr:rowOff>
    </xdr:to>
    <xdr:cxnSp macro="">
      <xdr:nvCxnSpPr>
        <xdr:cNvPr id="301" name="直線コネクタ 300"/>
        <xdr:cNvCxnSpPr/>
      </xdr:nvCxnSpPr>
      <xdr:spPr>
        <a:xfrm>
          <a:off x="6972300" y="6370193"/>
          <a:ext cx="889000" cy="3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26035</xdr:rowOff>
    </xdr:from>
    <xdr:to>
      <xdr:col>41</xdr:col>
      <xdr:colOff>101600</xdr:colOff>
      <xdr:row>35</xdr:row>
      <xdr:rowOff>127635</xdr:rowOff>
    </xdr:to>
    <xdr:sp macro="" textlink="">
      <xdr:nvSpPr>
        <xdr:cNvPr id="302" name="フローチャート: 判断 301"/>
        <xdr:cNvSpPr/>
      </xdr:nvSpPr>
      <xdr:spPr>
        <a:xfrm>
          <a:off x="7810500" y="602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144162</xdr:rowOff>
    </xdr:from>
    <xdr:ext cx="469744" cy="259045"/>
    <xdr:sp macro="" textlink="">
      <xdr:nvSpPr>
        <xdr:cNvPr id="303" name="テキスト ボックス 302"/>
        <xdr:cNvSpPr txBox="1"/>
      </xdr:nvSpPr>
      <xdr:spPr>
        <a:xfrm>
          <a:off x="7626428" y="5802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152527</xdr:rowOff>
    </xdr:from>
    <xdr:to>
      <xdr:col>36</xdr:col>
      <xdr:colOff>165100</xdr:colOff>
      <xdr:row>31</xdr:row>
      <xdr:rowOff>82677</xdr:rowOff>
    </xdr:to>
    <xdr:sp macro="" textlink="">
      <xdr:nvSpPr>
        <xdr:cNvPr id="304" name="フローチャート: 判断 303"/>
        <xdr:cNvSpPr/>
      </xdr:nvSpPr>
      <xdr:spPr>
        <a:xfrm>
          <a:off x="6921500" y="5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99204</xdr:rowOff>
    </xdr:from>
    <xdr:ext cx="469744" cy="259045"/>
    <xdr:sp macro="" textlink="">
      <xdr:nvSpPr>
        <xdr:cNvPr id="305" name="テキスト ボックス 304"/>
        <xdr:cNvSpPr txBox="1"/>
      </xdr:nvSpPr>
      <xdr:spPr>
        <a:xfrm>
          <a:off x="6737428" y="507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136144</xdr:rowOff>
    </xdr:from>
    <xdr:to>
      <xdr:col>55</xdr:col>
      <xdr:colOff>50800</xdr:colOff>
      <xdr:row>39</xdr:row>
      <xdr:rowOff>66294</xdr:rowOff>
    </xdr:to>
    <xdr:sp macro="" textlink="">
      <xdr:nvSpPr>
        <xdr:cNvPr id="311" name="楕円 310"/>
        <xdr:cNvSpPr/>
      </xdr:nvSpPr>
      <xdr:spPr>
        <a:xfrm>
          <a:off x="10426700" y="66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51071</xdr:rowOff>
    </xdr:from>
    <xdr:ext cx="313932" cy="259045"/>
    <xdr:sp macro="" textlink="">
      <xdr:nvSpPr>
        <xdr:cNvPr id="312" name="労働費該当値テキスト"/>
        <xdr:cNvSpPr txBox="1"/>
      </xdr:nvSpPr>
      <xdr:spPr>
        <a:xfrm>
          <a:off x="10528300" y="65661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135001</xdr:rowOff>
    </xdr:from>
    <xdr:to>
      <xdr:col>50</xdr:col>
      <xdr:colOff>165100</xdr:colOff>
      <xdr:row>39</xdr:row>
      <xdr:rowOff>65151</xdr:rowOff>
    </xdr:to>
    <xdr:sp macro="" textlink="">
      <xdr:nvSpPr>
        <xdr:cNvPr id="313" name="楕円 312"/>
        <xdr:cNvSpPr/>
      </xdr:nvSpPr>
      <xdr:spPr>
        <a:xfrm>
          <a:off x="9588500" y="665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56278</xdr:rowOff>
    </xdr:from>
    <xdr:ext cx="313932" cy="259045"/>
    <xdr:sp macro="" textlink="">
      <xdr:nvSpPr>
        <xdr:cNvPr id="314" name="テキスト ボックス 313"/>
        <xdr:cNvSpPr txBox="1"/>
      </xdr:nvSpPr>
      <xdr:spPr>
        <a:xfrm>
          <a:off x="9482333" y="67428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134620</xdr:rowOff>
    </xdr:from>
    <xdr:to>
      <xdr:col>46</xdr:col>
      <xdr:colOff>38100</xdr:colOff>
      <xdr:row>39</xdr:row>
      <xdr:rowOff>64770</xdr:rowOff>
    </xdr:to>
    <xdr:sp macro="" textlink="">
      <xdr:nvSpPr>
        <xdr:cNvPr id="315" name="楕円 314"/>
        <xdr:cNvSpPr/>
      </xdr:nvSpPr>
      <xdr:spPr>
        <a:xfrm>
          <a:off x="8699500" y="66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55897</xdr:rowOff>
    </xdr:from>
    <xdr:ext cx="313932" cy="259045"/>
    <xdr:sp macro="" textlink="">
      <xdr:nvSpPr>
        <xdr:cNvPr id="316" name="テキスト ボックス 315"/>
        <xdr:cNvSpPr txBox="1"/>
      </xdr:nvSpPr>
      <xdr:spPr>
        <a:xfrm>
          <a:off x="8593333" y="67424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133477</xdr:rowOff>
    </xdr:from>
    <xdr:to>
      <xdr:col>41</xdr:col>
      <xdr:colOff>101600</xdr:colOff>
      <xdr:row>39</xdr:row>
      <xdr:rowOff>63627</xdr:rowOff>
    </xdr:to>
    <xdr:sp macro="" textlink="">
      <xdr:nvSpPr>
        <xdr:cNvPr id="317" name="楕円 316"/>
        <xdr:cNvSpPr/>
      </xdr:nvSpPr>
      <xdr:spPr>
        <a:xfrm>
          <a:off x="7810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54754</xdr:rowOff>
    </xdr:from>
    <xdr:ext cx="313932" cy="259045"/>
    <xdr:sp macro="" textlink="">
      <xdr:nvSpPr>
        <xdr:cNvPr id="318" name="テキスト ボックス 317"/>
        <xdr:cNvSpPr txBox="1"/>
      </xdr:nvSpPr>
      <xdr:spPr>
        <a:xfrm>
          <a:off x="7704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147193</xdr:rowOff>
    </xdr:from>
    <xdr:to>
      <xdr:col>36</xdr:col>
      <xdr:colOff>165100</xdr:colOff>
      <xdr:row>37</xdr:row>
      <xdr:rowOff>77343</xdr:rowOff>
    </xdr:to>
    <xdr:sp macro="" textlink="">
      <xdr:nvSpPr>
        <xdr:cNvPr id="319" name="楕円 318"/>
        <xdr:cNvSpPr/>
      </xdr:nvSpPr>
      <xdr:spPr>
        <a:xfrm>
          <a:off x="6921500" y="631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68470</xdr:rowOff>
    </xdr:from>
    <xdr:ext cx="378565" cy="259045"/>
    <xdr:sp macro="" textlink="">
      <xdr:nvSpPr>
        <xdr:cNvPr id="320" name="テキスト ボックス 319"/>
        <xdr:cNvSpPr txBox="1"/>
      </xdr:nvSpPr>
      <xdr:spPr>
        <a:xfrm>
          <a:off x="6783017" y="6412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136521</xdr:rowOff>
    </xdr:from>
    <xdr:to>
      <xdr:col>54</xdr:col>
      <xdr:colOff>189865</xdr:colOff>
      <xdr:row>59</xdr:row>
      <xdr:rowOff>94724</xdr:rowOff>
    </xdr:to>
    <xdr:cxnSp macro="">
      <xdr:nvCxnSpPr>
        <xdr:cNvPr id="346" name="直線コネクタ 345"/>
        <xdr:cNvCxnSpPr/>
      </xdr:nvCxnSpPr>
      <xdr:spPr>
        <a:xfrm flipV="1">
          <a:off x="10475595" y="8709021"/>
          <a:ext cx="1270" cy="150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98551</xdr:rowOff>
    </xdr:from>
    <xdr:ext cx="469744" cy="259045"/>
    <xdr:sp macro="" textlink="">
      <xdr:nvSpPr>
        <xdr:cNvPr id="347" name="農林水産業費最小値テキスト"/>
        <xdr:cNvSpPr txBox="1"/>
      </xdr:nvSpPr>
      <xdr:spPr>
        <a:xfrm>
          <a:off x="10528300" y="1021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94724</xdr:rowOff>
    </xdr:from>
    <xdr:to>
      <xdr:col>55</xdr:col>
      <xdr:colOff>88900</xdr:colOff>
      <xdr:row>59</xdr:row>
      <xdr:rowOff>94724</xdr:rowOff>
    </xdr:to>
    <xdr:cxnSp macro="">
      <xdr:nvCxnSpPr>
        <xdr:cNvPr id="348" name="直線コネクタ 347"/>
        <xdr:cNvCxnSpPr/>
      </xdr:nvCxnSpPr>
      <xdr:spPr>
        <a:xfrm>
          <a:off x="10388600" y="10210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83198</xdr:rowOff>
    </xdr:from>
    <xdr:ext cx="599010" cy="259045"/>
    <xdr:sp macro="" textlink="">
      <xdr:nvSpPr>
        <xdr:cNvPr id="349" name="農林水産業費最大値テキスト"/>
        <xdr:cNvSpPr txBox="1"/>
      </xdr:nvSpPr>
      <xdr:spPr>
        <a:xfrm>
          <a:off x="10528300" y="8484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921,947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136521</xdr:rowOff>
    </xdr:from>
    <xdr:to>
      <xdr:col>55</xdr:col>
      <xdr:colOff>88900</xdr:colOff>
      <xdr:row>50</xdr:row>
      <xdr:rowOff>136521</xdr:rowOff>
    </xdr:to>
    <xdr:cxnSp macro="">
      <xdr:nvCxnSpPr>
        <xdr:cNvPr id="350" name="直線コネクタ 349"/>
        <xdr:cNvCxnSpPr/>
      </xdr:nvCxnSpPr>
      <xdr:spPr>
        <a:xfrm>
          <a:off x="10388600" y="870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75040</xdr:rowOff>
    </xdr:from>
    <xdr:to>
      <xdr:col>55</xdr:col>
      <xdr:colOff>0</xdr:colOff>
      <xdr:row>59</xdr:row>
      <xdr:rowOff>75597</xdr:rowOff>
    </xdr:to>
    <xdr:cxnSp macro="">
      <xdr:nvCxnSpPr>
        <xdr:cNvPr id="351" name="直線コネクタ 350"/>
        <xdr:cNvCxnSpPr/>
      </xdr:nvCxnSpPr>
      <xdr:spPr>
        <a:xfrm>
          <a:off x="9639300" y="10190590"/>
          <a:ext cx="838200" cy="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147127</xdr:rowOff>
    </xdr:from>
    <xdr:ext cx="534377" cy="259045"/>
    <xdr:sp macro="" textlink="">
      <xdr:nvSpPr>
        <xdr:cNvPr id="352" name="農林水産業費平均値テキスト"/>
        <xdr:cNvSpPr txBox="1"/>
      </xdr:nvSpPr>
      <xdr:spPr>
        <a:xfrm>
          <a:off x="10528300" y="9919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124250</xdr:rowOff>
    </xdr:from>
    <xdr:to>
      <xdr:col>55</xdr:col>
      <xdr:colOff>50800</xdr:colOff>
      <xdr:row>59</xdr:row>
      <xdr:rowOff>54400</xdr:rowOff>
    </xdr:to>
    <xdr:sp macro="" textlink="">
      <xdr:nvSpPr>
        <xdr:cNvPr id="353" name="フローチャート: 判断 352"/>
        <xdr:cNvSpPr/>
      </xdr:nvSpPr>
      <xdr:spPr>
        <a:xfrm>
          <a:off x="10426700" y="100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72642</xdr:rowOff>
    </xdr:from>
    <xdr:to>
      <xdr:col>50</xdr:col>
      <xdr:colOff>114300</xdr:colOff>
      <xdr:row>59</xdr:row>
      <xdr:rowOff>75040</xdr:rowOff>
    </xdr:to>
    <xdr:cxnSp macro="">
      <xdr:nvCxnSpPr>
        <xdr:cNvPr id="354" name="直線コネクタ 353"/>
        <xdr:cNvCxnSpPr/>
      </xdr:nvCxnSpPr>
      <xdr:spPr>
        <a:xfrm>
          <a:off x="8750300" y="10188192"/>
          <a:ext cx="889000" cy="2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133191</xdr:rowOff>
    </xdr:from>
    <xdr:to>
      <xdr:col>50</xdr:col>
      <xdr:colOff>165100</xdr:colOff>
      <xdr:row>59</xdr:row>
      <xdr:rowOff>63341</xdr:rowOff>
    </xdr:to>
    <xdr:sp macro="" textlink="">
      <xdr:nvSpPr>
        <xdr:cNvPr id="355" name="フローチャート: 判断 354"/>
        <xdr:cNvSpPr/>
      </xdr:nvSpPr>
      <xdr:spPr>
        <a:xfrm>
          <a:off x="9588500" y="10077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79868</xdr:rowOff>
    </xdr:from>
    <xdr:ext cx="534377" cy="259045"/>
    <xdr:sp macro="" textlink="">
      <xdr:nvSpPr>
        <xdr:cNvPr id="356" name="テキスト ボックス 355"/>
        <xdr:cNvSpPr txBox="1"/>
      </xdr:nvSpPr>
      <xdr:spPr>
        <a:xfrm>
          <a:off x="9372111" y="985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72642</xdr:rowOff>
    </xdr:from>
    <xdr:to>
      <xdr:col>45</xdr:col>
      <xdr:colOff>177800</xdr:colOff>
      <xdr:row>59</xdr:row>
      <xdr:rowOff>78401</xdr:rowOff>
    </xdr:to>
    <xdr:cxnSp macro="">
      <xdr:nvCxnSpPr>
        <xdr:cNvPr id="357" name="直線コネクタ 356"/>
        <xdr:cNvCxnSpPr/>
      </xdr:nvCxnSpPr>
      <xdr:spPr>
        <a:xfrm flipV="1">
          <a:off x="7861300" y="10188192"/>
          <a:ext cx="889000" cy="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140753</xdr:rowOff>
    </xdr:from>
    <xdr:to>
      <xdr:col>46</xdr:col>
      <xdr:colOff>38100</xdr:colOff>
      <xdr:row>59</xdr:row>
      <xdr:rowOff>70903</xdr:rowOff>
    </xdr:to>
    <xdr:sp macro="" textlink="">
      <xdr:nvSpPr>
        <xdr:cNvPr id="358" name="フローチャート: 判断 357"/>
        <xdr:cNvSpPr/>
      </xdr:nvSpPr>
      <xdr:spPr>
        <a:xfrm>
          <a:off x="8699500" y="1008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87430</xdr:rowOff>
    </xdr:from>
    <xdr:ext cx="534377" cy="259045"/>
    <xdr:sp macro="" textlink="">
      <xdr:nvSpPr>
        <xdr:cNvPr id="359" name="テキスト ボックス 358"/>
        <xdr:cNvSpPr txBox="1"/>
      </xdr:nvSpPr>
      <xdr:spPr>
        <a:xfrm>
          <a:off x="8483111" y="986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78401</xdr:rowOff>
    </xdr:from>
    <xdr:to>
      <xdr:col>41</xdr:col>
      <xdr:colOff>50800</xdr:colOff>
      <xdr:row>59</xdr:row>
      <xdr:rowOff>82727</xdr:rowOff>
    </xdr:to>
    <xdr:cxnSp macro="">
      <xdr:nvCxnSpPr>
        <xdr:cNvPr id="360" name="直線コネクタ 359"/>
        <xdr:cNvCxnSpPr/>
      </xdr:nvCxnSpPr>
      <xdr:spPr>
        <a:xfrm flipV="1">
          <a:off x="6972300" y="10193951"/>
          <a:ext cx="889000" cy="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137029</xdr:rowOff>
    </xdr:from>
    <xdr:to>
      <xdr:col>41</xdr:col>
      <xdr:colOff>101600</xdr:colOff>
      <xdr:row>59</xdr:row>
      <xdr:rowOff>67179</xdr:rowOff>
    </xdr:to>
    <xdr:sp macro="" textlink="">
      <xdr:nvSpPr>
        <xdr:cNvPr id="361" name="フローチャート: 判断 360"/>
        <xdr:cNvSpPr/>
      </xdr:nvSpPr>
      <xdr:spPr>
        <a:xfrm>
          <a:off x="7810500" y="1008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83706</xdr:rowOff>
    </xdr:from>
    <xdr:ext cx="534377" cy="259045"/>
    <xdr:sp macro="" textlink="">
      <xdr:nvSpPr>
        <xdr:cNvPr id="362" name="テキスト ボックス 361"/>
        <xdr:cNvSpPr txBox="1"/>
      </xdr:nvSpPr>
      <xdr:spPr>
        <a:xfrm>
          <a:off x="7594111" y="985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136312</xdr:rowOff>
    </xdr:from>
    <xdr:to>
      <xdr:col>36</xdr:col>
      <xdr:colOff>165100</xdr:colOff>
      <xdr:row>59</xdr:row>
      <xdr:rowOff>66462</xdr:rowOff>
    </xdr:to>
    <xdr:sp macro="" textlink="">
      <xdr:nvSpPr>
        <xdr:cNvPr id="363" name="フローチャート: 判断 362"/>
        <xdr:cNvSpPr/>
      </xdr:nvSpPr>
      <xdr:spPr>
        <a:xfrm>
          <a:off x="6921500" y="1008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82989</xdr:rowOff>
    </xdr:from>
    <xdr:ext cx="534377" cy="259045"/>
    <xdr:sp macro="" textlink="">
      <xdr:nvSpPr>
        <xdr:cNvPr id="364" name="テキスト ボックス 363"/>
        <xdr:cNvSpPr txBox="1"/>
      </xdr:nvSpPr>
      <xdr:spPr>
        <a:xfrm>
          <a:off x="6705111" y="985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24797</xdr:rowOff>
    </xdr:from>
    <xdr:to>
      <xdr:col>55</xdr:col>
      <xdr:colOff>50800</xdr:colOff>
      <xdr:row>59</xdr:row>
      <xdr:rowOff>126397</xdr:rowOff>
    </xdr:to>
    <xdr:sp macro="" textlink="">
      <xdr:nvSpPr>
        <xdr:cNvPr id="370" name="楕円 369"/>
        <xdr:cNvSpPr/>
      </xdr:nvSpPr>
      <xdr:spPr>
        <a:xfrm>
          <a:off x="10426700" y="1014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111174</xdr:rowOff>
    </xdr:from>
    <xdr:ext cx="534377" cy="259045"/>
    <xdr:sp macro="" textlink="">
      <xdr:nvSpPr>
        <xdr:cNvPr id="371" name="農林水産業費該当値テキスト"/>
        <xdr:cNvSpPr txBox="1"/>
      </xdr:nvSpPr>
      <xdr:spPr>
        <a:xfrm>
          <a:off x="10528300" y="1005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24240</xdr:rowOff>
    </xdr:from>
    <xdr:to>
      <xdr:col>50</xdr:col>
      <xdr:colOff>165100</xdr:colOff>
      <xdr:row>59</xdr:row>
      <xdr:rowOff>125840</xdr:rowOff>
    </xdr:to>
    <xdr:sp macro="" textlink="">
      <xdr:nvSpPr>
        <xdr:cNvPr id="372" name="楕円 371"/>
        <xdr:cNvSpPr/>
      </xdr:nvSpPr>
      <xdr:spPr>
        <a:xfrm>
          <a:off x="9588500" y="1013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116967</xdr:rowOff>
    </xdr:from>
    <xdr:ext cx="534377" cy="259045"/>
    <xdr:sp macro="" textlink="">
      <xdr:nvSpPr>
        <xdr:cNvPr id="373" name="テキスト ボックス 372"/>
        <xdr:cNvSpPr txBox="1"/>
      </xdr:nvSpPr>
      <xdr:spPr>
        <a:xfrm>
          <a:off x="9372111" y="10232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21842</xdr:rowOff>
    </xdr:from>
    <xdr:to>
      <xdr:col>46</xdr:col>
      <xdr:colOff>38100</xdr:colOff>
      <xdr:row>59</xdr:row>
      <xdr:rowOff>123442</xdr:rowOff>
    </xdr:to>
    <xdr:sp macro="" textlink="">
      <xdr:nvSpPr>
        <xdr:cNvPr id="374" name="楕円 373"/>
        <xdr:cNvSpPr/>
      </xdr:nvSpPr>
      <xdr:spPr>
        <a:xfrm>
          <a:off x="8699500" y="1013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114569</xdr:rowOff>
    </xdr:from>
    <xdr:ext cx="534377" cy="259045"/>
    <xdr:sp macro="" textlink="">
      <xdr:nvSpPr>
        <xdr:cNvPr id="375" name="テキスト ボックス 374"/>
        <xdr:cNvSpPr txBox="1"/>
      </xdr:nvSpPr>
      <xdr:spPr>
        <a:xfrm>
          <a:off x="8483111" y="1023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27601</xdr:rowOff>
    </xdr:from>
    <xdr:to>
      <xdr:col>41</xdr:col>
      <xdr:colOff>101600</xdr:colOff>
      <xdr:row>59</xdr:row>
      <xdr:rowOff>129201</xdr:rowOff>
    </xdr:to>
    <xdr:sp macro="" textlink="">
      <xdr:nvSpPr>
        <xdr:cNvPr id="376" name="楕円 375"/>
        <xdr:cNvSpPr/>
      </xdr:nvSpPr>
      <xdr:spPr>
        <a:xfrm>
          <a:off x="7810500" y="1014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120328</xdr:rowOff>
    </xdr:from>
    <xdr:ext cx="534377" cy="259045"/>
    <xdr:sp macro="" textlink="">
      <xdr:nvSpPr>
        <xdr:cNvPr id="377" name="テキスト ボックス 376"/>
        <xdr:cNvSpPr txBox="1"/>
      </xdr:nvSpPr>
      <xdr:spPr>
        <a:xfrm>
          <a:off x="7594111" y="1023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31927</xdr:rowOff>
    </xdr:from>
    <xdr:to>
      <xdr:col>36</xdr:col>
      <xdr:colOff>165100</xdr:colOff>
      <xdr:row>59</xdr:row>
      <xdr:rowOff>133527</xdr:rowOff>
    </xdr:to>
    <xdr:sp macro="" textlink="">
      <xdr:nvSpPr>
        <xdr:cNvPr id="378" name="楕円 377"/>
        <xdr:cNvSpPr/>
      </xdr:nvSpPr>
      <xdr:spPr>
        <a:xfrm>
          <a:off x="6921500" y="1014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124654</xdr:rowOff>
    </xdr:from>
    <xdr:ext cx="469744" cy="259045"/>
    <xdr:sp macro="" textlink="">
      <xdr:nvSpPr>
        <xdr:cNvPr id="379" name="テキスト ボックス 378"/>
        <xdr:cNvSpPr txBox="1"/>
      </xdr:nvSpPr>
      <xdr:spPr>
        <a:xfrm>
          <a:off x="6737428" y="102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77863</xdr:rowOff>
    </xdr:from>
    <xdr:to>
      <xdr:col>54</xdr:col>
      <xdr:colOff>189865</xdr:colOff>
      <xdr:row>79</xdr:row>
      <xdr:rowOff>32010</xdr:rowOff>
    </xdr:to>
    <xdr:cxnSp macro="">
      <xdr:nvCxnSpPr>
        <xdr:cNvPr id="403" name="直線コネクタ 402"/>
        <xdr:cNvCxnSpPr/>
      </xdr:nvCxnSpPr>
      <xdr:spPr>
        <a:xfrm flipV="1">
          <a:off x="10475595" y="12079363"/>
          <a:ext cx="1270" cy="149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35837</xdr:rowOff>
    </xdr:from>
    <xdr:ext cx="378565" cy="259045"/>
    <xdr:sp macro="" textlink="">
      <xdr:nvSpPr>
        <xdr:cNvPr id="404" name="商工費最小値テキスト"/>
        <xdr:cNvSpPr txBox="1"/>
      </xdr:nvSpPr>
      <xdr:spPr>
        <a:xfrm>
          <a:off x="10528300" y="13580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32010</xdr:rowOff>
    </xdr:from>
    <xdr:to>
      <xdr:col>55</xdr:col>
      <xdr:colOff>88900</xdr:colOff>
      <xdr:row>79</xdr:row>
      <xdr:rowOff>32010</xdr:rowOff>
    </xdr:to>
    <xdr:cxnSp macro="">
      <xdr:nvCxnSpPr>
        <xdr:cNvPr id="405" name="直線コネクタ 404"/>
        <xdr:cNvCxnSpPr/>
      </xdr:nvCxnSpPr>
      <xdr:spPr>
        <a:xfrm>
          <a:off x="10388600" y="1357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24540</xdr:rowOff>
    </xdr:from>
    <xdr:ext cx="534377" cy="259045"/>
    <xdr:sp macro="" textlink="">
      <xdr:nvSpPr>
        <xdr:cNvPr id="406" name="商工費最大値テキスト"/>
        <xdr:cNvSpPr txBox="1"/>
      </xdr:nvSpPr>
      <xdr:spPr>
        <a:xfrm>
          <a:off x="10528300" y="1185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77863</xdr:rowOff>
    </xdr:from>
    <xdr:to>
      <xdr:col>55</xdr:col>
      <xdr:colOff>88900</xdr:colOff>
      <xdr:row>70</xdr:row>
      <xdr:rowOff>77863</xdr:rowOff>
    </xdr:to>
    <xdr:cxnSp macro="">
      <xdr:nvCxnSpPr>
        <xdr:cNvPr id="407" name="直線コネクタ 406"/>
        <xdr:cNvCxnSpPr/>
      </xdr:nvCxnSpPr>
      <xdr:spPr>
        <a:xfrm>
          <a:off x="10388600" y="12079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90570</xdr:rowOff>
    </xdr:from>
    <xdr:to>
      <xdr:col>55</xdr:col>
      <xdr:colOff>0</xdr:colOff>
      <xdr:row>77</xdr:row>
      <xdr:rowOff>148196</xdr:rowOff>
    </xdr:to>
    <xdr:cxnSp macro="">
      <xdr:nvCxnSpPr>
        <xdr:cNvPr id="408" name="直線コネクタ 407"/>
        <xdr:cNvCxnSpPr/>
      </xdr:nvCxnSpPr>
      <xdr:spPr>
        <a:xfrm flipV="1">
          <a:off x="9639300" y="13120770"/>
          <a:ext cx="838200" cy="22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80663</xdr:rowOff>
    </xdr:from>
    <xdr:ext cx="534377" cy="259045"/>
    <xdr:sp macro="" textlink="">
      <xdr:nvSpPr>
        <xdr:cNvPr id="409" name="商工費平均値テキスト"/>
        <xdr:cNvSpPr txBox="1"/>
      </xdr:nvSpPr>
      <xdr:spPr>
        <a:xfrm>
          <a:off x="10528300" y="13110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102236</xdr:rowOff>
    </xdr:from>
    <xdr:to>
      <xdr:col>55</xdr:col>
      <xdr:colOff>50800</xdr:colOff>
      <xdr:row>77</xdr:row>
      <xdr:rowOff>32386</xdr:rowOff>
    </xdr:to>
    <xdr:sp macro="" textlink="">
      <xdr:nvSpPr>
        <xdr:cNvPr id="410" name="フローチャート: 判断 409"/>
        <xdr:cNvSpPr/>
      </xdr:nvSpPr>
      <xdr:spPr>
        <a:xfrm>
          <a:off x="10426700" y="131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99809</xdr:rowOff>
    </xdr:from>
    <xdr:to>
      <xdr:col>50</xdr:col>
      <xdr:colOff>114300</xdr:colOff>
      <xdr:row>77</xdr:row>
      <xdr:rowOff>148196</xdr:rowOff>
    </xdr:to>
    <xdr:cxnSp macro="">
      <xdr:nvCxnSpPr>
        <xdr:cNvPr id="411" name="直線コネクタ 410"/>
        <xdr:cNvCxnSpPr/>
      </xdr:nvCxnSpPr>
      <xdr:spPr>
        <a:xfrm>
          <a:off x="8750300" y="13301459"/>
          <a:ext cx="889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164739</xdr:rowOff>
    </xdr:from>
    <xdr:to>
      <xdr:col>50</xdr:col>
      <xdr:colOff>165100</xdr:colOff>
      <xdr:row>77</xdr:row>
      <xdr:rowOff>94889</xdr:rowOff>
    </xdr:to>
    <xdr:sp macro="" textlink="">
      <xdr:nvSpPr>
        <xdr:cNvPr id="412" name="フローチャート: 判断 411"/>
        <xdr:cNvSpPr/>
      </xdr:nvSpPr>
      <xdr:spPr>
        <a:xfrm>
          <a:off x="95885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111415</xdr:rowOff>
    </xdr:from>
    <xdr:ext cx="534377" cy="259045"/>
    <xdr:sp macro="" textlink="">
      <xdr:nvSpPr>
        <xdr:cNvPr id="413" name="テキスト ボックス 412"/>
        <xdr:cNvSpPr txBox="1"/>
      </xdr:nvSpPr>
      <xdr:spPr>
        <a:xfrm>
          <a:off x="9372111" y="1297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24428</xdr:rowOff>
    </xdr:from>
    <xdr:to>
      <xdr:col>45</xdr:col>
      <xdr:colOff>177800</xdr:colOff>
      <xdr:row>77</xdr:row>
      <xdr:rowOff>99809</xdr:rowOff>
    </xdr:to>
    <xdr:cxnSp macro="">
      <xdr:nvCxnSpPr>
        <xdr:cNvPr id="414" name="直線コネクタ 413"/>
        <xdr:cNvCxnSpPr/>
      </xdr:nvCxnSpPr>
      <xdr:spPr>
        <a:xfrm>
          <a:off x="7861300" y="13054628"/>
          <a:ext cx="889000" cy="246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136392</xdr:rowOff>
    </xdr:from>
    <xdr:to>
      <xdr:col>46</xdr:col>
      <xdr:colOff>38100</xdr:colOff>
      <xdr:row>77</xdr:row>
      <xdr:rowOff>66542</xdr:rowOff>
    </xdr:to>
    <xdr:sp macro="" textlink="">
      <xdr:nvSpPr>
        <xdr:cNvPr id="415" name="フローチャート: 判断 414"/>
        <xdr:cNvSpPr/>
      </xdr:nvSpPr>
      <xdr:spPr>
        <a:xfrm>
          <a:off x="8699500" y="1316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83069</xdr:rowOff>
    </xdr:from>
    <xdr:ext cx="534377" cy="259045"/>
    <xdr:sp macro="" textlink="">
      <xdr:nvSpPr>
        <xdr:cNvPr id="416" name="テキスト ボックス 415"/>
        <xdr:cNvSpPr txBox="1"/>
      </xdr:nvSpPr>
      <xdr:spPr>
        <a:xfrm>
          <a:off x="8483111" y="1294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24428</xdr:rowOff>
    </xdr:from>
    <xdr:to>
      <xdr:col>41</xdr:col>
      <xdr:colOff>50800</xdr:colOff>
      <xdr:row>76</xdr:row>
      <xdr:rowOff>149492</xdr:rowOff>
    </xdr:to>
    <xdr:cxnSp macro="">
      <xdr:nvCxnSpPr>
        <xdr:cNvPr id="417" name="直線コネクタ 416"/>
        <xdr:cNvCxnSpPr/>
      </xdr:nvCxnSpPr>
      <xdr:spPr>
        <a:xfrm flipV="1">
          <a:off x="6972300" y="13054628"/>
          <a:ext cx="889000" cy="125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165461</xdr:rowOff>
    </xdr:from>
    <xdr:to>
      <xdr:col>41</xdr:col>
      <xdr:colOff>101600</xdr:colOff>
      <xdr:row>77</xdr:row>
      <xdr:rowOff>95611</xdr:rowOff>
    </xdr:to>
    <xdr:sp macro="" textlink="">
      <xdr:nvSpPr>
        <xdr:cNvPr id="418" name="フローチャート: 判断 417"/>
        <xdr:cNvSpPr/>
      </xdr:nvSpPr>
      <xdr:spPr>
        <a:xfrm>
          <a:off x="7810500" y="1319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86738</xdr:rowOff>
    </xdr:from>
    <xdr:ext cx="534377" cy="259045"/>
    <xdr:sp macro="" textlink="">
      <xdr:nvSpPr>
        <xdr:cNvPr id="419" name="テキスト ボックス 418"/>
        <xdr:cNvSpPr txBox="1"/>
      </xdr:nvSpPr>
      <xdr:spPr>
        <a:xfrm>
          <a:off x="7594111" y="13288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165043</xdr:rowOff>
    </xdr:from>
    <xdr:to>
      <xdr:col>36</xdr:col>
      <xdr:colOff>165100</xdr:colOff>
      <xdr:row>77</xdr:row>
      <xdr:rowOff>95193</xdr:rowOff>
    </xdr:to>
    <xdr:sp macro="" textlink="">
      <xdr:nvSpPr>
        <xdr:cNvPr id="420" name="フローチャート: 判断 419"/>
        <xdr:cNvSpPr/>
      </xdr:nvSpPr>
      <xdr:spPr>
        <a:xfrm>
          <a:off x="6921500" y="1319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86320</xdr:rowOff>
    </xdr:from>
    <xdr:ext cx="534377" cy="259045"/>
    <xdr:sp macro="" textlink="">
      <xdr:nvSpPr>
        <xdr:cNvPr id="421" name="テキスト ボックス 420"/>
        <xdr:cNvSpPr txBox="1"/>
      </xdr:nvSpPr>
      <xdr:spPr>
        <a:xfrm>
          <a:off x="6705111" y="132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39770</xdr:rowOff>
    </xdr:from>
    <xdr:to>
      <xdr:col>55</xdr:col>
      <xdr:colOff>50800</xdr:colOff>
      <xdr:row>76</xdr:row>
      <xdr:rowOff>141370</xdr:rowOff>
    </xdr:to>
    <xdr:sp macro="" textlink="">
      <xdr:nvSpPr>
        <xdr:cNvPr id="427" name="楕円 426"/>
        <xdr:cNvSpPr/>
      </xdr:nvSpPr>
      <xdr:spPr>
        <a:xfrm>
          <a:off x="10426700" y="1306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62647</xdr:rowOff>
    </xdr:from>
    <xdr:ext cx="534377" cy="259045"/>
    <xdr:sp macro="" textlink="">
      <xdr:nvSpPr>
        <xdr:cNvPr id="428" name="商工費該当値テキスト"/>
        <xdr:cNvSpPr txBox="1"/>
      </xdr:nvSpPr>
      <xdr:spPr>
        <a:xfrm>
          <a:off x="10528300" y="12921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97396</xdr:rowOff>
    </xdr:from>
    <xdr:to>
      <xdr:col>50</xdr:col>
      <xdr:colOff>165100</xdr:colOff>
      <xdr:row>78</xdr:row>
      <xdr:rowOff>27546</xdr:rowOff>
    </xdr:to>
    <xdr:sp macro="" textlink="">
      <xdr:nvSpPr>
        <xdr:cNvPr id="429" name="楕円 428"/>
        <xdr:cNvSpPr/>
      </xdr:nvSpPr>
      <xdr:spPr>
        <a:xfrm>
          <a:off x="9588500" y="1329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18673</xdr:rowOff>
    </xdr:from>
    <xdr:ext cx="534377" cy="259045"/>
    <xdr:sp macro="" textlink="">
      <xdr:nvSpPr>
        <xdr:cNvPr id="430" name="テキスト ボックス 429"/>
        <xdr:cNvSpPr txBox="1"/>
      </xdr:nvSpPr>
      <xdr:spPr>
        <a:xfrm>
          <a:off x="9372111" y="1339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49009</xdr:rowOff>
    </xdr:from>
    <xdr:to>
      <xdr:col>46</xdr:col>
      <xdr:colOff>38100</xdr:colOff>
      <xdr:row>77</xdr:row>
      <xdr:rowOff>150609</xdr:rowOff>
    </xdr:to>
    <xdr:sp macro="" textlink="">
      <xdr:nvSpPr>
        <xdr:cNvPr id="431" name="楕円 430"/>
        <xdr:cNvSpPr/>
      </xdr:nvSpPr>
      <xdr:spPr>
        <a:xfrm>
          <a:off x="8699500" y="1325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141736</xdr:rowOff>
    </xdr:from>
    <xdr:ext cx="534377" cy="259045"/>
    <xdr:sp macro="" textlink="">
      <xdr:nvSpPr>
        <xdr:cNvPr id="432" name="テキスト ボックス 431"/>
        <xdr:cNvSpPr txBox="1"/>
      </xdr:nvSpPr>
      <xdr:spPr>
        <a:xfrm>
          <a:off x="8483111" y="1334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145079</xdr:rowOff>
    </xdr:from>
    <xdr:to>
      <xdr:col>41</xdr:col>
      <xdr:colOff>101600</xdr:colOff>
      <xdr:row>76</xdr:row>
      <xdr:rowOff>75230</xdr:rowOff>
    </xdr:to>
    <xdr:sp macro="" textlink="">
      <xdr:nvSpPr>
        <xdr:cNvPr id="433" name="楕円 432"/>
        <xdr:cNvSpPr/>
      </xdr:nvSpPr>
      <xdr:spPr>
        <a:xfrm>
          <a:off x="7810500" y="1300382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91756</xdr:rowOff>
    </xdr:from>
    <xdr:ext cx="534377" cy="259045"/>
    <xdr:sp macro="" textlink="">
      <xdr:nvSpPr>
        <xdr:cNvPr id="434" name="テキスト ボックス 433"/>
        <xdr:cNvSpPr txBox="1"/>
      </xdr:nvSpPr>
      <xdr:spPr>
        <a:xfrm>
          <a:off x="7594111" y="1277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98692</xdr:rowOff>
    </xdr:from>
    <xdr:to>
      <xdr:col>36</xdr:col>
      <xdr:colOff>165100</xdr:colOff>
      <xdr:row>77</xdr:row>
      <xdr:rowOff>28842</xdr:rowOff>
    </xdr:to>
    <xdr:sp macro="" textlink="">
      <xdr:nvSpPr>
        <xdr:cNvPr id="435" name="楕円 434"/>
        <xdr:cNvSpPr/>
      </xdr:nvSpPr>
      <xdr:spPr>
        <a:xfrm>
          <a:off x="6921500" y="1312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45369</xdr:rowOff>
    </xdr:from>
    <xdr:ext cx="534377" cy="259045"/>
    <xdr:sp macro="" textlink="">
      <xdr:nvSpPr>
        <xdr:cNvPr id="436" name="テキスト ボックス 435"/>
        <xdr:cNvSpPr txBox="1"/>
      </xdr:nvSpPr>
      <xdr:spPr>
        <a:xfrm>
          <a:off x="6705111" y="1290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144434</xdr:rowOff>
    </xdr:from>
    <xdr:ext cx="685572" cy="259045"/>
    <xdr:sp macro="" textlink="">
      <xdr:nvSpPr>
        <xdr:cNvPr id="450" name="テキスト ボックス 449"/>
        <xdr:cNvSpPr txBox="1"/>
      </xdr:nvSpPr>
      <xdr:spPr>
        <a:xfrm>
          <a:off x="5918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94</xdr:row>
      <xdr:rowOff>160763</xdr:rowOff>
    </xdr:from>
    <xdr:ext cx="685572" cy="259045"/>
    <xdr:sp macro="" textlink="">
      <xdr:nvSpPr>
        <xdr:cNvPr id="452" name="テキスト ボックス 451"/>
        <xdr:cNvSpPr txBox="1"/>
      </xdr:nvSpPr>
      <xdr:spPr>
        <a:xfrm>
          <a:off x="5918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5641</xdr:rowOff>
    </xdr:from>
    <xdr:ext cx="685572" cy="259045"/>
    <xdr:sp macro="" textlink="">
      <xdr:nvSpPr>
        <xdr:cNvPr id="454" name="テキスト ボックス 453"/>
        <xdr:cNvSpPr txBox="1"/>
      </xdr:nvSpPr>
      <xdr:spPr>
        <a:xfrm>
          <a:off x="5918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6" name="テキスト ボックス 45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8" name="テキスト ボックス 45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33138</xdr:rowOff>
    </xdr:from>
    <xdr:to>
      <xdr:col>54</xdr:col>
      <xdr:colOff>189865</xdr:colOff>
      <xdr:row>99</xdr:row>
      <xdr:rowOff>93473</xdr:rowOff>
    </xdr:to>
    <xdr:cxnSp macro="">
      <xdr:nvCxnSpPr>
        <xdr:cNvPr id="462" name="直線コネクタ 461"/>
        <xdr:cNvCxnSpPr/>
      </xdr:nvCxnSpPr>
      <xdr:spPr>
        <a:xfrm flipV="1">
          <a:off x="10475595" y="15463638"/>
          <a:ext cx="1270" cy="1603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127867</xdr:rowOff>
    </xdr:from>
    <xdr:ext cx="534377" cy="259045"/>
    <xdr:sp macro="" textlink="">
      <xdr:nvSpPr>
        <xdr:cNvPr id="463" name="土木費最小値テキスト"/>
        <xdr:cNvSpPr txBox="1"/>
      </xdr:nvSpPr>
      <xdr:spPr>
        <a:xfrm>
          <a:off x="10528300" y="1710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93473</xdr:rowOff>
    </xdr:from>
    <xdr:to>
      <xdr:col>55</xdr:col>
      <xdr:colOff>88900</xdr:colOff>
      <xdr:row>99</xdr:row>
      <xdr:rowOff>93473</xdr:rowOff>
    </xdr:to>
    <xdr:cxnSp macro="">
      <xdr:nvCxnSpPr>
        <xdr:cNvPr id="464" name="直線コネクタ 463"/>
        <xdr:cNvCxnSpPr/>
      </xdr:nvCxnSpPr>
      <xdr:spPr>
        <a:xfrm>
          <a:off x="10388600" y="1706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151265</xdr:rowOff>
    </xdr:from>
    <xdr:ext cx="690189" cy="259045"/>
    <xdr:sp macro="" textlink="">
      <xdr:nvSpPr>
        <xdr:cNvPr id="465" name="土木費最大値テキスト"/>
        <xdr:cNvSpPr txBox="1"/>
      </xdr:nvSpPr>
      <xdr:spPr>
        <a:xfrm>
          <a:off x="10528300" y="152388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4,926,307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33138</xdr:rowOff>
    </xdr:from>
    <xdr:to>
      <xdr:col>55</xdr:col>
      <xdr:colOff>88900</xdr:colOff>
      <xdr:row>90</xdr:row>
      <xdr:rowOff>33138</xdr:rowOff>
    </xdr:to>
    <xdr:cxnSp macro="">
      <xdr:nvCxnSpPr>
        <xdr:cNvPr id="466" name="直線コネクタ 465"/>
        <xdr:cNvCxnSpPr/>
      </xdr:nvCxnSpPr>
      <xdr:spPr>
        <a:xfrm>
          <a:off x="10388600" y="1546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81897</xdr:rowOff>
    </xdr:from>
    <xdr:to>
      <xdr:col>55</xdr:col>
      <xdr:colOff>0</xdr:colOff>
      <xdr:row>99</xdr:row>
      <xdr:rowOff>82181</xdr:rowOff>
    </xdr:to>
    <xdr:cxnSp macro="">
      <xdr:nvCxnSpPr>
        <xdr:cNvPr id="467" name="直線コネクタ 466"/>
        <xdr:cNvCxnSpPr/>
      </xdr:nvCxnSpPr>
      <xdr:spPr>
        <a:xfrm flipV="1">
          <a:off x="9639300" y="17055447"/>
          <a:ext cx="838200" cy="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45317</xdr:rowOff>
    </xdr:from>
    <xdr:ext cx="534377" cy="259045"/>
    <xdr:sp macro="" textlink="">
      <xdr:nvSpPr>
        <xdr:cNvPr id="468" name="土木費平均値テキスト"/>
        <xdr:cNvSpPr txBox="1"/>
      </xdr:nvSpPr>
      <xdr:spPr>
        <a:xfrm>
          <a:off x="10528300" y="168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22440</xdr:rowOff>
    </xdr:from>
    <xdr:to>
      <xdr:col>55</xdr:col>
      <xdr:colOff>50800</xdr:colOff>
      <xdr:row>99</xdr:row>
      <xdr:rowOff>124040</xdr:rowOff>
    </xdr:to>
    <xdr:sp macro="" textlink="">
      <xdr:nvSpPr>
        <xdr:cNvPr id="469" name="フローチャート: 判断 468"/>
        <xdr:cNvSpPr/>
      </xdr:nvSpPr>
      <xdr:spPr>
        <a:xfrm>
          <a:off x="10426700" y="169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82181</xdr:rowOff>
    </xdr:from>
    <xdr:to>
      <xdr:col>50</xdr:col>
      <xdr:colOff>114300</xdr:colOff>
      <xdr:row>99</xdr:row>
      <xdr:rowOff>85077</xdr:rowOff>
    </xdr:to>
    <xdr:cxnSp macro="">
      <xdr:nvCxnSpPr>
        <xdr:cNvPr id="470" name="直線コネクタ 469"/>
        <xdr:cNvCxnSpPr/>
      </xdr:nvCxnSpPr>
      <xdr:spPr>
        <a:xfrm flipV="1">
          <a:off x="8750300" y="17055731"/>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99</xdr:row>
      <xdr:rowOff>19295</xdr:rowOff>
    </xdr:from>
    <xdr:to>
      <xdr:col>50</xdr:col>
      <xdr:colOff>165100</xdr:colOff>
      <xdr:row>99</xdr:row>
      <xdr:rowOff>120895</xdr:rowOff>
    </xdr:to>
    <xdr:sp macro="" textlink="">
      <xdr:nvSpPr>
        <xdr:cNvPr id="471" name="フローチャート: 判断 470"/>
        <xdr:cNvSpPr/>
      </xdr:nvSpPr>
      <xdr:spPr>
        <a:xfrm>
          <a:off x="9588500" y="1699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137422</xdr:rowOff>
    </xdr:from>
    <xdr:ext cx="534377" cy="259045"/>
    <xdr:sp macro="" textlink="">
      <xdr:nvSpPr>
        <xdr:cNvPr id="472" name="テキスト ボックス 471"/>
        <xdr:cNvSpPr txBox="1"/>
      </xdr:nvSpPr>
      <xdr:spPr>
        <a:xfrm>
          <a:off x="9372111" y="167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85077</xdr:rowOff>
    </xdr:from>
    <xdr:to>
      <xdr:col>45</xdr:col>
      <xdr:colOff>177800</xdr:colOff>
      <xdr:row>99</xdr:row>
      <xdr:rowOff>85215</xdr:rowOff>
    </xdr:to>
    <xdr:cxnSp macro="">
      <xdr:nvCxnSpPr>
        <xdr:cNvPr id="473" name="直線コネクタ 472"/>
        <xdr:cNvCxnSpPr/>
      </xdr:nvCxnSpPr>
      <xdr:spPr>
        <a:xfrm flipV="1">
          <a:off x="7861300" y="17058627"/>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18749</xdr:rowOff>
    </xdr:from>
    <xdr:to>
      <xdr:col>46</xdr:col>
      <xdr:colOff>38100</xdr:colOff>
      <xdr:row>99</xdr:row>
      <xdr:rowOff>120349</xdr:rowOff>
    </xdr:to>
    <xdr:sp macro="" textlink="">
      <xdr:nvSpPr>
        <xdr:cNvPr id="474" name="フローチャート: 判断 473"/>
        <xdr:cNvSpPr/>
      </xdr:nvSpPr>
      <xdr:spPr>
        <a:xfrm>
          <a:off x="8699500" y="1699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136876</xdr:rowOff>
    </xdr:from>
    <xdr:ext cx="534377" cy="259045"/>
    <xdr:sp macro="" textlink="">
      <xdr:nvSpPr>
        <xdr:cNvPr id="475" name="テキスト ボックス 474"/>
        <xdr:cNvSpPr txBox="1"/>
      </xdr:nvSpPr>
      <xdr:spPr>
        <a:xfrm>
          <a:off x="8483111" y="1676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82524</xdr:rowOff>
    </xdr:from>
    <xdr:to>
      <xdr:col>41</xdr:col>
      <xdr:colOff>50800</xdr:colOff>
      <xdr:row>99</xdr:row>
      <xdr:rowOff>85215</xdr:rowOff>
    </xdr:to>
    <xdr:cxnSp macro="">
      <xdr:nvCxnSpPr>
        <xdr:cNvPr id="476" name="直線コネクタ 475"/>
        <xdr:cNvCxnSpPr/>
      </xdr:nvCxnSpPr>
      <xdr:spPr>
        <a:xfrm>
          <a:off x="6972300" y="17056074"/>
          <a:ext cx="889000" cy="2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21841</xdr:rowOff>
    </xdr:from>
    <xdr:to>
      <xdr:col>41</xdr:col>
      <xdr:colOff>101600</xdr:colOff>
      <xdr:row>99</xdr:row>
      <xdr:rowOff>123441</xdr:rowOff>
    </xdr:to>
    <xdr:sp macro="" textlink="">
      <xdr:nvSpPr>
        <xdr:cNvPr id="477" name="フローチャート: 判断 476"/>
        <xdr:cNvSpPr/>
      </xdr:nvSpPr>
      <xdr:spPr>
        <a:xfrm>
          <a:off x="7810500" y="1699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139968</xdr:rowOff>
    </xdr:from>
    <xdr:ext cx="534377" cy="259045"/>
    <xdr:sp macro="" textlink="">
      <xdr:nvSpPr>
        <xdr:cNvPr id="478" name="テキスト ボックス 477"/>
        <xdr:cNvSpPr txBox="1"/>
      </xdr:nvSpPr>
      <xdr:spPr>
        <a:xfrm>
          <a:off x="7594111" y="1677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24679</xdr:rowOff>
    </xdr:from>
    <xdr:to>
      <xdr:col>36</xdr:col>
      <xdr:colOff>165100</xdr:colOff>
      <xdr:row>99</xdr:row>
      <xdr:rowOff>126279</xdr:rowOff>
    </xdr:to>
    <xdr:sp macro="" textlink="">
      <xdr:nvSpPr>
        <xdr:cNvPr id="479" name="フローチャート: 判断 478"/>
        <xdr:cNvSpPr/>
      </xdr:nvSpPr>
      <xdr:spPr>
        <a:xfrm>
          <a:off x="6921500" y="1699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142806</xdr:rowOff>
    </xdr:from>
    <xdr:ext cx="534377" cy="259045"/>
    <xdr:sp macro="" textlink="">
      <xdr:nvSpPr>
        <xdr:cNvPr id="480" name="テキスト ボックス 479"/>
        <xdr:cNvSpPr txBox="1"/>
      </xdr:nvSpPr>
      <xdr:spPr>
        <a:xfrm>
          <a:off x="6705111" y="16773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31097</xdr:rowOff>
    </xdr:from>
    <xdr:to>
      <xdr:col>55</xdr:col>
      <xdr:colOff>50800</xdr:colOff>
      <xdr:row>99</xdr:row>
      <xdr:rowOff>132697</xdr:rowOff>
    </xdr:to>
    <xdr:sp macro="" textlink="">
      <xdr:nvSpPr>
        <xdr:cNvPr id="486" name="楕円 485"/>
        <xdr:cNvSpPr/>
      </xdr:nvSpPr>
      <xdr:spPr>
        <a:xfrm>
          <a:off x="10426700" y="1700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99</xdr:row>
      <xdr:rowOff>866</xdr:rowOff>
    </xdr:from>
    <xdr:ext cx="534377" cy="259045"/>
    <xdr:sp macro="" textlink="">
      <xdr:nvSpPr>
        <xdr:cNvPr id="487" name="土木費該当値テキスト"/>
        <xdr:cNvSpPr txBox="1"/>
      </xdr:nvSpPr>
      <xdr:spPr>
        <a:xfrm>
          <a:off x="10528300" y="1697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31381</xdr:rowOff>
    </xdr:from>
    <xdr:to>
      <xdr:col>50</xdr:col>
      <xdr:colOff>165100</xdr:colOff>
      <xdr:row>99</xdr:row>
      <xdr:rowOff>132981</xdr:rowOff>
    </xdr:to>
    <xdr:sp macro="" textlink="">
      <xdr:nvSpPr>
        <xdr:cNvPr id="488" name="楕円 487"/>
        <xdr:cNvSpPr/>
      </xdr:nvSpPr>
      <xdr:spPr>
        <a:xfrm>
          <a:off x="9588500" y="1700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124108</xdr:rowOff>
    </xdr:from>
    <xdr:ext cx="534377" cy="259045"/>
    <xdr:sp macro="" textlink="">
      <xdr:nvSpPr>
        <xdr:cNvPr id="489" name="テキスト ボックス 488"/>
        <xdr:cNvSpPr txBox="1"/>
      </xdr:nvSpPr>
      <xdr:spPr>
        <a:xfrm>
          <a:off x="9372111" y="170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34277</xdr:rowOff>
    </xdr:from>
    <xdr:to>
      <xdr:col>46</xdr:col>
      <xdr:colOff>38100</xdr:colOff>
      <xdr:row>99</xdr:row>
      <xdr:rowOff>135877</xdr:rowOff>
    </xdr:to>
    <xdr:sp macro="" textlink="">
      <xdr:nvSpPr>
        <xdr:cNvPr id="490" name="楕円 489"/>
        <xdr:cNvSpPr/>
      </xdr:nvSpPr>
      <xdr:spPr>
        <a:xfrm>
          <a:off x="8699500" y="1700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127004</xdr:rowOff>
    </xdr:from>
    <xdr:ext cx="534377" cy="259045"/>
    <xdr:sp macro="" textlink="">
      <xdr:nvSpPr>
        <xdr:cNvPr id="491" name="テキスト ボックス 490"/>
        <xdr:cNvSpPr txBox="1"/>
      </xdr:nvSpPr>
      <xdr:spPr>
        <a:xfrm>
          <a:off x="8483111" y="1710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34415</xdr:rowOff>
    </xdr:from>
    <xdr:to>
      <xdr:col>41</xdr:col>
      <xdr:colOff>101600</xdr:colOff>
      <xdr:row>99</xdr:row>
      <xdr:rowOff>136015</xdr:rowOff>
    </xdr:to>
    <xdr:sp macro="" textlink="">
      <xdr:nvSpPr>
        <xdr:cNvPr id="492" name="楕円 491"/>
        <xdr:cNvSpPr/>
      </xdr:nvSpPr>
      <xdr:spPr>
        <a:xfrm>
          <a:off x="7810500" y="1700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127142</xdr:rowOff>
    </xdr:from>
    <xdr:ext cx="534377" cy="259045"/>
    <xdr:sp macro="" textlink="">
      <xdr:nvSpPr>
        <xdr:cNvPr id="493" name="テキスト ボックス 492"/>
        <xdr:cNvSpPr txBox="1"/>
      </xdr:nvSpPr>
      <xdr:spPr>
        <a:xfrm>
          <a:off x="7594111" y="1710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31724</xdr:rowOff>
    </xdr:from>
    <xdr:to>
      <xdr:col>36</xdr:col>
      <xdr:colOff>165100</xdr:colOff>
      <xdr:row>99</xdr:row>
      <xdr:rowOff>133324</xdr:rowOff>
    </xdr:to>
    <xdr:sp macro="" textlink="">
      <xdr:nvSpPr>
        <xdr:cNvPr id="494" name="楕円 493"/>
        <xdr:cNvSpPr/>
      </xdr:nvSpPr>
      <xdr:spPr>
        <a:xfrm>
          <a:off x="6921500" y="1700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124451</xdr:rowOff>
    </xdr:from>
    <xdr:ext cx="534377" cy="259045"/>
    <xdr:sp macro="" textlink="">
      <xdr:nvSpPr>
        <xdr:cNvPr id="495" name="テキスト ボックス 494"/>
        <xdr:cNvSpPr txBox="1"/>
      </xdr:nvSpPr>
      <xdr:spPr>
        <a:xfrm>
          <a:off x="6705111" y="17098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98617</xdr:rowOff>
    </xdr:from>
    <xdr:to>
      <xdr:col>85</xdr:col>
      <xdr:colOff>126364</xdr:colOff>
      <xdr:row>38</xdr:row>
      <xdr:rowOff>114140</xdr:rowOff>
    </xdr:to>
    <xdr:cxnSp macro="">
      <xdr:nvCxnSpPr>
        <xdr:cNvPr id="521" name="直線コネクタ 520"/>
        <xdr:cNvCxnSpPr/>
      </xdr:nvCxnSpPr>
      <xdr:spPr>
        <a:xfrm flipV="1">
          <a:off x="16317595" y="5070667"/>
          <a:ext cx="1269" cy="1558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117967</xdr:rowOff>
    </xdr:from>
    <xdr:ext cx="534377" cy="259045"/>
    <xdr:sp macro="" textlink="">
      <xdr:nvSpPr>
        <xdr:cNvPr id="522" name="消防費最小値テキスト"/>
        <xdr:cNvSpPr txBox="1"/>
      </xdr:nvSpPr>
      <xdr:spPr>
        <a:xfrm>
          <a:off x="16370300" y="663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114140</xdr:rowOff>
    </xdr:from>
    <xdr:to>
      <xdr:col>86</xdr:col>
      <xdr:colOff>25400</xdr:colOff>
      <xdr:row>38</xdr:row>
      <xdr:rowOff>114140</xdr:rowOff>
    </xdr:to>
    <xdr:cxnSp macro="">
      <xdr:nvCxnSpPr>
        <xdr:cNvPr id="523" name="直線コネクタ 522"/>
        <xdr:cNvCxnSpPr/>
      </xdr:nvCxnSpPr>
      <xdr:spPr>
        <a:xfrm>
          <a:off x="16230600" y="66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45294</xdr:rowOff>
    </xdr:from>
    <xdr:ext cx="599010" cy="259045"/>
    <xdr:sp macro="" textlink="">
      <xdr:nvSpPr>
        <xdr:cNvPr id="524" name="消防費最大値テキスト"/>
        <xdr:cNvSpPr txBox="1"/>
      </xdr:nvSpPr>
      <xdr:spPr>
        <a:xfrm>
          <a:off x="16370300" y="484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98617</xdr:rowOff>
    </xdr:from>
    <xdr:to>
      <xdr:col>86</xdr:col>
      <xdr:colOff>25400</xdr:colOff>
      <xdr:row>29</xdr:row>
      <xdr:rowOff>98617</xdr:rowOff>
    </xdr:to>
    <xdr:cxnSp macro="">
      <xdr:nvCxnSpPr>
        <xdr:cNvPr id="525" name="直線コネクタ 524"/>
        <xdr:cNvCxnSpPr/>
      </xdr:nvCxnSpPr>
      <xdr:spPr>
        <a:xfrm>
          <a:off x="16230600" y="50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42752</xdr:rowOff>
    </xdr:from>
    <xdr:to>
      <xdr:col>85</xdr:col>
      <xdr:colOff>127000</xdr:colOff>
      <xdr:row>38</xdr:row>
      <xdr:rowOff>95461</xdr:rowOff>
    </xdr:to>
    <xdr:cxnSp macro="">
      <xdr:nvCxnSpPr>
        <xdr:cNvPr id="526" name="直線コネクタ 525"/>
        <xdr:cNvCxnSpPr/>
      </xdr:nvCxnSpPr>
      <xdr:spPr>
        <a:xfrm flipV="1">
          <a:off x="15481300" y="6557852"/>
          <a:ext cx="838200" cy="5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52134</xdr:rowOff>
    </xdr:from>
    <xdr:ext cx="534377" cy="259045"/>
    <xdr:sp macro="" textlink="">
      <xdr:nvSpPr>
        <xdr:cNvPr id="527" name="消防費平均値テキスト"/>
        <xdr:cNvSpPr txBox="1"/>
      </xdr:nvSpPr>
      <xdr:spPr>
        <a:xfrm>
          <a:off x="16370300" y="6224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29257</xdr:rowOff>
    </xdr:from>
    <xdr:to>
      <xdr:col>85</xdr:col>
      <xdr:colOff>177800</xdr:colOff>
      <xdr:row>37</xdr:row>
      <xdr:rowOff>130857</xdr:rowOff>
    </xdr:to>
    <xdr:sp macro="" textlink="">
      <xdr:nvSpPr>
        <xdr:cNvPr id="528" name="フローチャート: 判断 527"/>
        <xdr:cNvSpPr/>
      </xdr:nvSpPr>
      <xdr:spPr>
        <a:xfrm>
          <a:off x="16268700" y="63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95461</xdr:rowOff>
    </xdr:from>
    <xdr:to>
      <xdr:col>81</xdr:col>
      <xdr:colOff>50800</xdr:colOff>
      <xdr:row>38</xdr:row>
      <xdr:rowOff>112747</xdr:rowOff>
    </xdr:to>
    <xdr:cxnSp macro="">
      <xdr:nvCxnSpPr>
        <xdr:cNvPr id="529" name="直線コネクタ 528"/>
        <xdr:cNvCxnSpPr/>
      </xdr:nvCxnSpPr>
      <xdr:spPr>
        <a:xfrm flipV="1">
          <a:off x="14592300" y="6610561"/>
          <a:ext cx="889000" cy="17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166395</xdr:rowOff>
    </xdr:from>
    <xdr:to>
      <xdr:col>81</xdr:col>
      <xdr:colOff>101600</xdr:colOff>
      <xdr:row>37</xdr:row>
      <xdr:rowOff>96545</xdr:rowOff>
    </xdr:to>
    <xdr:sp macro="" textlink="">
      <xdr:nvSpPr>
        <xdr:cNvPr id="530" name="フローチャート: 判断 529"/>
        <xdr:cNvSpPr/>
      </xdr:nvSpPr>
      <xdr:spPr>
        <a:xfrm>
          <a:off x="15430500" y="63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113072</xdr:rowOff>
    </xdr:from>
    <xdr:ext cx="534377" cy="259045"/>
    <xdr:sp macro="" textlink="">
      <xdr:nvSpPr>
        <xdr:cNvPr id="531" name="テキスト ボックス 530"/>
        <xdr:cNvSpPr txBox="1"/>
      </xdr:nvSpPr>
      <xdr:spPr>
        <a:xfrm>
          <a:off x="15214111" y="611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112747</xdr:rowOff>
    </xdr:from>
    <xdr:to>
      <xdr:col>76</xdr:col>
      <xdr:colOff>114300</xdr:colOff>
      <xdr:row>38</xdr:row>
      <xdr:rowOff>125450</xdr:rowOff>
    </xdr:to>
    <xdr:cxnSp macro="">
      <xdr:nvCxnSpPr>
        <xdr:cNvPr id="532" name="直線コネクタ 531"/>
        <xdr:cNvCxnSpPr/>
      </xdr:nvCxnSpPr>
      <xdr:spPr>
        <a:xfrm flipV="1">
          <a:off x="13703300" y="6627847"/>
          <a:ext cx="889000" cy="12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49341</xdr:rowOff>
    </xdr:from>
    <xdr:to>
      <xdr:col>76</xdr:col>
      <xdr:colOff>165100</xdr:colOff>
      <xdr:row>37</xdr:row>
      <xdr:rowOff>150941</xdr:rowOff>
    </xdr:to>
    <xdr:sp macro="" textlink="">
      <xdr:nvSpPr>
        <xdr:cNvPr id="533" name="フローチャート: 判断 532"/>
        <xdr:cNvSpPr/>
      </xdr:nvSpPr>
      <xdr:spPr>
        <a:xfrm>
          <a:off x="14541500" y="6392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167468</xdr:rowOff>
    </xdr:from>
    <xdr:ext cx="534377" cy="259045"/>
    <xdr:sp macro="" textlink="">
      <xdr:nvSpPr>
        <xdr:cNvPr id="534" name="テキスト ボックス 533"/>
        <xdr:cNvSpPr txBox="1"/>
      </xdr:nvSpPr>
      <xdr:spPr>
        <a:xfrm>
          <a:off x="14325111" y="616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103984</xdr:rowOff>
    </xdr:from>
    <xdr:to>
      <xdr:col>71</xdr:col>
      <xdr:colOff>177800</xdr:colOff>
      <xdr:row>38</xdr:row>
      <xdr:rowOff>125450</xdr:rowOff>
    </xdr:to>
    <xdr:cxnSp macro="">
      <xdr:nvCxnSpPr>
        <xdr:cNvPr id="535" name="直線コネクタ 534"/>
        <xdr:cNvCxnSpPr/>
      </xdr:nvCxnSpPr>
      <xdr:spPr>
        <a:xfrm>
          <a:off x="12814300" y="6619084"/>
          <a:ext cx="889000" cy="2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13386</xdr:rowOff>
    </xdr:from>
    <xdr:to>
      <xdr:col>72</xdr:col>
      <xdr:colOff>38100</xdr:colOff>
      <xdr:row>37</xdr:row>
      <xdr:rowOff>114986</xdr:rowOff>
    </xdr:to>
    <xdr:sp macro="" textlink="">
      <xdr:nvSpPr>
        <xdr:cNvPr id="536" name="フローチャート: 判断 535"/>
        <xdr:cNvSpPr/>
      </xdr:nvSpPr>
      <xdr:spPr>
        <a:xfrm>
          <a:off x="13652500" y="635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131513</xdr:rowOff>
    </xdr:from>
    <xdr:ext cx="534377" cy="259045"/>
    <xdr:sp macro="" textlink="">
      <xdr:nvSpPr>
        <xdr:cNvPr id="537" name="テキスト ボックス 536"/>
        <xdr:cNvSpPr txBox="1"/>
      </xdr:nvSpPr>
      <xdr:spPr>
        <a:xfrm>
          <a:off x="13436111" y="6132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56254</xdr:rowOff>
    </xdr:from>
    <xdr:to>
      <xdr:col>67</xdr:col>
      <xdr:colOff>101600</xdr:colOff>
      <xdr:row>37</xdr:row>
      <xdr:rowOff>157854</xdr:rowOff>
    </xdr:to>
    <xdr:sp macro="" textlink="">
      <xdr:nvSpPr>
        <xdr:cNvPr id="538" name="フローチャート: 判断 537"/>
        <xdr:cNvSpPr/>
      </xdr:nvSpPr>
      <xdr:spPr>
        <a:xfrm>
          <a:off x="12763500" y="639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2931</xdr:rowOff>
    </xdr:from>
    <xdr:ext cx="534377" cy="259045"/>
    <xdr:sp macro="" textlink="">
      <xdr:nvSpPr>
        <xdr:cNvPr id="539" name="テキスト ボックス 538"/>
        <xdr:cNvSpPr txBox="1"/>
      </xdr:nvSpPr>
      <xdr:spPr>
        <a:xfrm>
          <a:off x="12547111" y="617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163402</xdr:rowOff>
    </xdr:from>
    <xdr:to>
      <xdr:col>85</xdr:col>
      <xdr:colOff>177800</xdr:colOff>
      <xdr:row>38</xdr:row>
      <xdr:rowOff>93552</xdr:rowOff>
    </xdr:to>
    <xdr:sp macro="" textlink="">
      <xdr:nvSpPr>
        <xdr:cNvPr id="545" name="楕円 544"/>
        <xdr:cNvSpPr/>
      </xdr:nvSpPr>
      <xdr:spPr>
        <a:xfrm>
          <a:off x="16268700" y="650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78329</xdr:rowOff>
    </xdr:from>
    <xdr:ext cx="534377" cy="259045"/>
    <xdr:sp macro="" textlink="">
      <xdr:nvSpPr>
        <xdr:cNvPr id="546" name="消防費該当値テキスト"/>
        <xdr:cNvSpPr txBox="1"/>
      </xdr:nvSpPr>
      <xdr:spPr>
        <a:xfrm>
          <a:off x="16370300" y="6421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44661</xdr:rowOff>
    </xdr:from>
    <xdr:to>
      <xdr:col>81</xdr:col>
      <xdr:colOff>101600</xdr:colOff>
      <xdr:row>38</xdr:row>
      <xdr:rowOff>146261</xdr:rowOff>
    </xdr:to>
    <xdr:sp macro="" textlink="">
      <xdr:nvSpPr>
        <xdr:cNvPr id="547" name="楕円 546"/>
        <xdr:cNvSpPr/>
      </xdr:nvSpPr>
      <xdr:spPr>
        <a:xfrm>
          <a:off x="15430500" y="655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137388</xdr:rowOff>
    </xdr:from>
    <xdr:ext cx="534377" cy="259045"/>
    <xdr:sp macro="" textlink="">
      <xdr:nvSpPr>
        <xdr:cNvPr id="548" name="テキスト ボックス 547"/>
        <xdr:cNvSpPr txBox="1"/>
      </xdr:nvSpPr>
      <xdr:spPr>
        <a:xfrm>
          <a:off x="15214111" y="6652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61947</xdr:rowOff>
    </xdr:from>
    <xdr:to>
      <xdr:col>76</xdr:col>
      <xdr:colOff>165100</xdr:colOff>
      <xdr:row>38</xdr:row>
      <xdr:rowOff>163547</xdr:rowOff>
    </xdr:to>
    <xdr:sp macro="" textlink="">
      <xdr:nvSpPr>
        <xdr:cNvPr id="549" name="楕円 548"/>
        <xdr:cNvSpPr/>
      </xdr:nvSpPr>
      <xdr:spPr>
        <a:xfrm>
          <a:off x="14541500" y="657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154674</xdr:rowOff>
    </xdr:from>
    <xdr:ext cx="534377" cy="259045"/>
    <xdr:sp macro="" textlink="">
      <xdr:nvSpPr>
        <xdr:cNvPr id="550" name="テキスト ボックス 549"/>
        <xdr:cNvSpPr txBox="1"/>
      </xdr:nvSpPr>
      <xdr:spPr>
        <a:xfrm>
          <a:off x="14325111" y="666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74650</xdr:rowOff>
    </xdr:from>
    <xdr:to>
      <xdr:col>72</xdr:col>
      <xdr:colOff>38100</xdr:colOff>
      <xdr:row>39</xdr:row>
      <xdr:rowOff>4800</xdr:rowOff>
    </xdr:to>
    <xdr:sp macro="" textlink="">
      <xdr:nvSpPr>
        <xdr:cNvPr id="551" name="楕円 550"/>
        <xdr:cNvSpPr/>
      </xdr:nvSpPr>
      <xdr:spPr>
        <a:xfrm>
          <a:off x="13652500" y="658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167377</xdr:rowOff>
    </xdr:from>
    <xdr:ext cx="534377" cy="259045"/>
    <xdr:sp macro="" textlink="">
      <xdr:nvSpPr>
        <xdr:cNvPr id="552" name="テキスト ボックス 551"/>
        <xdr:cNvSpPr txBox="1"/>
      </xdr:nvSpPr>
      <xdr:spPr>
        <a:xfrm>
          <a:off x="13436111" y="668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53184</xdr:rowOff>
    </xdr:from>
    <xdr:to>
      <xdr:col>67</xdr:col>
      <xdr:colOff>101600</xdr:colOff>
      <xdr:row>38</xdr:row>
      <xdr:rowOff>154784</xdr:rowOff>
    </xdr:to>
    <xdr:sp macro="" textlink="">
      <xdr:nvSpPr>
        <xdr:cNvPr id="553" name="楕円 552"/>
        <xdr:cNvSpPr/>
      </xdr:nvSpPr>
      <xdr:spPr>
        <a:xfrm>
          <a:off x="12763500" y="656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145911</xdr:rowOff>
    </xdr:from>
    <xdr:ext cx="534377" cy="259045"/>
    <xdr:sp macro="" textlink="">
      <xdr:nvSpPr>
        <xdr:cNvPr id="554" name="テキスト ボックス 553"/>
        <xdr:cNvSpPr txBox="1"/>
      </xdr:nvSpPr>
      <xdr:spPr>
        <a:xfrm>
          <a:off x="12547111" y="666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6" name="テキスト ボックス 56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8" name="テキスト ボックス 567"/>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70" name="テキスト ボックス 569"/>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2" name="テキスト ボックス 571"/>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60984</xdr:rowOff>
    </xdr:from>
    <xdr:to>
      <xdr:col>85</xdr:col>
      <xdr:colOff>126364</xdr:colOff>
      <xdr:row>57</xdr:row>
      <xdr:rowOff>154687</xdr:rowOff>
    </xdr:to>
    <xdr:cxnSp macro="">
      <xdr:nvCxnSpPr>
        <xdr:cNvPr id="576" name="直線コネクタ 575"/>
        <xdr:cNvCxnSpPr/>
      </xdr:nvCxnSpPr>
      <xdr:spPr>
        <a:xfrm flipV="1">
          <a:off x="16317595" y="8633484"/>
          <a:ext cx="1269" cy="129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158514</xdr:rowOff>
    </xdr:from>
    <xdr:ext cx="534377" cy="259045"/>
    <xdr:sp macro="" textlink="">
      <xdr:nvSpPr>
        <xdr:cNvPr id="577" name="教育費最小値テキスト"/>
        <xdr:cNvSpPr txBox="1"/>
      </xdr:nvSpPr>
      <xdr:spPr>
        <a:xfrm>
          <a:off x="16370300" y="99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154687</xdr:rowOff>
    </xdr:from>
    <xdr:to>
      <xdr:col>86</xdr:col>
      <xdr:colOff>25400</xdr:colOff>
      <xdr:row>57</xdr:row>
      <xdr:rowOff>154687</xdr:rowOff>
    </xdr:to>
    <xdr:cxnSp macro="">
      <xdr:nvCxnSpPr>
        <xdr:cNvPr id="578" name="直線コネクタ 577"/>
        <xdr:cNvCxnSpPr/>
      </xdr:nvCxnSpPr>
      <xdr:spPr>
        <a:xfrm>
          <a:off x="16230600" y="992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7661</xdr:rowOff>
    </xdr:from>
    <xdr:ext cx="599010" cy="259045"/>
    <xdr:sp macro="" textlink="">
      <xdr:nvSpPr>
        <xdr:cNvPr id="579" name="教育費最大値テキスト"/>
        <xdr:cNvSpPr txBox="1"/>
      </xdr:nvSpPr>
      <xdr:spPr>
        <a:xfrm>
          <a:off x="16370300" y="840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60984</xdr:rowOff>
    </xdr:from>
    <xdr:to>
      <xdr:col>86</xdr:col>
      <xdr:colOff>25400</xdr:colOff>
      <xdr:row>50</xdr:row>
      <xdr:rowOff>60984</xdr:rowOff>
    </xdr:to>
    <xdr:cxnSp macro="">
      <xdr:nvCxnSpPr>
        <xdr:cNvPr id="580" name="直線コネクタ 579"/>
        <xdr:cNvCxnSpPr/>
      </xdr:nvCxnSpPr>
      <xdr:spPr>
        <a:xfrm>
          <a:off x="16230600" y="8633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45348</xdr:rowOff>
    </xdr:from>
    <xdr:to>
      <xdr:col>85</xdr:col>
      <xdr:colOff>127000</xdr:colOff>
      <xdr:row>57</xdr:row>
      <xdr:rowOff>77022</xdr:rowOff>
    </xdr:to>
    <xdr:cxnSp macro="">
      <xdr:nvCxnSpPr>
        <xdr:cNvPr id="581" name="直線コネクタ 580"/>
        <xdr:cNvCxnSpPr/>
      </xdr:nvCxnSpPr>
      <xdr:spPr>
        <a:xfrm flipV="1">
          <a:off x="15481300" y="9817998"/>
          <a:ext cx="8382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123134</xdr:rowOff>
    </xdr:from>
    <xdr:ext cx="534377" cy="259045"/>
    <xdr:sp macro="" textlink="">
      <xdr:nvSpPr>
        <xdr:cNvPr id="582" name="教育費平均値テキスト"/>
        <xdr:cNvSpPr txBox="1"/>
      </xdr:nvSpPr>
      <xdr:spPr>
        <a:xfrm>
          <a:off x="16370300" y="9552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100257</xdr:rowOff>
    </xdr:from>
    <xdr:to>
      <xdr:col>85</xdr:col>
      <xdr:colOff>177800</xdr:colOff>
      <xdr:row>57</xdr:row>
      <xdr:rowOff>30407</xdr:rowOff>
    </xdr:to>
    <xdr:sp macro="" textlink="">
      <xdr:nvSpPr>
        <xdr:cNvPr id="583" name="フローチャート: 判断 582"/>
        <xdr:cNvSpPr/>
      </xdr:nvSpPr>
      <xdr:spPr>
        <a:xfrm>
          <a:off x="162687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69433</xdr:rowOff>
    </xdr:from>
    <xdr:to>
      <xdr:col>81</xdr:col>
      <xdr:colOff>50800</xdr:colOff>
      <xdr:row>57</xdr:row>
      <xdr:rowOff>77022</xdr:rowOff>
    </xdr:to>
    <xdr:cxnSp macro="">
      <xdr:nvCxnSpPr>
        <xdr:cNvPr id="584" name="直線コネクタ 583"/>
        <xdr:cNvCxnSpPr/>
      </xdr:nvCxnSpPr>
      <xdr:spPr>
        <a:xfrm>
          <a:off x="14592300" y="9842083"/>
          <a:ext cx="889000" cy="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73854</xdr:rowOff>
    </xdr:from>
    <xdr:to>
      <xdr:col>81</xdr:col>
      <xdr:colOff>101600</xdr:colOff>
      <xdr:row>57</xdr:row>
      <xdr:rowOff>4004</xdr:rowOff>
    </xdr:to>
    <xdr:sp macro="" textlink="">
      <xdr:nvSpPr>
        <xdr:cNvPr id="585" name="フローチャート: 判断 584"/>
        <xdr:cNvSpPr/>
      </xdr:nvSpPr>
      <xdr:spPr>
        <a:xfrm>
          <a:off x="15430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20531</xdr:rowOff>
    </xdr:from>
    <xdr:ext cx="534377" cy="259045"/>
    <xdr:sp macro="" textlink="">
      <xdr:nvSpPr>
        <xdr:cNvPr id="586" name="テキスト ボックス 585"/>
        <xdr:cNvSpPr txBox="1"/>
      </xdr:nvSpPr>
      <xdr:spPr>
        <a:xfrm>
          <a:off x="15214111" y="94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61985</xdr:rowOff>
    </xdr:from>
    <xdr:to>
      <xdr:col>76</xdr:col>
      <xdr:colOff>114300</xdr:colOff>
      <xdr:row>57</xdr:row>
      <xdr:rowOff>69433</xdr:rowOff>
    </xdr:to>
    <xdr:cxnSp macro="">
      <xdr:nvCxnSpPr>
        <xdr:cNvPr id="587" name="直線コネクタ 586"/>
        <xdr:cNvCxnSpPr/>
      </xdr:nvCxnSpPr>
      <xdr:spPr>
        <a:xfrm>
          <a:off x="13703300" y="9834635"/>
          <a:ext cx="889000" cy="7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98048</xdr:rowOff>
    </xdr:from>
    <xdr:to>
      <xdr:col>76</xdr:col>
      <xdr:colOff>165100</xdr:colOff>
      <xdr:row>57</xdr:row>
      <xdr:rowOff>28198</xdr:rowOff>
    </xdr:to>
    <xdr:sp macro="" textlink="">
      <xdr:nvSpPr>
        <xdr:cNvPr id="588" name="フローチャート: 判断 587"/>
        <xdr:cNvSpPr/>
      </xdr:nvSpPr>
      <xdr:spPr>
        <a:xfrm>
          <a:off x="14541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44725</xdr:rowOff>
    </xdr:from>
    <xdr:ext cx="534377" cy="259045"/>
    <xdr:sp macro="" textlink="">
      <xdr:nvSpPr>
        <xdr:cNvPr id="589" name="テキスト ボックス 588"/>
        <xdr:cNvSpPr txBox="1"/>
      </xdr:nvSpPr>
      <xdr:spPr>
        <a:xfrm>
          <a:off x="14325111" y="947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123414</xdr:rowOff>
    </xdr:from>
    <xdr:to>
      <xdr:col>71</xdr:col>
      <xdr:colOff>177800</xdr:colOff>
      <xdr:row>57</xdr:row>
      <xdr:rowOff>61985</xdr:rowOff>
    </xdr:to>
    <xdr:cxnSp macro="">
      <xdr:nvCxnSpPr>
        <xdr:cNvPr id="590" name="直線コネクタ 589"/>
        <xdr:cNvCxnSpPr/>
      </xdr:nvCxnSpPr>
      <xdr:spPr>
        <a:xfrm>
          <a:off x="12814300" y="9724614"/>
          <a:ext cx="889000" cy="11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71234</xdr:rowOff>
    </xdr:from>
    <xdr:to>
      <xdr:col>72</xdr:col>
      <xdr:colOff>38100</xdr:colOff>
      <xdr:row>57</xdr:row>
      <xdr:rowOff>1384</xdr:rowOff>
    </xdr:to>
    <xdr:sp macro="" textlink="">
      <xdr:nvSpPr>
        <xdr:cNvPr id="591" name="フローチャート: 判断 590"/>
        <xdr:cNvSpPr/>
      </xdr:nvSpPr>
      <xdr:spPr>
        <a:xfrm>
          <a:off x="13652500" y="9672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17911</xdr:rowOff>
    </xdr:from>
    <xdr:ext cx="534377" cy="259045"/>
    <xdr:sp macro="" textlink="">
      <xdr:nvSpPr>
        <xdr:cNvPr id="592" name="テキスト ボックス 591"/>
        <xdr:cNvSpPr txBox="1"/>
      </xdr:nvSpPr>
      <xdr:spPr>
        <a:xfrm>
          <a:off x="13436111" y="944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79971</xdr:rowOff>
    </xdr:from>
    <xdr:to>
      <xdr:col>67</xdr:col>
      <xdr:colOff>101600</xdr:colOff>
      <xdr:row>57</xdr:row>
      <xdr:rowOff>10121</xdr:rowOff>
    </xdr:to>
    <xdr:sp macro="" textlink="">
      <xdr:nvSpPr>
        <xdr:cNvPr id="593" name="フローチャート: 判断 592"/>
        <xdr:cNvSpPr/>
      </xdr:nvSpPr>
      <xdr:spPr>
        <a:xfrm>
          <a:off x="12763500" y="968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1248</xdr:rowOff>
    </xdr:from>
    <xdr:ext cx="534377" cy="259045"/>
    <xdr:sp macro="" textlink="">
      <xdr:nvSpPr>
        <xdr:cNvPr id="594" name="テキスト ボックス 593"/>
        <xdr:cNvSpPr txBox="1"/>
      </xdr:nvSpPr>
      <xdr:spPr>
        <a:xfrm>
          <a:off x="12547111" y="977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165998</xdr:rowOff>
    </xdr:from>
    <xdr:to>
      <xdr:col>85</xdr:col>
      <xdr:colOff>177800</xdr:colOff>
      <xdr:row>57</xdr:row>
      <xdr:rowOff>96148</xdr:rowOff>
    </xdr:to>
    <xdr:sp macro="" textlink="">
      <xdr:nvSpPr>
        <xdr:cNvPr id="600" name="楕円 599"/>
        <xdr:cNvSpPr/>
      </xdr:nvSpPr>
      <xdr:spPr>
        <a:xfrm>
          <a:off x="16268700" y="976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80925</xdr:rowOff>
    </xdr:from>
    <xdr:ext cx="534377" cy="259045"/>
    <xdr:sp macro="" textlink="">
      <xdr:nvSpPr>
        <xdr:cNvPr id="601" name="教育費該当値テキスト"/>
        <xdr:cNvSpPr txBox="1"/>
      </xdr:nvSpPr>
      <xdr:spPr>
        <a:xfrm>
          <a:off x="16370300" y="968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26222</xdr:rowOff>
    </xdr:from>
    <xdr:to>
      <xdr:col>81</xdr:col>
      <xdr:colOff>101600</xdr:colOff>
      <xdr:row>57</xdr:row>
      <xdr:rowOff>127822</xdr:rowOff>
    </xdr:to>
    <xdr:sp macro="" textlink="">
      <xdr:nvSpPr>
        <xdr:cNvPr id="602" name="楕円 601"/>
        <xdr:cNvSpPr/>
      </xdr:nvSpPr>
      <xdr:spPr>
        <a:xfrm>
          <a:off x="15430500" y="979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118949</xdr:rowOff>
    </xdr:from>
    <xdr:ext cx="534377" cy="259045"/>
    <xdr:sp macro="" textlink="">
      <xdr:nvSpPr>
        <xdr:cNvPr id="603" name="テキスト ボックス 602"/>
        <xdr:cNvSpPr txBox="1"/>
      </xdr:nvSpPr>
      <xdr:spPr>
        <a:xfrm>
          <a:off x="15214111" y="989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18633</xdr:rowOff>
    </xdr:from>
    <xdr:to>
      <xdr:col>76</xdr:col>
      <xdr:colOff>165100</xdr:colOff>
      <xdr:row>57</xdr:row>
      <xdr:rowOff>120233</xdr:rowOff>
    </xdr:to>
    <xdr:sp macro="" textlink="">
      <xdr:nvSpPr>
        <xdr:cNvPr id="604" name="楕円 603"/>
        <xdr:cNvSpPr/>
      </xdr:nvSpPr>
      <xdr:spPr>
        <a:xfrm>
          <a:off x="14541500" y="979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111360</xdr:rowOff>
    </xdr:from>
    <xdr:ext cx="534377" cy="259045"/>
    <xdr:sp macro="" textlink="">
      <xdr:nvSpPr>
        <xdr:cNvPr id="605" name="テキスト ボックス 604"/>
        <xdr:cNvSpPr txBox="1"/>
      </xdr:nvSpPr>
      <xdr:spPr>
        <a:xfrm>
          <a:off x="14325111" y="988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11185</xdr:rowOff>
    </xdr:from>
    <xdr:to>
      <xdr:col>72</xdr:col>
      <xdr:colOff>38100</xdr:colOff>
      <xdr:row>57</xdr:row>
      <xdr:rowOff>112785</xdr:rowOff>
    </xdr:to>
    <xdr:sp macro="" textlink="">
      <xdr:nvSpPr>
        <xdr:cNvPr id="606" name="楕円 605"/>
        <xdr:cNvSpPr/>
      </xdr:nvSpPr>
      <xdr:spPr>
        <a:xfrm>
          <a:off x="13652500" y="978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103912</xdr:rowOff>
    </xdr:from>
    <xdr:ext cx="534377" cy="259045"/>
    <xdr:sp macro="" textlink="">
      <xdr:nvSpPr>
        <xdr:cNvPr id="607" name="テキスト ボックス 606"/>
        <xdr:cNvSpPr txBox="1"/>
      </xdr:nvSpPr>
      <xdr:spPr>
        <a:xfrm>
          <a:off x="13436111" y="987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72614</xdr:rowOff>
    </xdr:from>
    <xdr:to>
      <xdr:col>67</xdr:col>
      <xdr:colOff>101600</xdr:colOff>
      <xdr:row>57</xdr:row>
      <xdr:rowOff>2764</xdr:rowOff>
    </xdr:to>
    <xdr:sp macro="" textlink="">
      <xdr:nvSpPr>
        <xdr:cNvPr id="608" name="楕円 607"/>
        <xdr:cNvSpPr/>
      </xdr:nvSpPr>
      <xdr:spPr>
        <a:xfrm>
          <a:off x="12763500" y="967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19291</xdr:rowOff>
    </xdr:from>
    <xdr:ext cx="534377" cy="259045"/>
    <xdr:sp macro="" textlink="">
      <xdr:nvSpPr>
        <xdr:cNvPr id="609" name="テキスト ボックス 608"/>
        <xdr:cNvSpPr txBox="1"/>
      </xdr:nvSpPr>
      <xdr:spPr>
        <a:xfrm>
          <a:off x="12547111" y="944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3" name="テキスト ボックス 62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5" name="テキスト ボックス 62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7" name="テキスト ボックス 62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31" name="テキスト ボックス 63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121894</xdr:rowOff>
    </xdr:from>
    <xdr:to>
      <xdr:col>85</xdr:col>
      <xdr:colOff>126364</xdr:colOff>
      <xdr:row>79</xdr:row>
      <xdr:rowOff>44450</xdr:rowOff>
    </xdr:to>
    <xdr:cxnSp macro="">
      <xdr:nvCxnSpPr>
        <xdr:cNvPr id="633" name="直線コネクタ 632"/>
        <xdr:cNvCxnSpPr/>
      </xdr:nvCxnSpPr>
      <xdr:spPr>
        <a:xfrm flipV="1">
          <a:off x="16317595" y="12294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80528</xdr:rowOff>
    </xdr:from>
    <xdr:ext cx="249299" cy="259045"/>
    <xdr:sp macro="" textlink="">
      <xdr:nvSpPr>
        <xdr:cNvPr id="634" name="災害復旧費最小値テキスト"/>
        <xdr:cNvSpPr txBox="1"/>
      </xdr:nvSpPr>
      <xdr:spPr>
        <a:xfrm>
          <a:off x="16370300" y="13625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68571</xdr:rowOff>
    </xdr:from>
    <xdr:ext cx="599010" cy="259045"/>
    <xdr:sp macro="" textlink="">
      <xdr:nvSpPr>
        <xdr:cNvPr id="636" name="災害復旧費最大値テキスト"/>
        <xdr:cNvSpPr txBox="1"/>
      </xdr:nvSpPr>
      <xdr:spPr>
        <a:xfrm>
          <a:off x="16370300" y="1207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679,347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121894</xdr:rowOff>
    </xdr:from>
    <xdr:to>
      <xdr:col>86</xdr:col>
      <xdr:colOff>25400</xdr:colOff>
      <xdr:row>71</xdr:row>
      <xdr:rowOff>121894</xdr:rowOff>
    </xdr:to>
    <xdr:cxnSp macro="">
      <xdr:nvCxnSpPr>
        <xdr:cNvPr id="637" name="直線コネクタ 636"/>
        <xdr:cNvCxnSpPr/>
      </xdr:nvCxnSpPr>
      <xdr:spPr>
        <a:xfrm>
          <a:off x="16230600" y="122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169428</xdr:rowOff>
    </xdr:from>
    <xdr:ext cx="469744" cy="259045"/>
    <xdr:sp macro="" textlink="">
      <xdr:nvSpPr>
        <xdr:cNvPr id="639" name="災害復旧費平均値テキスト"/>
        <xdr:cNvSpPr txBox="1"/>
      </xdr:nvSpPr>
      <xdr:spPr>
        <a:xfrm>
          <a:off x="16370300" y="13371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146551</xdr:rowOff>
    </xdr:from>
    <xdr:to>
      <xdr:col>85</xdr:col>
      <xdr:colOff>177800</xdr:colOff>
      <xdr:row>79</xdr:row>
      <xdr:rowOff>76701</xdr:rowOff>
    </xdr:to>
    <xdr:sp macro="" textlink="">
      <xdr:nvSpPr>
        <xdr:cNvPr id="640" name="フローチャート: 判断 639"/>
        <xdr:cNvSpPr/>
      </xdr:nvSpPr>
      <xdr:spPr>
        <a:xfrm>
          <a:off x="16268700" y="13519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1" name="直線コネクタ 640"/>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147557</xdr:rowOff>
    </xdr:from>
    <xdr:to>
      <xdr:col>81</xdr:col>
      <xdr:colOff>101600</xdr:colOff>
      <xdr:row>79</xdr:row>
      <xdr:rowOff>77707</xdr:rowOff>
    </xdr:to>
    <xdr:sp macro="" textlink="">
      <xdr:nvSpPr>
        <xdr:cNvPr id="642" name="フローチャート: 判断 641"/>
        <xdr:cNvSpPr/>
      </xdr:nvSpPr>
      <xdr:spPr>
        <a:xfrm>
          <a:off x="15430500" y="1352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94234</xdr:rowOff>
    </xdr:from>
    <xdr:ext cx="469744" cy="259045"/>
    <xdr:sp macro="" textlink="">
      <xdr:nvSpPr>
        <xdr:cNvPr id="643" name="テキスト ボックス 642"/>
        <xdr:cNvSpPr txBox="1"/>
      </xdr:nvSpPr>
      <xdr:spPr>
        <a:xfrm>
          <a:off x="15246428" y="132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4" name="直線コネクタ 643"/>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152888</xdr:rowOff>
    </xdr:from>
    <xdr:to>
      <xdr:col>76</xdr:col>
      <xdr:colOff>165100</xdr:colOff>
      <xdr:row>79</xdr:row>
      <xdr:rowOff>83038</xdr:rowOff>
    </xdr:to>
    <xdr:sp macro="" textlink="">
      <xdr:nvSpPr>
        <xdr:cNvPr id="645" name="フローチャート: 判断 644"/>
        <xdr:cNvSpPr/>
      </xdr:nvSpPr>
      <xdr:spPr>
        <a:xfrm>
          <a:off x="14541500" y="135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99565</xdr:rowOff>
    </xdr:from>
    <xdr:ext cx="469744" cy="259045"/>
    <xdr:sp macro="" textlink="">
      <xdr:nvSpPr>
        <xdr:cNvPr id="646" name="テキスト ボックス 645"/>
        <xdr:cNvSpPr txBox="1"/>
      </xdr:nvSpPr>
      <xdr:spPr>
        <a:xfrm>
          <a:off x="14357428" y="1330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7" name="直線コネクタ 646"/>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153918</xdr:rowOff>
    </xdr:from>
    <xdr:to>
      <xdr:col>72</xdr:col>
      <xdr:colOff>38100</xdr:colOff>
      <xdr:row>79</xdr:row>
      <xdr:rowOff>84068</xdr:rowOff>
    </xdr:to>
    <xdr:sp macro="" textlink="">
      <xdr:nvSpPr>
        <xdr:cNvPr id="648" name="フローチャート: 判断 647"/>
        <xdr:cNvSpPr/>
      </xdr:nvSpPr>
      <xdr:spPr>
        <a:xfrm>
          <a:off x="13652500" y="1352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100595</xdr:rowOff>
    </xdr:from>
    <xdr:ext cx="469744" cy="259045"/>
    <xdr:sp macro="" textlink="">
      <xdr:nvSpPr>
        <xdr:cNvPr id="649" name="テキスト ボックス 648"/>
        <xdr:cNvSpPr txBox="1"/>
      </xdr:nvSpPr>
      <xdr:spPr>
        <a:xfrm>
          <a:off x="13468428" y="1330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148000</xdr:rowOff>
    </xdr:from>
    <xdr:to>
      <xdr:col>67</xdr:col>
      <xdr:colOff>101600</xdr:colOff>
      <xdr:row>79</xdr:row>
      <xdr:rowOff>78150</xdr:rowOff>
    </xdr:to>
    <xdr:sp macro="" textlink="">
      <xdr:nvSpPr>
        <xdr:cNvPr id="650" name="フローチャート: 判断 649"/>
        <xdr:cNvSpPr/>
      </xdr:nvSpPr>
      <xdr:spPr>
        <a:xfrm>
          <a:off x="12763500" y="1352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94677</xdr:rowOff>
    </xdr:from>
    <xdr:ext cx="469744" cy="259045"/>
    <xdr:sp macro="" textlink="">
      <xdr:nvSpPr>
        <xdr:cNvPr id="651" name="テキスト ボックス 650"/>
        <xdr:cNvSpPr txBox="1"/>
      </xdr:nvSpPr>
      <xdr:spPr>
        <a:xfrm>
          <a:off x="12579428" y="1329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124978</xdr:rowOff>
    </xdr:from>
    <xdr:ext cx="249299" cy="259045"/>
    <xdr:sp macro="" textlink="">
      <xdr:nvSpPr>
        <xdr:cNvPr id="658" name="災害復旧費該当値テキスト"/>
        <xdr:cNvSpPr txBox="1"/>
      </xdr:nvSpPr>
      <xdr:spPr>
        <a:xfrm>
          <a:off x="16370300" y="13498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1" name="楕円 66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2" name="テキスト ボックス 66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3" name="楕円 662"/>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4" name="テキスト ボックス 663"/>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5" name="楕円 664"/>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6" name="テキスト ボックス 665"/>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7" name="直線コネクタ 67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8" name="テキスト ボックス 67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9" name="直線コネクタ 67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0" name="テキスト ボックス 67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1" name="直線コネクタ 68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2" name="テキスト ボックス 68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3" name="直線コネクタ 68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4" name="テキスト ボックス 68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47876</xdr:rowOff>
    </xdr:from>
    <xdr:to>
      <xdr:col>85</xdr:col>
      <xdr:colOff>126364</xdr:colOff>
      <xdr:row>98</xdr:row>
      <xdr:rowOff>110100</xdr:rowOff>
    </xdr:to>
    <xdr:cxnSp macro="">
      <xdr:nvCxnSpPr>
        <xdr:cNvPr id="688" name="直線コネクタ 687"/>
        <xdr:cNvCxnSpPr/>
      </xdr:nvCxnSpPr>
      <xdr:spPr>
        <a:xfrm flipV="1">
          <a:off x="16317595" y="15821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113927</xdr:rowOff>
    </xdr:from>
    <xdr:ext cx="469744" cy="259045"/>
    <xdr:sp macro="" textlink="">
      <xdr:nvSpPr>
        <xdr:cNvPr id="689" name="公債費最小値テキスト"/>
        <xdr:cNvSpPr txBox="1"/>
      </xdr:nvSpPr>
      <xdr:spPr>
        <a:xfrm>
          <a:off x="16370300" y="1691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110100</xdr:rowOff>
    </xdr:from>
    <xdr:to>
      <xdr:col>86</xdr:col>
      <xdr:colOff>25400</xdr:colOff>
      <xdr:row>98</xdr:row>
      <xdr:rowOff>110100</xdr:rowOff>
    </xdr:to>
    <xdr:cxnSp macro="">
      <xdr:nvCxnSpPr>
        <xdr:cNvPr id="690" name="直線コネクタ 689"/>
        <xdr:cNvCxnSpPr/>
      </xdr:nvCxnSpPr>
      <xdr:spPr>
        <a:xfrm>
          <a:off x="16230600" y="1691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166003</xdr:rowOff>
    </xdr:from>
    <xdr:ext cx="599010" cy="259045"/>
    <xdr:sp macro="" textlink="">
      <xdr:nvSpPr>
        <xdr:cNvPr id="691" name="公債費最大値テキスト"/>
        <xdr:cNvSpPr txBox="1"/>
      </xdr:nvSpPr>
      <xdr:spPr>
        <a:xfrm>
          <a:off x="16370300" y="1559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47876</xdr:rowOff>
    </xdr:from>
    <xdr:to>
      <xdr:col>86</xdr:col>
      <xdr:colOff>25400</xdr:colOff>
      <xdr:row>92</xdr:row>
      <xdr:rowOff>47876</xdr:rowOff>
    </xdr:to>
    <xdr:cxnSp macro="">
      <xdr:nvCxnSpPr>
        <xdr:cNvPr id="692" name="直線コネクタ 691"/>
        <xdr:cNvCxnSpPr/>
      </xdr:nvCxnSpPr>
      <xdr:spPr>
        <a:xfrm>
          <a:off x="16230600" y="1582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27608</xdr:rowOff>
    </xdr:from>
    <xdr:to>
      <xdr:col>85</xdr:col>
      <xdr:colOff>127000</xdr:colOff>
      <xdr:row>97</xdr:row>
      <xdr:rowOff>39751</xdr:rowOff>
    </xdr:to>
    <xdr:cxnSp macro="">
      <xdr:nvCxnSpPr>
        <xdr:cNvPr id="693" name="直線コネクタ 692"/>
        <xdr:cNvCxnSpPr/>
      </xdr:nvCxnSpPr>
      <xdr:spPr>
        <a:xfrm flipV="1">
          <a:off x="15481300" y="16658258"/>
          <a:ext cx="838200" cy="1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134331</xdr:rowOff>
    </xdr:from>
    <xdr:ext cx="534377" cy="259045"/>
    <xdr:sp macro="" textlink="">
      <xdr:nvSpPr>
        <xdr:cNvPr id="694" name="公債費平均値テキスト"/>
        <xdr:cNvSpPr txBox="1"/>
      </xdr:nvSpPr>
      <xdr:spPr>
        <a:xfrm>
          <a:off x="16370300" y="16422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111454</xdr:rowOff>
    </xdr:from>
    <xdr:to>
      <xdr:col>85</xdr:col>
      <xdr:colOff>177800</xdr:colOff>
      <xdr:row>97</xdr:row>
      <xdr:rowOff>41604</xdr:rowOff>
    </xdr:to>
    <xdr:sp macro="" textlink="">
      <xdr:nvSpPr>
        <xdr:cNvPr id="695" name="フローチャート: 判断 694"/>
        <xdr:cNvSpPr/>
      </xdr:nvSpPr>
      <xdr:spPr>
        <a:xfrm>
          <a:off x="162687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39751</xdr:rowOff>
    </xdr:from>
    <xdr:to>
      <xdr:col>81</xdr:col>
      <xdr:colOff>50800</xdr:colOff>
      <xdr:row>97</xdr:row>
      <xdr:rowOff>42582</xdr:rowOff>
    </xdr:to>
    <xdr:cxnSp macro="">
      <xdr:nvCxnSpPr>
        <xdr:cNvPr id="696" name="直線コネクタ 695"/>
        <xdr:cNvCxnSpPr/>
      </xdr:nvCxnSpPr>
      <xdr:spPr>
        <a:xfrm flipV="1">
          <a:off x="14592300" y="16670401"/>
          <a:ext cx="889000" cy="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116204</xdr:rowOff>
    </xdr:from>
    <xdr:to>
      <xdr:col>81</xdr:col>
      <xdr:colOff>101600</xdr:colOff>
      <xdr:row>97</xdr:row>
      <xdr:rowOff>46354</xdr:rowOff>
    </xdr:to>
    <xdr:sp macro="" textlink="">
      <xdr:nvSpPr>
        <xdr:cNvPr id="697" name="フローチャート: 判断 696"/>
        <xdr:cNvSpPr/>
      </xdr:nvSpPr>
      <xdr:spPr>
        <a:xfrm>
          <a:off x="15430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62881</xdr:rowOff>
    </xdr:from>
    <xdr:ext cx="534377" cy="259045"/>
    <xdr:sp macro="" textlink="">
      <xdr:nvSpPr>
        <xdr:cNvPr id="698" name="テキスト ボックス 697"/>
        <xdr:cNvSpPr txBox="1"/>
      </xdr:nvSpPr>
      <xdr:spPr>
        <a:xfrm>
          <a:off x="15214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22264</xdr:rowOff>
    </xdr:from>
    <xdr:to>
      <xdr:col>76</xdr:col>
      <xdr:colOff>114300</xdr:colOff>
      <xdr:row>97</xdr:row>
      <xdr:rowOff>42582</xdr:rowOff>
    </xdr:to>
    <xdr:cxnSp macro="">
      <xdr:nvCxnSpPr>
        <xdr:cNvPr id="699" name="直線コネクタ 698"/>
        <xdr:cNvCxnSpPr/>
      </xdr:nvCxnSpPr>
      <xdr:spPr>
        <a:xfrm>
          <a:off x="13703300" y="16652914"/>
          <a:ext cx="889000" cy="2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118787</xdr:rowOff>
    </xdr:from>
    <xdr:to>
      <xdr:col>76</xdr:col>
      <xdr:colOff>165100</xdr:colOff>
      <xdr:row>97</xdr:row>
      <xdr:rowOff>48937</xdr:rowOff>
    </xdr:to>
    <xdr:sp macro="" textlink="">
      <xdr:nvSpPr>
        <xdr:cNvPr id="700" name="フローチャート: 判断 699"/>
        <xdr:cNvSpPr/>
      </xdr:nvSpPr>
      <xdr:spPr>
        <a:xfrm>
          <a:off x="14541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65464</xdr:rowOff>
    </xdr:from>
    <xdr:ext cx="534377" cy="259045"/>
    <xdr:sp macro="" textlink="">
      <xdr:nvSpPr>
        <xdr:cNvPr id="701" name="テキスト ボックス 700"/>
        <xdr:cNvSpPr txBox="1"/>
      </xdr:nvSpPr>
      <xdr:spPr>
        <a:xfrm>
          <a:off x="14325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17847</xdr:rowOff>
    </xdr:from>
    <xdr:to>
      <xdr:col>71</xdr:col>
      <xdr:colOff>177800</xdr:colOff>
      <xdr:row>97</xdr:row>
      <xdr:rowOff>22264</xdr:rowOff>
    </xdr:to>
    <xdr:cxnSp macro="">
      <xdr:nvCxnSpPr>
        <xdr:cNvPr id="702" name="直線コネクタ 701"/>
        <xdr:cNvCxnSpPr/>
      </xdr:nvCxnSpPr>
      <xdr:spPr>
        <a:xfrm>
          <a:off x="12814300" y="16648497"/>
          <a:ext cx="889000" cy="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101428</xdr:rowOff>
    </xdr:from>
    <xdr:to>
      <xdr:col>72</xdr:col>
      <xdr:colOff>38100</xdr:colOff>
      <xdr:row>97</xdr:row>
      <xdr:rowOff>31578</xdr:rowOff>
    </xdr:to>
    <xdr:sp macro="" textlink="">
      <xdr:nvSpPr>
        <xdr:cNvPr id="703" name="フローチャート: 判断 702"/>
        <xdr:cNvSpPr/>
      </xdr:nvSpPr>
      <xdr:spPr>
        <a:xfrm>
          <a:off x="13652500" y="1656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48105</xdr:rowOff>
    </xdr:from>
    <xdr:ext cx="534377" cy="259045"/>
    <xdr:sp macro="" textlink="">
      <xdr:nvSpPr>
        <xdr:cNvPr id="704" name="テキスト ボックス 703"/>
        <xdr:cNvSpPr txBox="1"/>
      </xdr:nvSpPr>
      <xdr:spPr>
        <a:xfrm>
          <a:off x="13436111" y="16335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92735</xdr:rowOff>
    </xdr:from>
    <xdr:to>
      <xdr:col>67</xdr:col>
      <xdr:colOff>101600</xdr:colOff>
      <xdr:row>97</xdr:row>
      <xdr:rowOff>22885</xdr:rowOff>
    </xdr:to>
    <xdr:sp macro="" textlink="">
      <xdr:nvSpPr>
        <xdr:cNvPr id="705" name="フローチャート: 判断 704"/>
        <xdr:cNvSpPr/>
      </xdr:nvSpPr>
      <xdr:spPr>
        <a:xfrm>
          <a:off x="12763500" y="1655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39412</xdr:rowOff>
    </xdr:from>
    <xdr:ext cx="534377" cy="259045"/>
    <xdr:sp macro="" textlink="">
      <xdr:nvSpPr>
        <xdr:cNvPr id="706" name="テキスト ボックス 705"/>
        <xdr:cNvSpPr txBox="1"/>
      </xdr:nvSpPr>
      <xdr:spPr>
        <a:xfrm>
          <a:off x="12547111" y="1632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148258</xdr:rowOff>
    </xdr:from>
    <xdr:to>
      <xdr:col>85</xdr:col>
      <xdr:colOff>177800</xdr:colOff>
      <xdr:row>97</xdr:row>
      <xdr:rowOff>78408</xdr:rowOff>
    </xdr:to>
    <xdr:sp macro="" textlink="">
      <xdr:nvSpPr>
        <xdr:cNvPr id="712" name="楕円 711"/>
        <xdr:cNvSpPr/>
      </xdr:nvSpPr>
      <xdr:spPr>
        <a:xfrm>
          <a:off x="16268700" y="1660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126685</xdr:rowOff>
    </xdr:from>
    <xdr:ext cx="534377" cy="259045"/>
    <xdr:sp macro="" textlink="">
      <xdr:nvSpPr>
        <xdr:cNvPr id="713" name="公債費該当値テキスト"/>
        <xdr:cNvSpPr txBox="1"/>
      </xdr:nvSpPr>
      <xdr:spPr>
        <a:xfrm>
          <a:off x="16370300" y="1658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160401</xdr:rowOff>
    </xdr:from>
    <xdr:to>
      <xdr:col>81</xdr:col>
      <xdr:colOff>101600</xdr:colOff>
      <xdr:row>97</xdr:row>
      <xdr:rowOff>90551</xdr:rowOff>
    </xdr:to>
    <xdr:sp macro="" textlink="">
      <xdr:nvSpPr>
        <xdr:cNvPr id="714" name="楕円 713"/>
        <xdr:cNvSpPr/>
      </xdr:nvSpPr>
      <xdr:spPr>
        <a:xfrm>
          <a:off x="15430500" y="1661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81678</xdr:rowOff>
    </xdr:from>
    <xdr:ext cx="534377" cy="259045"/>
    <xdr:sp macro="" textlink="">
      <xdr:nvSpPr>
        <xdr:cNvPr id="715" name="テキスト ボックス 714"/>
        <xdr:cNvSpPr txBox="1"/>
      </xdr:nvSpPr>
      <xdr:spPr>
        <a:xfrm>
          <a:off x="15214111" y="1671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163232</xdr:rowOff>
    </xdr:from>
    <xdr:to>
      <xdr:col>76</xdr:col>
      <xdr:colOff>165100</xdr:colOff>
      <xdr:row>97</xdr:row>
      <xdr:rowOff>93382</xdr:rowOff>
    </xdr:to>
    <xdr:sp macro="" textlink="">
      <xdr:nvSpPr>
        <xdr:cNvPr id="716" name="楕円 715"/>
        <xdr:cNvSpPr/>
      </xdr:nvSpPr>
      <xdr:spPr>
        <a:xfrm>
          <a:off x="14541500" y="1662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84509</xdr:rowOff>
    </xdr:from>
    <xdr:ext cx="534377" cy="259045"/>
    <xdr:sp macro="" textlink="">
      <xdr:nvSpPr>
        <xdr:cNvPr id="717" name="テキスト ボックス 716"/>
        <xdr:cNvSpPr txBox="1"/>
      </xdr:nvSpPr>
      <xdr:spPr>
        <a:xfrm>
          <a:off x="14325111" y="16715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142914</xdr:rowOff>
    </xdr:from>
    <xdr:to>
      <xdr:col>72</xdr:col>
      <xdr:colOff>38100</xdr:colOff>
      <xdr:row>97</xdr:row>
      <xdr:rowOff>73064</xdr:rowOff>
    </xdr:to>
    <xdr:sp macro="" textlink="">
      <xdr:nvSpPr>
        <xdr:cNvPr id="718" name="楕円 717"/>
        <xdr:cNvSpPr/>
      </xdr:nvSpPr>
      <xdr:spPr>
        <a:xfrm>
          <a:off x="13652500" y="1660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64191</xdr:rowOff>
    </xdr:from>
    <xdr:ext cx="534377" cy="259045"/>
    <xdr:sp macro="" textlink="">
      <xdr:nvSpPr>
        <xdr:cNvPr id="719" name="テキスト ボックス 718"/>
        <xdr:cNvSpPr txBox="1"/>
      </xdr:nvSpPr>
      <xdr:spPr>
        <a:xfrm>
          <a:off x="13436111" y="1669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138497</xdr:rowOff>
    </xdr:from>
    <xdr:to>
      <xdr:col>67</xdr:col>
      <xdr:colOff>101600</xdr:colOff>
      <xdr:row>97</xdr:row>
      <xdr:rowOff>68647</xdr:rowOff>
    </xdr:to>
    <xdr:sp macro="" textlink="">
      <xdr:nvSpPr>
        <xdr:cNvPr id="720" name="楕円 719"/>
        <xdr:cNvSpPr/>
      </xdr:nvSpPr>
      <xdr:spPr>
        <a:xfrm>
          <a:off x="12763500" y="1659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59774</xdr:rowOff>
    </xdr:from>
    <xdr:ext cx="534377" cy="259045"/>
    <xdr:sp macro="" textlink="">
      <xdr:nvSpPr>
        <xdr:cNvPr id="721" name="テキスト ボックス 720"/>
        <xdr:cNvSpPr txBox="1"/>
      </xdr:nvSpPr>
      <xdr:spPr>
        <a:xfrm>
          <a:off x="12547111" y="166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160655</xdr:rowOff>
    </xdr:from>
    <xdr:to>
      <xdr:col>116</xdr:col>
      <xdr:colOff>62864</xdr:colOff>
      <xdr:row>39</xdr:row>
      <xdr:rowOff>44450</xdr:rowOff>
    </xdr:to>
    <xdr:cxnSp macro="">
      <xdr:nvCxnSpPr>
        <xdr:cNvPr id="745" name="直線コネクタ 744"/>
        <xdr:cNvCxnSpPr/>
      </xdr:nvCxnSpPr>
      <xdr:spPr>
        <a:xfrm flipV="1">
          <a:off x="22159595" y="5304155"/>
          <a:ext cx="1269"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107332</xdr:rowOff>
    </xdr:from>
    <xdr:ext cx="469744" cy="259045"/>
    <xdr:sp macro="" textlink="">
      <xdr:nvSpPr>
        <xdr:cNvPr id="748" name="諸支出金最大値テキスト"/>
        <xdr:cNvSpPr txBox="1"/>
      </xdr:nvSpPr>
      <xdr:spPr>
        <a:xfrm>
          <a:off x="22212300" y="507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3,745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160655</xdr:rowOff>
    </xdr:from>
    <xdr:to>
      <xdr:col>116</xdr:col>
      <xdr:colOff>152400</xdr:colOff>
      <xdr:row>30</xdr:row>
      <xdr:rowOff>160655</xdr:rowOff>
    </xdr:to>
    <xdr:cxnSp macro="">
      <xdr:nvCxnSpPr>
        <xdr:cNvPr id="749" name="直線コネクタ 748"/>
        <xdr:cNvCxnSpPr/>
      </xdr:nvCxnSpPr>
      <xdr:spPr>
        <a:xfrm>
          <a:off x="22072600" y="530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112158</xdr:rowOff>
    </xdr:from>
    <xdr:ext cx="378565" cy="259045"/>
    <xdr:sp macro="" textlink="">
      <xdr:nvSpPr>
        <xdr:cNvPr id="751" name="諸支出金平均値テキスト"/>
        <xdr:cNvSpPr txBox="1"/>
      </xdr:nvSpPr>
      <xdr:spPr>
        <a:xfrm>
          <a:off x="22212300" y="6455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89281</xdr:rowOff>
    </xdr:from>
    <xdr:to>
      <xdr:col>116</xdr:col>
      <xdr:colOff>114300</xdr:colOff>
      <xdr:row>39</xdr:row>
      <xdr:rowOff>19431</xdr:rowOff>
    </xdr:to>
    <xdr:sp macro="" textlink="">
      <xdr:nvSpPr>
        <xdr:cNvPr id="752" name="フローチャート: 判断 751"/>
        <xdr:cNvSpPr/>
      </xdr:nvSpPr>
      <xdr:spPr>
        <a:xfrm>
          <a:off x="22110700" y="660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104140</xdr:rowOff>
    </xdr:from>
    <xdr:to>
      <xdr:col>112</xdr:col>
      <xdr:colOff>38100</xdr:colOff>
      <xdr:row>39</xdr:row>
      <xdr:rowOff>34290</xdr:rowOff>
    </xdr:to>
    <xdr:sp macro="" textlink="">
      <xdr:nvSpPr>
        <xdr:cNvPr id="754" name="フローチャート: 判断 753"/>
        <xdr:cNvSpPr/>
      </xdr:nvSpPr>
      <xdr:spPr>
        <a:xfrm>
          <a:off x="212725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50817</xdr:rowOff>
    </xdr:from>
    <xdr:ext cx="378565" cy="259045"/>
    <xdr:sp macro="" textlink="">
      <xdr:nvSpPr>
        <xdr:cNvPr id="755" name="テキスト ボックス 754"/>
        <xdr:cNvSpPr txBox="1"/>
      </xdr:nvSpPr>
      <xdr:spPr>
        <a:xfrm>
          <a:off x="21134017" y="6394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132334</xdr:rowOff>
    </xdr:from>
    <xdr:to>
      <xdr:col>107</xdr:col>
      <xdr:colOff>101600</xdr:colOff>
      <xdr:row>37</xdr:row>
      <xdr:rowOff>62484</xdr:rowOff>
    </xdr:to>
    <xdr:sp macro="" textlink="">
      <xdr:nvSpPr>
        <xdr:cNvPr id="757" name="フローチャート: 判断 756"/>
        <xdr:cNvSpPr/>
      </xdr:nvSpPr>
      <xdr:spPr>
        <a:xfrm>
          <a:off x="20383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79011</xdr:rowOff>
    </xdr:from>
    <xdr:ext cx="378565" cy="259045"/>
    <xdr:sp macro="" textlink="">
      <xdr:nvSpPr>
        <xdr:cNvPr id="758" name="テキスト ボックス 757"/>
        <xdr:cNvSpPr txBox="1"/>
      </xdr:nvSpPr>
      <xdr:spPr>
        <a:xfrm>
          <a:off x="20245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30988</xdr:rowOff>
    </xdr:from>
    <xdr:to>
      <xdr:col>102</xdr:col>
      <xdr:colOff>165100</xdr:colOff>
      <xdr:row>38</xdr:row>
      <xdr:rowOff>132588</xdr:rowOff>
    </xdr:to>
    <xdr:sp macro="" textlink="">
      <xdr:nvSpPr>
        <xdr:cNvPr id="760" name="フローチャート: 判断 759"/>
        <xdr:cNvSpPr/>
      </xdr:nvSpPr>
      <xdr:spPr>
        <a:xfrm>
          <a:off x="19494500" y="654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149115</xdr:rowOff>
    </xdr:from>
    <xdr:ext cx="378565" cy="259045"/>
    <xdr:sp macro="" textlink="">
      <xdr:nvSpPr>
        <xdr:cNvPr id="761" name="テキスト ボックス 760"/>
        <xdr:cNvSpPr txBox="1"/>
      </xdr:nvSpPr>
      <xdr:spPr>
        <a:xfrm>
          <a:off x="19356017" y="6321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70231</xdr:rowOff>
    </xdr:from>
    <xdr:to>
      <xdr:col>98</xdr:col>
      <xdr:colOff>38100</xdr:colOff>
      <xdr:row>39</xdr:row>
      <xdr:rowOff>381</xdr:rowOff>
    </xdr:to>
    <xdr:sp macro="" textlink="">
      <xdr:nvSpPr>
        <xdr:cNvPr id="762" name="フローチャート: 判断 761"/>
        <xdr:cNvSpPr/>
      </xdr:nvSpPr>
      <xdr:spPr>
        <a:xfrm>
          <a:off x="18605500" y="658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16908</xdr:rowOff>
    </xdr:from>
    <xdr:ext cx="378565" cy="259045"/>
    <xdr:sp macro="" textlink="">
      <xdr:nvSpPr>
        <xdr:cNvPr id="763" name="テキスト ボックス 762"/>
        <xdr:cNvSpPr txBox="1"/>
      </xdr:nvSpPr>
      <xdr:spPr>
        <a:xfrm>
          <a:off x="18467017" y="63605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変動の大きいものについて、商工費（住民一人当たり</a:t>
          </a:r>
          <a:r>
            <a:rPr kumimoji="1" lang="en-US" altLang="ja-JP" sz="1100">
              <a:solidFill>
                <a:schemeClr val="dk1"/>
              </a:solidFill>
              <a:effectLst/>
              <a:latin typeface="+mn-lt"/>
              <a:ea typeface="+mn-ea"/>
              <a:cs typeface="+mn-cs"/>
            </a:rPr>
            <a:t>24,579</a:t>
          </a:r>
          <a:r>
            <a:rPr kumimoji="1" lang="ja-JP" altLang="ja-JP" sz="1100">
              <a:solidFill>
                <a:schemeClr val="dk1"/>
              </a:solidFill>
              <a:effectLst/>
              <a:latin typeface="+mn-lt"/>
              <a:ea typeface="+mn-ea"/>
              <a:cs typeface="+mn-cs"/>
            </a:rPr>
            <a:t>円）では地方創生拠点整備事業</a:t>
          </a:r>
          <a:r>
            <a:rPr kumimoji="1" lang="en-US" altLang="ja-JP" sz="1100">
              <a:solidFill>
                <a:schemeClr val="dk1"/>
              </a:solidFill>
              <a:effectLst/>
              <a:latin typeface="+mn-lt"/>
              <a:ea typeface="+mn-ea"/>
              <a:cs typeface="+mn-cs"/>
            </a:rPr>
            <a:t>67,595</a:t>
          </a:r>
          <a:r>
            <a:rPr kumimoji="1" lang="ja-JP" altLang="ja-JP" sz="1100">
              <a:solidFill>
                <a:schemeClr val="dk1"/>
              </a:solidFill>
              <a:effectLst/>
              <a:latin typeface="+mn-lt"/>
              <a:ea typeface="+mn-ea"/>
              <a:cs typeface="+mn-cs"/>
            </a:rPr>
            <a:t>千円増、農業経営体育成支援条件整備費補助金</a:t>
          </a:r>
          <a:r>
            <a:rPr kumimoji="1" lang="en-US" altLang="ja-JP" sz="1100">
              <a:solidFill>
                <a:schemeClr val="dk1"/>
              </a:solidFill>
              <a:effectLst/>
              <a:latin typeface="+mn-lt"/>
              <a:ea typeface="+mn-ea"/>
              <a:cs typeface="+mn-cs"/>
            </a:rPr>
            <a:t>1,236</a:t>
          </a:r>
          <a:r>
            <a:rPr kumimoji="1" lang="ja-JP" altLang="ja-JP" sz="1100">
              <a:solidFill>
                <a:schemeClr val="dk1"/>
              </a:solidFill>
              <a:effectLst/>
              <a:latin typeface="+mn-lt"/>
              <a:ea typeface="+mn-ea"/>
              <a:cs typeface="+mn-cs"/>
            </a:rPr>
            <a:t>千円増となったことにより前年度より大きく上昇した。</a:t>
          </a:r>
          <a:endParaRPr lang="ja-JP" altLang="ja-JP" sz="1400">
            <a:effectLst/>
          </a:endParaRPr>
        </a:p>
        <a:p>
          <a:r>
            <a:rPr kumimoji="1" lang="ja-JP" altLang="ja-JP" sz="1100">
              <a:solidFill>
                <a:schemeClr val="dk1"/>
              </a:solidFill>
              <a:effectLst/>
              <a:latin typeface="+mn-lt"/>
              <a:ea typeface="+mn-ea"/>
              <a:cs typeface="+mn-cs"/>
            </a:rPr>
            <a:t>各コストは類似団体内平均は多くの項目で下回っているものの、人口規模が少ないため、多くの項目で全国平均、県内平均を上回っている。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実質単年度収支の悪化の要因としては各種計画等の更新が重なったこと、公債費が増となったことなどによるものである。今後も歳入確保・歳出削減に努め、基金残高の適正化に努める。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全会計とも黒字である。今後も引き続き健全な財政運営を行うこととする。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70" zoomScaleNormal="70"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624" t="s">
        <v>75</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c r="A2" s="165"/>
      <c r="B2" s="168" t="s">
        <v>76</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625" t="s">
        <v>77</v>
      </c>
      <c r="C3" s="626"/>
      <c r="D3" s="626"/>
      <c r="E3" s="627"/>
      <c r="F3" s="627"/>
      <c r="G3" s="627"/>
      <c r="H3" s="627"/>
      <c r="I3" s="627"/>
      <c r="J3" s="627"/>
      <c r="K3" s="627"/>
      <c r="L3" s="627" t="s">
        <v>78</v>
      </c>
      <c r="M3" s="627"/>
      <c r="N3" s="627"/>
      <c r="O3" s="627"/>
      <c r="P3" s="627"/>
      <c r="Q3" s="627"/>
      <c r="R3" s="630"/>
      <c r="S3" s="630"/>
      <c r="T3" s="630"/>
      <c r="U3" s="630"/>
      <c r="V3" s="631"/>
      <c r="W3" s="524" t="s">
        <v>79</v>
      </c>
      <c r="X3" s="525"/>
      <c r="Y3" s="525"/>
      <c r="Z3" s="525"/>
      <c r="AA3" s="525"/>
      <c r="AB3" s="626"/>
      <c r="AC3" s="630" t="s">
        <v>80</v>
      </c>
      <c r="AD3" s="525"/>
      <c r="AE3" s="525"/>
      <c r="AF3" s="525"/>
      <c r="AG3" s="525"/>
      <c r="AH3" s="525"/>
      <c r="AI3" s="525"/>
      <c r="AJ3" s="525"/>
      <c r="AK3" s="525"/>
      <c r="AL3" s="592"/>
      <c r="AM3" s="524" t="s">
        <v>81</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82</v>
      </c>
      <c r="BO3" s="525"/>
      <c r="BP3" s="525"/>
      <c r="BQ3" s="525"/>
      <c r="BR3" s="525"/>
      <c r="BS3" s="525"/>
      <c r="BT3" s="525"/>
      <c r="BU3" s="592"/>
      <c r="BV3" s="524" t="s">
        <v>83</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84</v>
      </c>
      <c r="CU3" s="525"/>
      <c r="CV3" s="525"/>
      <c r="CW3" s="525"/>
      <c r="CX3" s="525"/>
      <c r="CY3" s="525"/>
      <c r="CZ3" s="525"/>
      <c r="DA3" s="592"/>
      <c r="DB3" s="524" t="s">
        <v>85</v>
      </c>
      <c r="DC3" s="525"/>
      <c r="DD3" s="525"/>
      <c r="DE3" s="525"/>
      <c r="DF3" s="525"/>
      <c r="DG3" s="525"/>
      <c r="DH3" s="525"/>
      <c r="DI3" s="592"/>
      <c r="DJ3" s="165"/>
      <c r="DK3" s="165"/>
      <c r="DL3" s="165"/>
      <c r="DM3" s="165"/>
      <c r="DN3" s="165"/>
      <c r="DO3" s="165"/>
    </row>
    <row r="4" spans="1:119" ht="18.75" customHeight="1">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86</v>
      </c>
      <c r="AZ4" s="438"/>
      <c r="BA4" s="438"/>
      <c r="BB4" s="438"/>
      <c r="BC4" s="438"/>
      <c r="BD4" s="438"/>
      <c r="BE4" s="438"/>
      <c r="BF4" s="438"/>
      <c r="BG4" s="438"/>
      <c r="BH4" s="438"/>
      <c r="BI4" s="438"/>
      <c r="BJ4" s="438"/>
      <c r="BK4" s="438"/>
      <c r="BL4" s="438"/>
      <c r="BM4" s="439"/>
      <c r="BN4" s="440">
        <v>3995853</v>
      </c>
      <c r="BO4" s="441"/>
      <c r="BP4" s="441"/>
      <c r="BQ4" s="441"/>
      <c r="BR4" s="441"/>
      <c r="BS4" s="441"/>
      <c r="BT4" s="441"/>
      <c r="BU4" s="442"/>
      <c r="BV4" s="440">
        <v>4020875</v>
      </c>
      <c r="BW4" s="441"/>
      <c r="BX4" s="441"/>
      <c r="BY4" s="441"/>
      <c r="BZ4" s="441"/>
      <c r="CA4" s="441"/>
      <c r="CB4" s="441"/>
      <c r="CC4" s="442"/>
      <c r="CD4" s="618" t="s">
        <v>87</v>
      </c>
      <c r="CE4" s="619"/>
      <c r="CF4" s="619"/>
      <c r="CG4" s="619"/>
      <c r="CH4" s="619"/>
      <c r="CI4" s="619"/>
      <c r="CJ4" s="619"/>
      <c r="CK4" s="619"/>
      <c r="CL4" s="619"/>
      <c r="CM4" s="619"/>
      <c r="CN4" s="619"/>
      <c r="CO4" s="619"/>
      <c r="CP4" s="619"/>
      <c r="CQ4" s="619"/>
      <c r="CR4" s="619"/>
      <c r="CS4" s="620"/>
      <c r="CT4" s="621">
        <v>5.0999999999999996</v>
      </c>
      <c r="CU4" s="622"/>
      <c r="CV4" s="622"/>
      <c r="CW4" s="622"/>
      <c r="CX4" s="622"/>
      <c r="CY4" s="622"/>
      <c r="CZ4" s="622"/>
      <c r="DA4" s="623"/>
      <c r="DB4" s="621">
        <v>5.2</v>
      </c>
      <c r="DC4" s="622"/>
      <c r="DD4" s="622"/>
      <c r="DE4" s="622"/>
      <c r="DF4" s="622"/>
      <c r="DG4" s="622"/>
      <c r="DH4" s="622"/>
      <c r="DI4" s="623"/>
      <c r="DJ4" s="165"/>
      <c r="DK4" s="165"/>
      <c r="DL4" s="165"/>
      <c r="DM4" s="165"/>
      <c r="DN4" s="165"/>
      <c r="DO4" s="165"/>
    </row>
    <row r="5" spans="1:119" ht="18.75" customHeight="1">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88</v>
      </c>
      <c r="AN5" s="419"/>
      <c r="AO5" s="419"/>
      <c r="AP5" s="419"/>
      <c r="AQ5" s="419"/>
      <c r="AR5" s="419"/>
      <c r="AS5" s="419"/>
      <c r="AT5" s="420"/>
      <c r="AU5" s="502" t="s">
        <v>89</v>
      </c>
      <c r="AV5" s="503"/>
      <c r="AW5" s="503"/>
      <c r="AX5" s="503"/>
      <c r="AY5" s="425" t="s">
        <v>90</v>
      </c>
      <c r="AZ5" s="426"/>
      <c r="BA5" s="426"/>
      <c r="BB5" s="426"/>
      <c r="BC5" s="426"/>
      <c r="BD5" s="426"/>
      <c r="BE5" s="426"/>
      <c r="BF5" s="426"/>
      <c r="BG5" s="426"/>
      <c r="BH5" s="426"/>
      <c r="BI5" s="426"/>
      <c r="BJ5" s="426"/>
      <c r="BK5" s="426"/>
      <c r="BL5" s="426"/>
      <c r="BM5" s="427"/>
      <c r="BN5" s="445">
        <v>3848728</v>
      </c>
      <c r="BO5" s="446"/>
      <c r="BP5" s="446"/>
      <c r="BQ5" s="446"/>
      <c r="BR5" s="446"/>
      <c r="BS5" s="446"/>
      <c r="BT5" s="446"/>
      <c r="BU5" s="447"/>
      <c r="BV5" s="445">
        <v>3865046</v>
      </c>
      <c r="BW5" s="446"/>
      <c r="BX5" s="446"/>
      <c r="BY5" s="446"/>
      <c r="BZ5" s="446"/>
      <c r="CA5" s="446"/>
      <c r="CB5" s="446"/>
      <c r="CC5" s="447"/>
      <c r="CD5" s="454" t="s">
        <v>91</v>
      </c>
      <c r="CE5" s="455"/>
      <c r="CF5" s="455"/>
      <c r="CG5" s="455"/>
      <c r="CH5" s="455"/>
      <c r="CI5" s="455"/>
      <c r="CJ5" s="455"/>
      <c r="CK5" s="455"/>
      <c r="CL5" s="455"/>
      <c r="CM5" s="455"/>
      <c r="CN5" s="455"/>
      <c r="CO5" s="455"/>
      <c r="CP5" s="455"/>
      <c r="CQ5" s="455"/>
      <c r="CR5" s="455"/>
      <c r="CS5" s="456"/>
      <c r="CT5" s="415">
        <v>94.9</v>
      </c>
      <c r="CU5" s="416"/>
      <c r="CV5" s="416"/>
      <c r="CW5" s="416"/>
      <c r="CX5" s="416"/>
      <c r="CY5" s="416"/>
      <c r="CZ5" s="416"/>
      <c r="DA5" s="417"/>
      <c r="DB5" s="415">
        <v>94.8</v>
      </c>
      <c r="DC5" s="416"/>
      <c r="DD5" s="416"/>
      <c r="DE5" s="416"/>
      <c r="DF5" s="416"/>
      <c r="DG5" s="416"/>
      <c r="DH5" s="416"/>
      <c r="DI5" s="417"/>
      <c r="DJ5" s="165"/>
      <c r="DK5" s="165"/>
      <c r="DL5" s="165"/>
      <c r="DM5" s="165"/>
      <c r="DN5" s="165"/>
      <c r="DO5" s="165"/>
    </row>
    <row r="6" spans="1:119" ht="18.75" customHeight="1">
      <c r="A6" s="166"/>
      <c r="B6" s="598" t="s">
        <v>92</v>
      </c>
      <c r="C6" s="459"/>
      <c r="D6" s="459"/>
      <c r="E6" s="599"/>
      <c r="F6" s="599"/>
      <c r="G6" s="599"/>
      <c r="H6" s="599"/>
      <c r="I6" s="599"/>
      <c r="J6" s="599"/>
      <c r="K6" s="599"/>
      <c r="L6" s="599" t="s">
        <v>93</v>
      </c>
      <c r="M6" s="599"/>
      <c r="N6" s="599"/>
      <c r="O6" s="599"/>
      <c r="P6" s="599"/>
      <c r="Q6" s="599"/>
      <c r="R6" s="483"/>
      <c r="S6" s="483"/>
      <c r="T6" s="483"/>
      <c r="U6" s="483"/>
      <c r="V6" s="605"/>
      <c r="W6" s="536" t="s">
        <v>94</v>
      </c>
      <c r="X6" s="458"/>
      <c r="Y6" s="458"/>
      <c r="Z6" s="458"/>
      <c r="AA6" s="458"/>
      <c r="AB6" s="459"/>
      <c r="AC6" s="610" t="s">
        <v>95</v>
      </c>
      <c r="AD6" s="611"/>
      <c r="AE6" s="611"/>
      <c r="AF6" s="611"/>
      <c r="AG6" s="611"/>
      <c r="AH6" s="611"/>
      <c r="AI6" s="611"/>
      <c r="AJ6" s="611"/>
      <c r="AK6" s="611"/>
      <c r="AL6" s="612"/>
      <c r="AM6" s="514" t="s">
        <v>96</v>
      </c>
      <c r="AN6" s="419"/>
      <c r="AO6" s="419"/>
      <c r="AP6" s="419"/>
      <c r="AQ6" s="419"/>
      <c r="AR6" s="419"/>
      <c r="AS6" s="419"/>
      <c r="AT6" s="420"/>
      <c r="AU6" s="502" t="s">
        <v>97</v>
      </c>
      <c r="AV6" s="503"/>
      <c r="AW6" s="503"/>
      <c r="AX6" s="503"/>
      <c r="AY6" s="425" t="s">
        <v>98</v>
      </c>
      <c r="AZ6" s="426"/>
      <c r="BA6" s="426"/>
      <c r="BB6" s="426"/>
      <c r="BC6" s="426"/>
      <c r="BD6" s="426"/>
      <c r="BE6" s="426"/>
      <c r="BF6" s="426"/>
      <c r="BG6" s="426"/>
      <c r="BH6" s="426"/>
      <c r="BI6" s="426"/>
      <c r="BJ6" s="426"/>
      <c r="BK6" s="426"/>
      <c r="BL6" s="426"/>
      <c r="BM6" s="427"/>
      <c r="BN6" s="445">
        <v>147125</v>
      </c>
      <c r="BO6" s="446"/>
      <c r="BP6" s="446"/>
      <c r="BQ6" s="446"/>
      <c r="BR6" s="446"/>
      <c r="BS6" s="446"/>
      <c r="BT6" s="446"/>
      <c r="BU6" s="447"/>
      <c r="BV6" s="445">
        <v>155829</v>
      </c>
      <c r="BW6" s="446"/>
      <c r="BX6" s="446"/>
      <c r="BY6" s="446"/>
      <c r="BZ6" s="446"/>
      <c r="CA6" s="446"/>
      <c r="CB6" s="446"/>
      <c r="CC6" s="447"/>
      <c r="CD6" s="454" t="s">
        <v>99</v>
      </c>
      <c r="CE6" s="455"/>
      <c r="CF6" s="455"/>
      <c r="CG6" s="455"/>
      <c r="CH6" s="455"/>
      <c r="CI6" s="455"/>
      <c r="CJ6" s="455"/>
      <c r="CK6" s="455"/>
      <c r="CL6" s="455"/>
      <c r="CM6" s="455"/>
      <c r="CN6" s="455"/>
      <c r="CO6" s="455"/>
      <c r="CP6" s="455"/>
      <c r="CQ6" s="455"/>
      <c r="CR6" s="455"/>
      <c r="CS6" s="456"/>
      <c r="CT6" s="595">
        <v>100.5</v>
      </c>
      <c r="CU6" s="596"/>
      <c r="CV6" s="596"/>
      <c r="CW6" s="596"/>
      <c r="CX6" s="596"/>
      <c r="CY6" s="596"/>
      <c r="CZ6" s="596"/>
      <c r="DA6" s="597"/>
      <c r="DB6" s="595">
        <v>100.2</v>
      </c>
      <c r="DC6" s="596"/>
      <c r="DD6" s="596"/>
      <c r="DE6" s="596"/>
      <c r="DF6" s="596"/>
      <c r="DG6" s="596"/>
      <c r="DH6" s="596"/>
      <c r="DI6" s="597"/>
      <c r="DJ6" s="165"/>
      <c r="DK6" s="165"/>
      <c r="DL6" s="165"/>
      <c r="DM6" s="165"/>
      <c r="DN6" s="165"/>
      <c r="DO6" s="165"/>
    </row>
    <row r="7" spans="1:119" ht="18.75" customHeight="1">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100</v>
      </c>
      <c r="AN7" s="419"/>
      <c r="AO7" s="419"/>
      <c r="AP7" s="419"/>
      <c r="AQ7" s="419"/>
      <c r="AR7" s="419"/>
      <c r="AS7" s="419"/>
      <c r="AT7" s="420"/>
      <c r="AU7" s="502" t="s">
        <v>89</v>
      </c>
      <c r="AV7" s="503"/>
      <c r="AW7" s="503"/>
      <c r="AX7" s="503"/>
      <c r="AY7" s="425" t="s">
        <v>101</v>
      </c>
      <c r="AZ7" s="426"/>
      <c r="BA7" s="426"/>
      <c r="BB7" s="426"/>
      <c r="BC7" s="426"/>
      <c r="BD7" s="426"/>
      <c r="BE7" s="426"/>
      <c r="BF7" s="426"/>
      <c r="BG7" s="426"/>
      <c r="BH7" s="426"/>
      <c r="BI7" s="426"/>
      <c r="BJ7" s="426"/>
      <c r="BK7" s="426"/>
      <c r="BL7" s="426"/>
      <c r="BM7" s="427"/>
      <c r="BN7" s="445">
        <v>28818</v>
      </c>
      <c r="BO7" s="446"/>
      <c r="BP7" s="446"/>
      <c r="BQ7" s="446"/>
      <c r="BR7" s="446"/>
      <c r="BS7" s="446"/>
      <c r="BT7" s="446"/>
      <c r="BU7" s="447"/>
      <c r="BV7" s="445">
        <v>32063</v>
      </c>
      <c r="BW7" s="446"/>
      <c r="BX7" s="446"/>
      <c r="BY7" s="446"/>
      <c r="BZ7" s="446"/>
      <c r="CA7" s="446"/>
      <c r="CB7" s="446"/>
      <c r="CC7" s="447"/>
      <c r="CD7" s="454" t="s">
        <v>102</v>
      </c>
      <c r="CE7" s="455"/>
      <c r="CF7" s="455"/>
      <c r="CG7" s="455"/>
      <c r="CH7" s="455"/>
      <c r="CI7" s="455"/>
      <c r="CJ7" s="455"/>
      <c r="CK7" s="455"/>
      <c r="CL7" s="455"/>
      <c r="CM7" s="455"/>
      <c r="CN7" s="455"/>
      <c r="CO7" s="455"/>
      <c r="CP7" s="455"/>
      <c r="CQ7" s="455"/>
      <c r="CR7" s="455"/>
      <c r="CS7" s="456"/>
      <c r="CT7" s="445">
        <v>2342628</v>
      </c>
      <c r="CU7" s="446"/>
      <c r="CV7" s="446"/>
      <c r="CW7" s="446"/>
      <c r="CX7" s="446"/>
      <c r="CY7" s="446"/>
      <c r="CZ7" s="446"/>
      <c r="DA7" s="447"/>
      <c r="DB7" s="445">
        <v>2359228</v>
      </c>
      <c r="DC7" s="446"/>
      <c r="DD7" s="446"/>
      <c r="DE7" s="446"/>
      <c r="DF7" s="446"/>
      <c r="DG7" s="446"/>
      <c r="DH7" s="446"/>
      <c r="DI7" s="447"/>
      <c r="DJ7" s="165"/>
      <c r="DK7" s="165"/>
      <c r="DL7" s="165"/>
      <c r="DM7" s="165"/>
      <c r="DN7" s="165"/>
      <c r="DO7" s="165"/>
    </row>
    <row r="8" spans="1:119" ht="18.75" customHeight="1" thickBot="1">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103</v>
      </c>
      <c r="AN8" s="419"/>
      <c r="AO8" s="419"/>
      <c r="AP8" s="419"/>
      <c r="AQ8" s="419"/>
      <c r="AR8" s="419"/>
      <c r="AS8" s="419"/>
      <c r="AT8" s="420"/>
      <c r="AU8" s="502" t="s">
        <v>104</v>
      </c>
      <c r="AV8" s="503"/>
      <c r="AW8" s="503"/>
      <c r="AX8" s="503"/>
      <c r="AY8" s="425" t="s">
        <v>105</v>
      </c>
      <c r="AZ8" s="426"/>
      <c r="BA8" s="426"/>
      <c r="BB8" s="426"/>
      <c r="BC8" s="426"/>
      <c r="BD8" s="426"/>
      <c r="BE8" s="426"/>
      <c r="BF8" s="426"/>
      <c r="BG8" s="426"/>
      <c r="BH8" s="426"/>
      <c r="BI8" s="426"/>
      <c r="BJ8" s="426"/>
      <c r="BK8" s="426"/>
      <c r="BL8" s="426"/>
      <c r="BM8" s="427"/>
      <c r="BN8" s="445">
        <v>118307</v>
      </c>
      <c r="BO8" s="446"/>
      <c r="BP8" s="446"/>
      <c r="BQ8" s="446"/>
      <c r="BR8" s="446"/>
      <c r="BS8" s="446"/>
      <c r="BT8" s="446"/>
      <c r="BU8" s="447"/>
      <c r="BV8" s="445">
        <v>123766</v>
      </c>
      <c r="BW8" s="446"/>
      <c r="BX8" s="446"/>
      <c r="BY8" s="446"/>
      <c r="BZ8" s="446"/>
      <c r="CA8" s="446"/>
      <c r="CB8" s="446"/>
      <c r="CC8" s="447"/>
      <c r="CD8" s="454" t="s">
        <v>106</v>
      </c>
      <c r="CE8" s="455"/>
      <c r="CF8" s="455"/>
      <c r="CG8" s="455"/>
      <c r="CH8" s="455"/>
      <c r="CI8" s="455"/>
      <c r="CJ8" s="455"/>
      <c r="CK8" s="455"/>
      <c r="CL8" s="455"/>
      <c r="CM8" s="455"/>
      <c r="CN8" s="455"/>
      <c r="CO8" s="455"/>
      <c r="CP8" s="455"/>
      <c r="CQ8" s="455"/>
      <c r="CR8" s="455"/>
      <c r="CS8" s="456"/>
      <c r="CT8" s="558">
        <v>0.38</v>
      </c>
      <c r="CU8" s="559"/>
      <c r="CV8" s="559"/>
      <c r="CW8" s="559"/>
      <c r="CX8" s="559"/>
      <c r="CY8" s="559"/>
      <c r="CZ8" s="559"/>
      <c r="DA8" s="560"/>
      <c r="DB8" s="558">
        <v>0.4</v>
      </c>
      <c r="DC8" s="559"/>
      <c r="DD8" s="559"/>
      <c r="DE8" s="559"/>
      <c r="DF8" s="559"/>
      <c r="DG8" s="559"/>
      <c r="DH8" s="559"/>
      <c r="DI8" s="560"/>
      <c r="DJ8" s="165"/>
      <c r="DK8" s="165"/>
      <c r="DL8" s="165"/>
      <c r="DM8" s="165"/>
      <c r="DN8" s="165"/>
      <c r="DO8" s="165"/>
    </row>
    <row r="9" spans="1:119" ht="18.75" customHeight="1" thickBot="1">
      <c r="A9" s="166"/>
      <c r="B9" s="584" t="s">
        <v>107</v>
      </c>
      <c r="C9" s="585"/>
      <c r="D9" s="585"/>
      <c r="E9" s="585"/>
      <c r="F9" s="585"/>
      <c r="G9" s="585"/>
      <c r="H9" s="585"/>
      <c r="I9" s="585"/>
      <c r="J9" s="585"/>
      <c r="K9" s="508"/>
      <c r="L9" s="586" t="s">
        <v>108</v>
      </c>
      <c r="M9" s="587"/>
      <c r="N9" s="587"/>
      <c r="O9" s="587"/>
      <c r="P9" s="587"/>
      <c r="Q9" s="588"/>
      <c r="R9" s="589">
        <v>7039</v>
      </c>
      <c r="S9" s="590"/>
      <c r="T9" s="590"/>
      <c r="U9" s="590"/>
      <c r="V9" s="591"/>
      <c r="W9" s="524" t="s">
        <v>109</v>
      </c>
      <c r="X9" s="525"/>
      <c r="Y9" s="525"/>
      <c r="Z9" s="525"/>
      <c r="AA9" s="525"/>
      <c r="AB9" s="525"/>
      <c r="AC9" s="525"/>
      <c r="AD9" s="525"/>
      <c r="AE9" s="525"/>
      <c r="AF9" s="525"/>
      <c r="AG9" s="525"/>
      <c r="AH9" s="525"/>
      <c r="AI9" s="525"/>
      <c r="AJ9" s="525"/>
      <c r="AK9" s="525"/>
      <c r="AL9" s="592"/>
      <c r="AM9" s="514" t="s">
        <v>110</v>
      </c>
      <c r="AN9" s="419"/>
      <c r="AO9" s="419"/>
      <c r="AP9" s="419"/>
      <c r="AQ9" s="419"/>
      <c r="AR9" s="419"/>
      <c r="AS9" s="419"/>
      <c r="AT9" s="420"/>
      <c r="AU9" s="502" t="s">
        <v>111</v>
      </c>
      <c r="AV9" s="503"/>
      <c r="AW9" s="503"/>
      <c r="AX9" s="503"/>
      <c r="AY9" s="425" t="s">
        <v>112</v>
      </c>
      <c r="AZ9" s="426"/>
      <c r="BA9" s="426"/>
      <c r="BB9" s="426"/>
      <c r="BC9" s="426"/>
      <c r="BD9" s="426"/>
      <c r="BE9" s="426"/>
      <c r="BF9" s="426"/>
      <c r="BG9" s="426"/>
      <c r="BH9" s="426"/>
      <c r="BI9" s="426"/>
      <c r="BJ9" s="426"/>
      <c r="BK9" s="426"/>
      <c r="BL9" s="426"/>
      <c r="BM9" s="427"/>
      <c r="BN9" s="445">
        <v>-5459</v>
      </c>
      <c r="BO9" s="446"/>
      <c r="BP9" s="446"/>
      <c r="BQ9" s="446"/>
      <c r="BR9" s="446"/>
      <c r="BS9" s="446"/>
      <c r="BT9" s="446"/>
      <c r="BU9" s="447"/>
      <c r="BV9" s="445">
        <v>-49710</v>
      </c>
      <c r="BW9" s="446"/>
      <c r="BX9" s="446"/>
      <c r="BY9" s="446"/>
      <c r="BZ9" s="446"/>
      <c r="CA9" s="446"/>
      <c r="CB9" s="446"/>
      <c r="CC9" s="447"/>
      <c r="CD9" s="454" t="s">
        <v>113</v>
      </c>
      <c r="CE9" s="455"/>
      <c r="CF9" s="455"/>
      <c r="CG9" s="455"/>
      <c r="CH9" s="455"/>
      <c r="CI9" s="455"/>
      <c r="CJ9" s="455"/>
      <c r="CK9" s="455"/>
      <c r="CL9" s="455"/>
      <c r="CM9" s="455"/>
      <c r="CN9" s="455"/>
      <c r="CO9" s="455"/>
      <c r="CP9" s="455"/>
      <c r="CQ9" s="455"/>
      <c r="CR9" s="455"/>
      <c r="CS9" s="456"/>
      <c r="CT9" s="415">
        <v>14.3</v>
      </c>
      <c r="CU9" s="416"/>
      <c r="CV9" s="416"/>
      <c r="CW9" s="416"/>
      <c r="CX9" s="416"/>
      <c r="CY9" s="416"/>
      <c r="CZ9" s="416"/>
      <c r="DA9" s="417"/>
      <c r="DB9" s="415">
        <v>13.4</v>
      </c>
      <c r="DC9" s="416"/>
      <c r="DD9" s="416"/>
      <c r="DE9" s="416"/>
      <c r="DF9" s="416"/>
      <c r="DG9" s="416"/>
      <c r="DH9" s="416"/>
      <c r="DI9" s="417"/>
      <c r="DJ9" s="165"/>
      <c r="DK9" s="165"/>
      <c r="DL9" s="165"/>
      <c r="DM9" s="165"/>
      <c r="DN9" s="165"/>
      <c r="DO9" s="165"/>
    </row>
    <row r="10" spans="1:119" ht="18.75" customHeight="1" thickBot="1">
      <c r="A10" s="166"/>
      <c r="B10" s="584"/>
      <c r="C10" s="585"/>
      <c r="D10" s="585"/>
      <c r="E10" s="585"/>
      <c r="F10" s="585"/>
      <c r="G10" s="585"/>
      <c r="H10" s="585"/>
      <c r="I10" s="585"/>
      <c r="J10" s="585"/>
      <c r="K10" s="508"/>
      <c r="L10" s="418" t="s">
        <v>114</v>
      </c>
      <c r="M10" s="419"/>
      <c r="N10" s="419"/>
      <c r="O10" s="419"/>
      <c r="P10" s="419"/>
      <c r="Q10" s="420"/>
      <c r="R10" s="421">
        <v>7500</v>
      </c>
      <c r="S10" s="422"/>
      <c r="T10" s="422"/>
      <c r="U10" s="422"/>
      <c r="V10" s="424"/>
      <c r="W10" s="593"/>
      <c r="X10" s="407"/>
      <c r="Y10" s="407"/>
      <c r="Z10" s="407"/>
      <c r="AA10" s="407"/>
      <c r="AB10" s="407"/>
      <c r="AC10" s="407"/>
      <c r="AD10" s="407"/>
      <c r="AE10" s="407"/>
      <c r="AF10" s="407"/>
      <c r="AG10" s="407"/>
      <c r="AH10" s="407"/>
      <c r="AI10" s="407"/>
      <c r="AJ10" s="407"/>
      <c r="AK10" s="407"/>
      <c r="AL10" s="594"/>
      <c r="AM10" s="514" t="s">
        <v>115</v>
      </c>
      <c r="AN10" s="419"/>
      <c r="AO10" s="419"/>
      <c r="AP10" s="419"/>
      <c r="AQ10" s="419"/>
      <c r="AR10" s="419"/>
      <c r="AS10" s="419"/>
      <c r="AT10" s="420"/>
      <c r="AU10" s="502" t="s">
        <v>116</v>
      </c>
      <c r="AV10" s="503"/>
      <c r="AW10" s="503"/>
      <c r="AX10" s="503"/>
      <c r="AY10" s="425" t="s">
        <v>117</v>
      </c>
      <c r="AZ10" s="426"/>
      <c r="BA10" s="426"/>
      <c r="BB10" s="426"/>
      <c r="BC10" s="426"/>
      <c r="BD10" s="426"/>
      <c r="BE10" s="426"/>
      <c r="BF10" s="426"/>
      <c r="BG10" s="426"/>
      <c r="BH10" s="426"/>
      <c r="BI10" s="426"/>
      <c r="BJ10" s="426"/>
      <c r="BK10" s="426"/>
      <c r="BL10" s="426"/>
      <c r="BM10" s="427"/>
      <c r="BN10" s="445">
        <v>67139</v>
      </c>
      <c r="BO10" s="446"/>
      <c r="BP10" s="446"/>
      <c r="BQ10" s="446"/>
      <c r="BR10" s="446"/>
      <c r="BS10" s="446"/>
      <c r="BT10" s="446"/>
      <c r="BU10" s="447"/>
      <c r="BV10" s="445">
        <v>115595</v>
      </c>
      <c r="BW10" s="446"/>
      <c r="BX10" s="446"/>
      <c r="BY10" s="446"/>
      <c r="BZ10" s="446"/>
      <c r="CA10" s="446"/>
      <c r="CB10" s="446"/>
      <c r="CC10" s="447"/>
      <c r="CD10" s="170" t="s">
        <v>118</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84"/>
      <c r="C11" s="585"/>
      <c r="D11" s="585"/>
      <c r="E11" s="585"/>
      <c r="F11" s="585"/>
      <c r="G11" s="585"/>
      <c r="H11" s="585"/>
      <c r="I11" s="585"/>
      <c r="J11" s="585"/>
      <c r="K11" s="508"/>
      <c r="L11" s="491" t="s">
        <v>119</v>
      </c>
      <c r="M11" s="492"/>
      <c r="N11" s="492"/>
      <c r="O11" s="492"/>
      <c r="P11" s="492"/>
      <c r="Q11" s="493"/>
      <c r="R11" s="581" t="s">
        <v>120</v>
      </c>
      <c r="S11" s="582"/>
      <c r="T11" s="582"/>
      <c r="U11" s="582"/>
      <c r="V11" s="583"/>
      <c r="W11" s="593"/>
      <c r="X11" s="407"/>
      <c r="Y11" s="407"/>
      <c r="Z11" s="407"/>
      <c r="AA11" s="407"/>
      <c r="AB11" s="407"/>
      <c r="AC11" s="407"/>
      <c r="AD11" s="407"/>
      <c r="AE11" s="407"/>
      <c r="AF11" s="407"/>
      <c r="AG11" s="407"/>
      <c r="AH11" s="407"/>
      <c r="AI11" s="407"/>
      <c r="AJ11" s="407"/>
      <c r="AK11" s="407"/>
      <c r="AL11" s="594"/>
      <c r="AM11" s="514" t="s">
        <v>121</v>
      </c>
      <c r="AN11" s="419"/>
      <c r="AO11" s="419"/>
      <c r="AP11" s="419"/>
      <c r="AQ11" s="419"/>
      <c r="AR11" s="419"/>
      <c r="AS11" s="419"/>
      <c r="AT11" s="420"/>
      <c r="AU11" s="502" t="s">
        <v>116</v>
      </c>
      <c r="AV11" s="503"/>
      <c r="AW11" s="503"/>
      <c r="AX11" s="503"/>
      <c r="AY11" s="425" t="s">
        <v>122</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123</v>
      </c>
      <c r="CE11" s="455"/>
      <c r="CF11" s="455"/>
      <c r="CG11" s="455"/>
      <c r="CH11" s="455"/>
      <c r="CI11" s="455"/>
      <c r="CJ11" s="455"/>
      <c r="CK11" s="455"/>
      <c r="CL11" s="455"/>
      <c r="CM11" s="455"/>
      <c r="CN11" s="455"/>
      <c r="CO11" s="455"/>
      <c r="CP11" s="455"/>
      <c r="CQ11" s="455"/>
      <c r="CR11" s="455"/>
      <c r="CS11" s="456"/>
      <c r="CT11" s="558" t="s">
        <v>124</v>
      </c>
      <c r="CU11" s="559"/>
      <c r="CV11" s="559"/>
      <c r="CW11" s="559"/>
      <c r="CX11" s="559"/>
      <c r="CY11" s="559"/>
      <c r="CZ11" s="559"/>
      <c r="DA11" s="560"/>
      <c r="DB11" s="558" t="s">
        <v>125</v>
      </c>
      <c r="DC11" s="559"/>
      <c r="DD11" s="559"/>
      <c r="DE11" s="559"/>
      <c r="DF11" s="559"/>
      <c r="DG11" s="559"/>
      <c r="DH11" s="559"/>
      <c r="DI11" s="560"/>
      <c r="DJ11" s="165"/>
      <c r="DK11" s="165"/>
      <c r="DL11" s="165"/>
      <c r="DM11" s="165"/>
      <c r="DN11" s="165"/>
      <c r="DO11" s="165"/>
    </row>
    <row r="12" spans="1:119" ht="18.75" customHeight="1">
      <c r="A12" s="166"/>
      <c r="B12" s="561" t="s">
        <v>126</v>
      </c>
      <c r="C12" s="562"/>
      <c r="D12" s="562"/>
      <c r="E12" s="562"/>
      <c r="F12" s="562"/>
      <c r="G12" s="562"/>
      <c r="H12" s="562"/>
      <c r="I12" s="562"/>
      <c r="J12" s="562"/>
      <c r="K12" s="563"/>
      <c r="L12" s="570" t="s">
        <v>127</v>
      </c>
      <c r="M12" s="571"/>
      <c r="N12" s="571"/>
      <c r="O12" s="571"/>
      <c r="P12" s="571"/>
      <c r="Q12" s="572"/>
      <c r="R12" s="573">
        <v>7146</v>
      </c>
      <c r="S12" s="574"/>
      <c r="T12" s="574"/>
      <c r="U12" s="574"/>
      <c r="V12" s="575"/>
      <c r="W12" s="576" t="s">
        <v>1</v>
      </c>
      <c r="X12" s="503"/>
      <c r="Y12" s="503"/>
      <c r="Z12" s="503"/>
      <c r="AA12" s="503"/>
      <c r="AB12" s="577"/>
      <c r="AC12" s="502" t="s">
        <v>128</v>
      </c>
      <c r="AD12" s="503"/>
      <c r="AE12" s="503"/>
      <c r="AF12" s="503"/>
      <c r="AG12" s="577"/>
      <c r="AH12" s="502" t="s">
        <v>129</v>
      </c>
      <c r="AI12" s="503"/>
      <c r="AJ12" s="503"/>
      <c r="AK12" s="503"/>
      <c r="AL12" s="578"/>
      <c r="AM12" s="514" t="s">
        <v>130</v>
      </c>
      <c r="AN12" s="419"/>
      <c r="AO12" s="419"/>
      <c r="AP12" s="419"/>
      <c r="AQ12" s="419"/>
      <c r="AR12" s="419"/>
      <c r="AS12" s="419"/>
      <c r="AT12" s="420"/>
      <c r="AU12" s="502" t="s">
        <v>131</v>
      </c>
      <c r="AV12" s="503"/>
      <c r="AW12" s="503"/>
      <c r="AX12" s="503"/>
      <c r="AY12" s="425" t="s">
        <v>132</v>
      </c>
      <c r="AZ12" s="426"/>
      <c r="BA12" s="426"/>
      <c r="BB12" s="426"/>
      <c r="BC12" s="426"/>
      <c r="BD12" s="426"/>
      <c r="BE12" s="426"/>
      <c r="BF12" s="426"/>
      <c r="BG12" s="426"/>
      <c r="BH12" s="426"/>
      <c r="BI12" s="426"/>
      <c r="BJ12" s="426"/>
      <c r="BK12" s="426"/>
      <c r="BL12" s="426"/>
      <c r="BM12" s="427"/>
      <c r="BN12" s="445">
        <v>98275</v>
      </c>
      <c r="BO12" s="446"/>
      <c r="BP12" s="446"/>
      <c r="BQ12" s="446"/>
      <c r="BR12" s="446"/>
      <c r="BS12" s="446"/>
      <c r="BT12" s="446"/>
      <c r="BU12" s="447"/>
      <c r="BV12" s="445">
        <v>65700</v>
      </c>
      <c r="BW12" s="446"/>
      <c r="BX12" s="446"/>
      <c r="BY12" s="446"/>
      <c r="BZ12" s="446"/>
      <c r="CA12" s="446"/>
      <c r="CB12" s="446"/>
      <c r="CC12" s="447"/>
      <c r="CD12" s="454" t="s">
        <v>133</v>
      </c>
      <c r="CE12" s="455"/>
      <c r="CF12" s="455"/>
      <c r="CG12" s="455"/>
      <c r="CH12" s="455"/>
      <c r="CI12" s="455"/>
      <c r="CJ12" s="455"/>
      <c r="CK12" s="455"/>
      <c r="CL12" s="455"/>
      <c r="CM12" s="455"/>
      <c r="CN12" s="455"/>
      <c r="CO12" s="455"/>
      <c r="CP12" s="455"/>
      <c r="CQ12" s="455"/>
      <c r="CR12" s="455"/>
      <c r="CS12" s="456"/>
      <c r="CT12" s="558" t="s">
        <v>134</v>
      </c>
      <c r="CU12" s="559"/>
      <c r="CV12" s="559"/>
      <c r="CW12" s="559"/>
      <c r="CX12" s="559"/>
      <c r="CY12" s="559"/>
      <c r="CZ12" s="559"/>
      <c r="DA12" s="560"/>
      <c r="DB12" s="558" t="s">
        <v>124</v>
      </c>
      <c r="DC12" s="559"/>
      <c r="DD12" s="559"/>
      <c r="DE12" s="559"/>
      <c r="DF12" s="559"/>
      <c r="DG12" s="559"/>
      <c r="DH12" s="559"/>
      <c r="DI12" s="560"/>
      <c r="DJ12" s="165"/>
      <c r="DK12" s="165"/>
      <c r="DL12" s="165"/>
      <c r="DM12" s="165"/>
      <c r="DN12" s="165"/>
      <c r="DO12" s="165"/>
    </row>
    <row r="13" spans="1:119" ht="18.75" customHeight="1">
      <c r="A13" s="166"/>
      <c r="B13" s="564"/>
      <c r="C13" s="565"/>
      <c r="D13" s="565"/>
      <c r="E13" s="565"/>
      <c r="F13" s="565"/>
      <c r="G13" s="565"/>
      <c r="H13" s="565"/>
      <c r="I13" s="565"/>
      <c r="J13" s="565"/>
      <c r="K13" s="566"/>
      <c r="L13" s="176"/>
      <c r="M13" s="545" t="s">
        <v>135</v>
      </c>
      <c r="N13" s="546"/>
      <c r="O13" s="546"/>
      <c r="P13" s="546"/>
      <c r="Q13" s="547"/>
      <c r="R13" s="548">
        <v>7085</v>
      </c>
      <c r="S13" s="549"/>
      <c r="T13" s="549"/>
      <c r="U13" s="549"/>
      <c r="V13" s="550"/>
      <c r="W13" s="536" t="s">
        <v>136</v>
      </c>
      <c r="X13" s="458"/>
      <c r="Y13" s="458"/>
      <c r="Z13" s="458"/>
      <c r="AA13" s="458"/>
      <c r="AB13" s="459"/>
      <c r="AC13" s="421">
        <v>137</v>
      </c>
      <c r="AD13" s="422"/>
      <c r="AE13" s="422"/>
      <c r="AF13" s="422"/>
      <c r="AG13" s="423"/>
      <c r="AH13" s="421">
        <v>61</v>
      </c>
      <c r="AI13" s="422"/>
      <c r="AJ13" s="422"/>
      <c r="AK13" s="422"/>
      <c r="AL13" s="424"/>
      <c r="AM13" s="514" t="s">
        <v>137</v>
      </c>
      <c r="AN13" s="419"/>
      <c r="AO13" s="419"/>
      <c r="AP13" s="419"/>
      <c r="AQ13" s="419"/>
      <c r="AR13" s="419"/>
      <c r="AS13" s="419"/>
      <c r="AT13" s="420"/>
      <c r="AU13" s="502" t="s">
        <v>138</v>
      </c>
      <c r="AV13" s="503"/>
      <c r="AW13" s="503"/>
      <c r="AX13" s="503"/>
      <c r="AY13" s="425" t="s">
        <v>139</v>
      </c>
      <c r="AZ13" s="426"/>
      <c r="BA13" s="426"/>
      <c r="BB13" s="426"/>
      <c r="BC13" s="426"/>
      <c r="BD13" s="426"/>
      <c r="BE13" s="426"/>
      <c r="BF13" s="426"/>
      <c r="BG13" s="426"/>
      <c r="BH13" s="426"/>
      <c r="BI13" s="426"/>
      <c r="BJ13" s="426"/>
      <c r="BK13" s="426"/>
      <c r="BL13" s="426"/>
      <c r="BM13" s="427"/>
      <c r="BN13" s="445">
        <v>-36595</v>
      </c>
      <c r="BO13" s="446"/>
      <c r="BP13" s="446"/>
      <c r="BQ13" s="446"/>
      <c r="BR13" s="446"/>
      <c r="BS13" s="446"/>
      <c r="BT13" s="446"/>
      <c r="BU13" s="447"/>
      <c r="BV13" s="445">
        <v>185</v>
      </c>
      <c r="BW13" s="446"/>
      <c r="BX13" s="446"/>
      <c r="BY13" s="446"/>
      <c r="BZ13" s="446"/>
      <c r="CA13" s="446"/>
      <c r="CB13" s="446"/>
      <c r="CC13" s="447"/>
      <c r="CD13" s="454" t="s">
        <v>140</v>
      </c>
      <c r="CE13" s="455"/>
      <c r="CF13" s="455"/>
      <c r="CG13" s="455"/>
      <c r="CH13" s="455"/>
      <c r="CI13" s="455"/>
      <c r="CJ13" s="455"/>
      <c r="CK13" s="455"/>
      <c r="CL13" s="455"/>
      <c r="CM13" s="455"/>
      <c r="CN13" s="455"/>
      <c r="CO13" s="455"/>
      <c r="CP13" s="455"/>
      <c r="CQ13" s="455"/>
      <c r="CR13" s="455"/>
      <c r="CS13" s="456"/>
      <c r="CT13" s="415">
        <v>11.9</v>
      </c>
      <c r="CU13" s="416"/>
      <c r="CV13" s="416"/>
      <c r="CW13" s="416"/>
      <c r="CX13" s="416"/>
      <c r="CY13" s="416"/>
      <c r="CZ13" s="416"/>
      <c r="DA13" s="417"/>
      <c r="DB13" s="415">
        <v>11.2</v>
      </c>
      <c r="DC13" s="416"/>
      <c r="DD13" s="416"/>
      <c r="DE13" s="416"/>
      <c r="DF13" s="416"/>
      <c r="DG13" s="416"/>
      <c r="DH13" s="416"/>
      <c r="DI13" s="417"/>
      <c r="DJ13" s="165"/>
      <c r="DK13" s="165"/>
      <c r="DL13" s="165"/>
      <c r="DM13" s="165"/>
      <c r="DN13" s="165"/>
      <c r="DO13" s="165"/>
    </row>
    <row r="14" spans="1:119" ht="18.75" customHeight="1" thickBot="1">
      <c r="A14" s="166"/>
      <c r="B14" s="564"/>
      <c r="C14" s="565"/>
      <c r="D14" s="565"/>
      <c r="E14" s="565"/>
      <c r="F14" s="565"/>
      <c r="G14" s="565"/>
      <c r="H14" s="565"/>
      <c r="I14" s="565"/>
      <c r="J14" s="565"/>
      <c r="K14" s="566"/>
      <c r="L14" s="538" t="s">
        <v>141</v>
      </c>
      <c r="M14" s="579"/>
      <c r="N14" s="579"/>
      <c r="O14" s="579"/>
      <c r="P14" s="579"/>
      <c r="Q14" s="580"/>
      <c r="R14" s="548">
        <v>7263</v>
      </c>
      <c r="S14" s="549"/>
      <c r="T14" s="549"/>
      <c r="U14" s="549"/>
      <c r="V14" s="550"/>
      <c r="W14" s="551"/>
      <c r="X14" s="461"/>
      <c r="Y14" s="461"/>
      <c r="Z14" s="461"/>
      <c r="AA14" s="461"/>
      <c r="AB14" s="462"/>
      <c r="AC14" s="541">
        <v>4.4000000000000004</v>
      </c>
      <c r="AD14" s="542"/>
      <c r="AE14" s="542"/>
      <c r="AF14" s="542"/>
      <c r="AG14" s="543"/>
      <c r="AH14" s="541">
        <v>1.9</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142</v>
      </c>
      <c r="CE14" s="452"/>
      <c r="CF14" s="452"/>
      <c r="CG14" s="452"/>
      <c r="CH14" s="452"/>
      <c r="CI14" s="452"/>
      <c r="CJ14" s="452"/>
      <c r="CK14" s="452"/>
      <c r="CL14" s="452"/>
      <c r="CM14" s="452"/>
      <c r="CN14" s="452"/>
      <c r="CO14" s="452"/>
      <c r="CP14" s="452"/>
      <c r="CQ14" s="452"/>
      <c r="CR14" s="452"/>
      <c r="CS14" s="453"/>
      <c r="CT14" s="552" t="s">
        <v>134</v>
      </c>
      <c r="CU14" s="553"/>
      <c r="CV14" s="553"/>
      <c r="CW14" s="553"/>
      <c r="CX14" s="553"/>
      <c r="CY14" s="553"/>
      <c r="CZ14" s="553"/>
      <c r="DA14" s="554"/>
      <c r="DB14" s="552" t="s">
        <v>134</v>
      </c>
      <c r="DC14" s="553"/>
      <c r="DD14" s="553"/>
      <c r="DE14" s="553"/>
      <c r="DF14" s="553"/>
      <c r="DG14" s="553"/>
      <c r="DH14" s="553"/>
      <c r="DI14" s="554"/>
      <c r="DJ14" s="165"/>
      <c r="DK14" s="165"/>
      <c r="DL14" s="165"/>
      <c r="DM14" s="165"/>
      <c r="DN14" s="165"/>
      <c r="DO14" s="165"/>
    </row>
    <row r="15" spans="1:119" ht="18.75" customHeight="1">
      <c r="A15" s="166"/>
      <c r="B15" s="564"/>
      <c r="C15" s="565"/>
      <c r="D15" s="565"/>
      <c r="E15" s="565"/>
      <c r="F15" s="565"/>
      <c r="G15" s="565"/>
      <c r="H15" s="565"/>
      <c r="I15" s="565"/>
      <c r="J15" s="565"/>
      <c r="K15" s="566"/>
      <c r="L15" s="176"/>
      <c r="M15" s="545" t="s">
        <v>143</v>
      </c>
      <c r="N15" s="546"/>
      <c r="O15" s="546"/>
      <c r="P15" s="546"/>
      <c r="Q15" s="547"/>
      <c r="R15" s="548">
        <v>7215</v>
      </c>
      <c r="S15" s="549"/>
      <c r="T15" s="549"/>
      <c r="U15" s="549"/>
      <c r="V15" s="550"/>
      <c r="W15" s="536" t="s">
        <v>144</v>
      </c>
      <c r="X15" s="458"/>
      <c r="Y15" s="458"/>
      <c r="Z15" s="458"/>
      <c r="AA15" s="458"/>
      <c r="AB15" s="459"/>
      <c r="AC15" s="421">
        <v>1252</v>
      </c>
      <c r="AD15" s="422"/>
      <c r="AE15" s="422"/>
      <c r="AF15" s="422"/>
      <c r="AG15" s="423"/>
      <c r="AH15" s="421">
        <v>1355</v>
      </c>
      <c r="AI15" s="422"/>
      <c r="AJ15" s="422"/>
      <c r="AK15" s="422"/>
      <c r="AL15" s="424"/>
      <c r="AM15" s="514"/>
      <c r="AN15" s="419"/>
      <c r="AO15" s="419"/>
      <c r="AP15" s="419"/>
      <c r="AQ15" s="419"/>
      <c r="AR15" s="419"/>
      <c r="AS15" s="419"/>
      <c r="AT15" s="420"/>
      <c r="AU15" s="502"/>
      <c r="AV15" s="503"/>
      <c r="AW15" s="503"/>
      <c r="AX15" s="503"/>
      <c r="AY15" s="437" t="s">
        <v>145</v>
      </c>
      <c r="AZ15" s="438"/>
      <c r="BA15" s="438"/>
      <c r="BB15" s="438"/>
      <c r="BC15" s="438"/>
      <c r="BD15" s="438"/>
      <c r="BE15" s="438"/>
      <c r="BF15" s="438"/>
      <c r="BG15" s="438"/>
      <c r="BH15" s="438"/>
      <c r="BI15" s="438"/>
      <c r="BJ15" s="438"/>
      <c r="BK15" s="438"/>
      <c r="BL15" s="438"/>
      <c r="BM15" s="439"/>
      <c r="BN15" s="440">
        <v>757129</v>
      </c>
      <c r="BO15" s="441"/>
      <c r="BP15" s="441"/>
      <c r="BQ15" s="441"/>
      <c r="BR15" s="441"/>
      <c r="BS15" s="441"/>
      <c r="BT15" s="441"/>
      <c r="BU15" s="442"/>
      <c r="BV15" s="440">
        <v>769235</v>
      </c>
      <c r="BW15" s="441"/>
      <c r="BX15" s="441"/>
      <c r="BY15" s="441"/>
      <c r="BZ15" s="441"/>
      <c r="CA15" s="441"/>
      <c r="CB15" s="441"/>
      <c r="CC15" s="442"/>
      <c r="CD15" s="555" t="s">
        <v>146</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64"/>
      <c r="C16" s="565"/>
      <c r="D16" s="565"/>
      <c r="E16" s="565"/>
      <c r="F16" s="565"/>
      <c r="G16" s="565"/>
      <c r="H16" s="565"/>
      <c r="I16" s="565"/>
      <c r="J16" s="565"/>
      <c r="K16" s="566"/>
      <c r="L16" s="538" t="s">
        <v>147</v>
      </c>
      <c r="M16" s="539"/>
      <c r="N16" s="539"/>
      <c r="O16" s="539"/>
      <c r="P16" s="539"/>
      <c r="Q16" s="540"/>
      <c r="R16" s="533" t="s">
        <v>148</v>
      </c>
      <c r="S16" s="534"/>
      <c r="T16" s="534"/>
      <c r="U16" s="534"/>
      <c r="V16" s="535"/>
      <c r="W16" s="551"/>
      <c r="X16" s="461"/>
      <c r="Y16" s="461"/>
      <c r="Z16" s="461"/>
      <c r="AA16" s="461"/>
      <c r="AB16" s="462"/>
      <c r="AC16" s="541">
        <v>40.6</v>
      </c>
      <c r="AD16" s="542"/>
      <c r="AE16" s="542"/>
      <c r="AF16" s="542"/>
      <c r="AG16" s="543"/>
      <c r="AH16" s="541">
        <v>41.8</v>
      </c>
      <c r="AI16" s="542"/>
      <c r="AJ16" s="542"/>
      <c r="AK16" s="542"/>
      <c r="AL16" s="544"/>
      <c r="AM16" s="514"/>
      <c r="AN16" s="419"/>
      <c r="AO16" s="419"/>
      <c r="AP16" s="419"/>
      <c r="AQ16" s="419"/>
      <c r="AR16" s="419"/>
      <c r="AS16" s="419"/>
      <c r="AT16" s="420"/>
      <c r="AU16" s="502"/>
      <c r="AV16" s="503"/>
      <c r="AW16" s="503"/>
      <c r="AX16" s="503"/>
      <c r="AY16" s="425" t="s">
        <v>149</v>
      </c>
      <c r="AZ16" s="426"/>
      <c r="BA16" s="426"/>
      <c r="BB16" s="426"/>
      <c r="BC16" s="426"/>
      <c r="BD16" s="426"/>
      <c r="BE16" s="426"/>
      <c r="BF16" s="426"/>
      <c r="BG16" s="426"/>
      <c r="BH16" s="426"/>
      <c r="BI16" s="426"/>
      <c r="BJ16" s="426"/>
      <c r="BK16" s="426"/>
      <c r="BL16" s="426"/>
      <c r="BM16" s="427"/>
      <c r="BN16" s="445">
        <v>2004284</v>
      </c>
      <c r="BO16" s="446"/>
      <c r="BP16" s="446"/>
      <c r="BQ16" s="446"/>
      <c r="BR16" s="446"/>
      <c r="BS16" s="446"/>
      <c r="BT16" s="446"/>
      <c r="BU16" s="447"/>
      <c r="BV16" s="445">
        <v>2026522</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c r="A17" s="166"/>
      <c r="B17" s="567"/>
      <c r="C17" s="568"/>
      <c r="D17" s="568"/>
      <c r="E17" s="568"/>
      <c r="F17" s="568"/>
      <c r="G17" s="568"/>
      <c r="H17" s="568"/>
      <c r="I17" s="568"/>
      <c r="J17" s="568"/>
      <c r="K17" s="569"/>
      <c r="L17" s="181"/>
      <c r="M17" s="530" t="s">
        <v>150</v>
      </c>
      <c r="N17" s="531"/>
      <c r="O17" s="531"/>
      <c r="P17" s="531"/>
      <c r="Q17" s="532"/>
      <c r="R17" s="533" t="s">
        <v>151</v>
      </c>
      <c r="S17" s="534"/>
      <c r="T17" s="534"/>
      <c r="U17" s="534"/>
      <c r="V17" s="535"/>
      <c r="W17" s="536" t="s">
        <v>152</v>
      </c>
      <c r="X17" s="458"/>
      <c r="Y17" s="458"/>
      <c r="Z17" s="458"/>
      <c r="AA17" s="458"/>
      <c r="AB17" s="459"/>
      <c r="AC17" s="421">
        <v>1695</v>
      </c>
      <c r="AD17" s="422"/>
      <c r="AE17" s="422"/>
      <c r="AF17" s="422"/>
      <c r="AG17" s="423"/>
      <c r="AH17" s="421">
        <v>1822</v>
      </c>
      <c r="AI17" s="422"/>
      <c r="AJ17" s="422"/>
      <c r="AK17" s="422"/>
      <c r="AL17" s="424"/>
      <c r="AM17" s="514"/>
      <c r="AN17" s="419"/>
      <c r="AO17" s="419"/>
      <c r="AP17" s="419"/>
      <c r="AQ17" s="419"/>
      <c r="AR17" s="419"/>
      <c r="AS17" s="419"/>
      <c r="AT17" s="420"/>
      <c r="AU17" s="502"/>
      <c r="AV17" s="503"/>
      <c r="AW17" s="503"/>
      <c r="AX17" s="503"/>
      <c r="AY17" s="425" t="s">
        <v>153</v>
      </c>
      <c r="AZ17" s="426"/>
      <c r="BA17" s="426"/>
      <c r="BB17" s="426"/>
      <c r="BC17" s="426"/>
      <c r="BD17" s="426"/>
      <c r="BE17" s="426"/>
      <c r="BF17" s="426"/>
      <c r="BG17" s="426"/>
      <c r="BH17" s="426"/>
      <c r="BI17" s="426"/>
      <c r="BJ17" s="426"/>
      <c r="BK17" s="426"/>
      <c r="BL17" s="426"/>
      <c r="BM17" s="427"/>
      <c r="BN17" s="445">
        <v>959982</v>
      </c>
      <c r="BO17" s="446"/>
      <c r="BP17" s="446"/>
      <c r="BQ17" s="446"/>
      <c r="BR17" s="446"/>
      <c r="BS17" s="446"/>
      <c r="BT17" s="446"/>
      <c r="BU17" s="447"/>
      <c r="BV17" s="445">
        <v>974393</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c r="A18" s="166"/>
      <c r="B18" s="507" t="s">
        <v>154</v>
      </c>
      <c r="C18" s="508"/>
      <c r="D18" s="508"/>
      <c r="E18" s="509"/>
      <c r="F18" s="509"/>
      <c r="G18" s="509"/>
      <c r="H18" s="509"/>
      <c r="I18" s="509"/>
      <c r="J18" s="509"/>
      <c r="K18" s="509"/>
      <c r="L18" s="510">
        <v>13.63</v>
      </c>
      <c r="M18" s="510"/>
      <c r="N18" s="510"/>
      <c r="O18" s="510"/>
      <c r="P18" s="510"/>
      <c r="Q18" s="510"/>
      <c r="R18" s="511"/>
      <c r="S18" s="511"/>
      <c r="T18" s="511"/>
      <c r="U18" s="511"/>
      <c r="V18" s="512"/>
      <c r="W18" s="526"/>
      <c r="X18" s="527"/>
      <c r="Y18" s="527"/>
      <c r="Z18" s="527"/>
      <c r="AA18" s="527"/>
      <c r="AB18" s="537"/>
      <c r="AC18" s="409">
        <v>55</v>
      </c>
      <c r="AD18" s="410"/>
      <c r="AE18" s="410"/>
      <c r="AF18" s="410"/>
      <c r="AG18" s="513"/>
      <c r="AH18" s="409">
        <v>56.3</v>
      </c>
      <c r="AI18" s="410"/>
      <c r="AJ18" s="410"/>
      <c r="AK18" s="410"/>
      <c r="AL18" s="411"/>
      <c r="AM18" s="514"/>
      <c r="AN18" s="419"/>
      <c r="AO18" s="419"/>
      <c r="AP18" s="419"/>
      <c r="AQ18" s="419"/>
      <c r="AR18" s="419"/>
      <c r="AS18" s="419"/>
      <c r="AT18" s="420"/>
      <c r="AU18" s="502"/>
      <c r="AV18" s="503"/>
      <c r="AW18" s="503"/>
      <c r="AX18" s="503"/>
      <c r="AY18" s="425" t="s">
        <v>155</v>
      </c>
      <c r="AZ18" s="426"/>
      <c r="BA18" s="426"/>
      <c r="BB18" s="426"/>
      <c r="BC18" s="426"/>
      <c r="BD18" s="426"/>
      <c r="BE18" s="426"/>
      <c r="BF18" s="426"/>
      <c r="BG18" s="426"/>
      <c r="BH18" s="426"/>
      <c r="BI18" s="426"/>
      <c r="BJ18" s="426"/>
      <c r="BK18" s="426"/>
      <c r="BL18" s="426"/>
      <c r="BM18" s="427"/>
      <c r="BN18" s="445">
        <v>2277941</v>
      </c>
      <c r="BO18" s="446"/>
      <c r="BP18" s="446"/>
      <c r="BQ18" s="446"/>
      <c r="BR18" s="446"/>
      <c r="BS18" s="446"/>
      <c r="BT18" s="446"/>
      <c r="BU18" s="447"/>
      <c r="BV18" s="445">
        <v>2256350</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c r="A19" s="166"/>
      <c r="B19" s="507" t="s">
        <v>156</v>
      </c>
      <c r="C19" s="508"/>
      <c r="D19" s="508"/>
      <c r="E19" s="509"/>
      <c r="F19" s="509"/>
      <c r="G19" s="509"/>
      <c r="H19" s="509"/>
      <c r="I19" s="509"/>
      <c r="J19" s="509"/>
      <c r="K19" s="509"/>
      <c r="L19" s="515">
        <v>516</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157</v>
      </c>
      <c r="AZ19" s="426"/>
      <c r="BA19" s="426"/>
      <c r="BB19" s="426"/>
      <c r="BC19" s="426"/>
      <c r="BD19" s="426"/>
      <c r="BE19" s="426"/>
      <c r="BF19" s="426"/>
      <c r="BG19" s="426"/>
      <c r="BH19" s="426"/>
      <c r="BI19" s="426"/>
      <c r="BJ19" s="426"/>
      <c r="BK19" s="426"/>
      <c r="BL19" s="426"/>
      <c r="BM19" s="427"/>
      <c r="BN19" s="445">
        <v>3050483</v>
      </c>
      <c r="BO19" s="446"/>
      <c r="BP19" s="446"/>
      <c r="BQ19" s="446"/>
      <c r="BR19" s="446"/>
      <c r="BS19" s="446"/>
      <c r="BT19" s="446"/>
      <c r="BU19" s="447"/>
      <c r="BV19" s="445">
        <v>3122367</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c r="A20" s="166"/>
      <c r="B20" s="507" t="s">
        <v>158</v>
      </c>
      <c r="C20" s="508"/>
      <c r="D20" s="508"/>
      <c r="E20" s="509"/>
      <c r="F20" s="509"/>
      <c r="G20" s="509"/>
      <c r="H20" s="509"/>
      <c r="I20" s="509"/>
      <c r="J20" s="509"/>
      <c r="K20" s="509"/>
      <c r="L20" s="515">
        <v>2310</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c r="A21" s="166"/>
      <c r="B21" s="504" t="s">
        <v>159</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c r="A22" s="166"/>
      <c r="B22" s="474" t="s">
        <v>160</v>
      </c>
      <c r="C22" s="475"/>
      <c r="D22" s="476"/>
      <c r="E22" s="483" t="s">
        <v>1</v>
      </c>
      <c r="F22" s="458"/>
      <c r="G22" s="458"/>
      <c r="H22" s="458"/>
      <c r="I22" s="458"/>
      <c r="J22" s="458"/>
      <c r="K22" s="459"/>
      <c r="L22" s="483" t="s">
        <v>161</v>
      </c>
      <c r="M22" s="458"/>
      <c r="N22" s="458"/>
      <c r="O22" s="458"/>
      <c r="P22" s="459"/>
      <c r="Q22" s="468" t="s">
        <v>162</v>
      </c>
      <c r="R22" s="469"/>
      <c r="S22" s="469"/>
      <c r="T22" s="469"/>
      <c r="U22" s="469"/>
      <c r="V22" s="484"/>
      <c r="W22" s="486" t="s">
        <v>163</v>
      </c>
      <c r="X22" s="475"/>
      <c r="Y22" s="476"/>
      <c r="Z22" s="483" t="s">
        <v>1</v>
      </c>
      <c r="AA22" s="458"/>
      <c r="AB22" s="458"/>
      <c r="AC22" s="458"/>
      <c r="AD22" s="458"/>
      <c r="AE22" s="458"/>
      <c r="AF22" s="458"/>
      <c r="AG22" s="459"/>
      <c r="AH22" s="457" t="s">
        <v>164</v>
      </c>
      <c r="AI22" s="458"/>
      <c r="AJ22" s="458"/>
      <c r="AK22" s="458"/>
      <c r="AL22" s="459"/>
      <c r="AM22" s="457" t="s">
        <v>165</v>
      </c>
      <c r="AN22" s="463"/>
      <c r="AO22" s="463"/>
      <c r="AP22" s="463"/>
      <c r="AQ22" s="463"/>
      <c r="AR22" s="464"/>
      <c r="AS22" s="468" t="s">
        <v>162</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166</v>
      </c>
      <c r="AZ23" s="438"/>
      <c r="BA23" s="438"/>
      <c r="BB23" s="438"/>
      <c r="BC23" s="438"/>
      <c r="BD23" s="438"/>
      <c r="BE23" s="438"/>
      <c r="BF23" s="438"/>
      <c r="BG23" s="438"/>
      <c r="BH23" s="438"/>
      <c r="BI23" s="438"/>
      <c r="BJ23" s="438"/>
      <c r="BK23" s="438"/>
      <c r="BL23" s="438"/>
      <c r="BM23" s="439"/>
      <c r="BN23" s="445">
        <v>2613515</v>
      </c>
      <c r="BO23" s="446"/>
      <c r="BP23" s="446"/>
      <c r="BQ23" s="446"/>
      <c r="BR23" s="446"/>
      <c r="BS23" s="446"/>
      <c r="BT23" s="446"/>
      <c r="BU23" s="447"/>
      <c r="BV23" s="445">
        <v>2806659</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c r="A24" s="166"/>
      <c r="B24" s="477"/>
      <c r="C24" s="478"/>
      <c r="D24" s="479"/>
      <c r="E24" s="418" t="s">
        <v>167</v>
      </c>
      <c r="F24" s="419"/>
      <c r="G24" s="419"/>
      <c r="H24" s="419"/>
      <c r="I24" s="419"/>
      <c r="J24" s="419"/>
      <c r="K24" s="420"/>
      <c r="L24" s="421">
        <v>1</v>
      </c>
      <c r="M24" s="422"/>
      <c r="N24" s="422"/>
      <c r="O24" s="422"/>
      <c r="P24" s="423"/>
      <c r="Q24" s="421">
        <v>6600</v>
      </c>
      <c r="R24" s="422"/>
      <c r="S24" s="422"/>
      <c r="T24" s="422"/>
      <c r="U24" s="422"/>
      <c r="V24" s="423"/>
      <c r="W24" s="487"/>
      <c r="X24" s="478"/>
      <c r="Y24" s="479"/>
      <c r="Z24" s="418" t="s">
        <v>168</v>
      </c>
      <c r="AA24" s="419"/>
      <c r="AB24" s="419"/>
      <c r="AC24" s="419"/>
      <c r="AD24" s="419"/>
      <c r="AE24" s="419"/>
      <c r="AF24" s="419"/>
      <c r="AG24" s="420"/>
      <c r="AH24" s="421">
        <v>87</v>
      </c>
      <c r="AI24" s="422"/>
      <c r="AJ24" s="422"/>
      <c r="AK24" s="422"/>
      <c r="AL24" s="423"/>
      <c r="AM24" s="421">
        <v>261609</v>
      </c>
      <c r="AN24" s="422"/>
      <c r="AO24" s="422"/>
      <c r="AP24" s="422"/>
      <c r="AQ24" s="422"/>
      <c r="AR24" s="423"/>
      <c r="AS24" s="421">
        <v>3007</v>
      </c>
      <c r="AT24" s="422"/>
      <c r="AU24" s="422"/>
      <c r="AV24" s="422"/>
      <c r="AW24" s="422"/>
      <c r="AX24" s="424"/>
      <c r="AY24" s="412" t="s">
        <v>169</v>
      </c>
      <c r="AZ24" s="413"/>
      <c r="BA24" s="413"/>
      <c r="BB24" s="413"/>
      <c r="BC24" s="413"/>
      <c r="BD24" s="413"/>
      <c r="BE24" s="413"/>
      <c r="BF24" s="413"/>
      <c r="BG24" s="413"/>
      <c r="BH24" s="413"/>
      <c r="BI24" s="413"/>
      <c r="BJ24" s="413"/>
      <c r="BK24" s="413"/>
      <c r="BL24" s="413"/>
      <c r="BM24" s="414"/>
      <c r="BN24" s="445">
        <v>652657</v>
      </c>
      <c r="BO24" s="446"/>
      <c r="BP24" s="446"/>
      <c r="BQ24" s="446"/>
      <c r="BR24" s="446"/>
      <c r="BS24" s="446"/>
      <c r="BT24" s="446"/>
      <c r="BU24" s="447"/>
      <c r="BV24" s="445">
        <v>808555</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c r="A25" s="166"/>
      <c r="B25" s="477"/>
      <c r="C25" s="478"/>
      <c r="D25" s="479"/>
      <c r="E25" s="418" t="s">
        <v>170</v>
      </c>
      <c r="F25" s="419"/>
      <c r="G25" s="419"/>
      <c r="H25" s="419"/>
      <c r="I25" s="419"/>
      <c r="J25" s="419"/>
      <c r="K25" s="420"/>
      <c r="L25" s="421">
        <v>1</v>
      </c>
      <c r="M25" s="422"/>
      <c r="N25" s="422"/>
      <c r="O25" s="422"/>
      <c r="P25" s="423"/>
      <c r="Q25" s="421">
        <v>5580</v>
      </c>
      <c r="R25" s="422"/>
      <c r="S25" s="422"/>
      <c r="T25" s="422"/>
      <c r="U25" s="422"/>
      <c r="V25" s="423"/>
      <c r="W25" s="487"/>
      <c r="X25" s="478"/>
      <c r="Y25" s="479"/>
      <c r="Z25" s="418" t="s">
        <v>171</v>
      </c>
      <c r="AA25" s="419"/>
      <c r="AB25" s="419"/>
      <c r="AC25" s="419"/>
      <c r="AD25" s="419"/>
      <c r="AE25" s="419"/>
      <c r="AF25" s="419"/>
      <c r="AG25" s="420"/>
      <c r="AH25" s="421" t="s">
        <v>125</v>
      </c>
      <c r="AI25" s="422"/>
      <c r="AJ25" s="422"/>
      <c r="AK25" s="422"/>
      <c r="AL25" s="423"/>
      <c r="AM25" s="421" t="s">
        <v>172</v>
      </c>
      <c r="AN25" s="422"/>
      <c r="AO25" s="422"/>
      <c r="AP25" s="422"/>
      <c r="AQ25" s="422"/>
      <c r="AR25" s="423"/>
      <c r="AS25" s="421" t="s">
        <v>125</v>
      </c>
      <c r="AT25" s="422"/>
      <c r="AU25" s="422"/>
      <c r="AV25" s="422"/>
      <c r="AW25" s="422"/>
      <c r="AX25" s="424"/>
      <c r="AY25" s="437" t="s">
        <v>173</v>
      </c>
      <c r="AZ25" s="438"/>
      <c r="BA25" s="438"/>
      <c r="BB25" s="438"/>
      <c r="BC25" s="438"/>
      <c r="BD25" s="438"/>
      <c r="BE25" s="438"/>
      <c r="BF25" s="438"/>
      <c r="BG25" s="438"/>
      <c r="BH25" s="438"/>
      <c r="BI25" s="438"/>
      <c r="BJ25" s="438"/>
      <c r="BK25" s="438"/>
      <c r="BL25" s="438"/>
      <c r="BM25" s="439"/>
      <c r="BN25" s="440">
        <v>554438</v>
      </c>
      <c r="BO25" s="441"/>
      <c r="BP25" s="441"/>
      <c r="BQ25" s="441"/>
      <c r="BR25" s="441"/>
      <c r="BS25" s="441"/>
      <c r="BT25" s="441"/>
      <c r="BU25" s="442"/>
      <c r="BV25" s="440">
        <v>594097</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c r="A26" s="166"/>
      <c r="B26" s="477"/>
      <c r="C26" s="478"/>
      <c r="D26" s="479"/>
      <c r="E26" s="418" t="s">
        <v>174</v>
      </c>
      <c r="F26" s="419"/>
      <c r="G26" s="419"/>
      <c r="H26" s="419"/>
      <c r="I26" s="419"/>
      <c r="J26" s="419"/>
      <c r="K26" s="420"/>
      <c r="L26" s="421">
        <v>1</v>
      </c>
      <c r="M26" s="422"/>
      <c r="N26" s="422"/>
      <c r="O26" s="422"/>
      <c r="P26" s="423"/>
      <c r="Q26" s="421">
        <v>5300</v>
      </c>
      <c r="R26" s="422"/>
      <c r="S26" s="422"/>
      <c r="T26" s="422"/>
      <c r="U26" s="422"/>
      <c r="V26" s="423"/>
      <c r="W26" s="487"/>
      <c r="X26" s="478"/>
      <c r="Y26" s="479"/>
      <c r="Z26" s="418" t="s">
        <v>175</v>
      </c>
      <c r="AA26" s="500"/>
      <c r="AB26" s="500"/>
      <c r="AC26" s="500"/>
      <c r="AD26" s="500"/>
      <c r="AE26" s="500"/>
      <c r="AF26" s="500"/>
      <c r="AG26" s="501"/>
      <c r="AH26" s="421">
        <v>3</v>
      </c>
      <c r="AI26" s="422"/>
      <c r="AJ26" s="422"/>
      <c r="AK26" s="422"/>
      <c r="AL26" s="423"/>
      <c r="AM26" s="421">
        <v>9375</v>
      </c>
      <c r="AN26" s="422"/>
      <c r="AO26" s="422"/>
      <c r="AP26" s="422"/>
      <c r="AQ26" s="422"/>
      <c r="AR26" s="423"/>
      <c r="AS26" s="421">
        <v>3125</v>
      </c>
      <c r="AT26" s="422"/>
      <c r="AU26" s="422"/>
      <c r="AV26" s="422"/>
      <c r="AW26" s="422"/>
      <c r="AX26" s="424"/>
      <c r="AY26" s="454" t="s">
        <v>176</v>
      </c>
      <c r="AZ26" s="455"/>
      <c r="BA26" s="455"/>
      <c r="BB26" s="455"/>
      <c r="BC26" s="455"/>
      <c r="BD26" s="455"/>
      <c r="BE26" s="455"/>
      <c r="BF26" s="455"/>
      <c r="BG26" s="455"/>
      <c r="BH26" s="455"/>
      <c r="BI26" s="455"/>
      <c r="BJ26" s="455"/>
      <c r="BK26" s="455"/>
      <c r="BL26" s="455"/>
      <c r="BM26" s="456"/>
      <c r="BN26" s="445" t="s">
        <v>177</v>
      </c>
      <c r="BO26" s="446"/>
      <c r="BP26" s="446"/>
      <c r="BQ26" s="446"/>
      <c r="BR26" s="446"/>
      <c r="BS26" s="446"/>
      <c r="BT26" s="446"/>
      <c r="BU26" s="447"/>
      <c r="BV26" s="445" t="s">
        <v>172</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c r="A27" s="166"/>
      <c r="B27" s="477"/>
      <c r="C27" s="478"/>
      <c r="D27" s="479"/>
      <c r="E27" s="418" t="s">
        <v>178</v>
      </c>
      <c r="F27" s="419"/>
      <c r="G27" s="419"/>
      <c r="H27" s="419"/>
      <c r="I27" s="419"/>
      <c r="J27" s="419"/>
      <c r="K27" s="420"/>
      <c r="L27" s="421">
        <v>1</v>
      </c>
      <c r="M27" s="422"/>
      <c r="N27" s="422"/>
      <c r="O27" s="422"/>
      <c r="P27" s="423"/>
      <c r="Q27" s="421">
        <v>2800</v>
      </c>
      <c r="R27" s="422"/>
      <c r="S27" s="422"/>
      <c r="T27" s="422"/>
      <c r="U27" s="422"/>
      <c r="V27" s="423"/>
      <c r="W27" s="487"/>
      <c r="X27" s="478"/>
      <c r="Y27" s="479"/>
      <c r="Z27" s="418" t="s">
        <v>179</v>
      </c>
      <c r="AA27" s="419"/>
      <c r="AB27" s="419"/>
      <c r="AC27" s="419"/>
      <c r="AD27" s="419"/>
      <c r="AE27" s="419"/>
      <c r="AF27" s="419"/>
      <c r="AG27" s="420"/>
      <c r="AH27" s="421">
        <v>7</v>
      </c>
      <c r="AI27" s="422"/>
      <c r="AJ27" s="422"/>
      <c r="AK27" s="422"/>
      <c r="AL27" s="423"/>
      <c r="AM27" s="421">
        <v>21174</v>
      </c>
      <c r="AN27" s="422"/>
      <c r="AO27" s="422"/>
      <c r="AP27" s="422"/>
      <c r="AQ27" s="422"/>
      <c r="AR27" s="423"/>
      <c r="AS27" s="421">
        <v>3025</v>
      </c>
      <c r="AT27" s="422"/>
      <c r="AU27" s="422"/>
      <c r="AV27" s="422"/>
      <c r="AW27" s="422"/>
      <c r="AX27" s="424"/>
      <c r="AY27" s="451" t="s">
        <v>180</v>
      </c>
      <c r="AZ27" s="452"/>
      <c r="BA27" s="452"/>
      <c r="BB27" s="452"/>
      <c r="BC27" s="452"/>
      <c r="BD27" s="452"/>
      <c r="BE27" s="452"/>
      <c r="BF27" s="452"/>
      <c r="BG27" s="452"/>
      <c r="BH27" s="452"/>
      <c r="BI27" s="452"/>
      <c r="BJ27" s="452"/>
      <c r="BK27" s="452"/>
      <c r="BL27" s="452"/>
      <c r="BM27" s="453"/>
      <c r="BN27" s="448">
        <v>193000</v>
      </c>
      <c r="BO27" s="449"/>
      <c r="BP27" s="449"/>
      <c r="BQ27" s="449"/>
      <c r="BR27" s="449"/>
      <c r="BS27" s="449"/>
      <c r="BT27" s="449"/>
      <c r="BU27" s="450"/>
      <c r="BV27" s="448">
        <v>193000</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c r="A28" s="166"/>
      <c r="B28" s="477"/>
      <c r="C28" s="478"/>
      <c r="D28" s="479"/>
      <c r="E28" s="418" t="s">
        <v>181</v>
      </c>
      <c r="F28" s="419"/>
      <c r="G28" s="419"/>
      <c r="H28" s="419"/>
      <c r="I28" s="419"/>
      <c r="J28" s="419"/>
      <c r="K28" s="420"/>
      <c r="L28" s="421">
        <v>1</v>
      </c>
      <c r="M28" s="422"/>
      <c r="N28" s="422"/>
      <c r="O28" s="422"/>
      <c r="P28" s="423"/>
      <c r="Q28" s="421">
        <v>2000</v>
      </c>
      <c r="R28" s="422"/>
      <c r="S28" s="422"/>
      <c r="T28" s="422"/>
      <c r="U28" s="422"/>
      <c r="V28" s="423"/>
      <c r="W28" s="487"/>
      <c r="X28" s="478"/>
      <c r="Y28" s="479"/>
      <c r="Z28" s="418" t="s">
        <v>182</v>
      </c>
      <c r="AA28" s="419"/>
      <c r="AB28" s="419"/>
      <c r="AC28" s="419"/>
      <c r="AD28" s="419"/>
      <c r="AE28" s="419"/>
      <c r="AF28" s="419"/>
      <c r="AG28" s="420"/>
      <c r="AH28" s="421" t="s">
        <v>125</v>
      </c>
      <c r="AI28" s="422"/>
      <c r="AJ28" s="422"/>
      <c r="AK28" s="422"/>
      <c r="AL28" s="423"/>
      <c r="AM28" s="421" t="s">
        <v>172</v>
      </c>
      <c r="AN28" s="422"/>
      <c r="AO28" s="422"/>
      <c r="AP28" s="422"/>
      <c r="AQ28" s="422"/>
      <c r="AR28" s="423"/>
      <c r="AS28" s="421" t="s">
        <v>172</v>
      </c>
      <c r="AT28" s="422"/>
      <c r="AU28" s="422"/>
      <c r="AV28" s="422"/>
      <c r="AW28" s="422"/>
      <c r="AX28" s="424"/>
      <c r="AY28" s="428" t="s">
        <v>183</v>
      </c>
      <c r="AZ28" s="429"/>
      <c r="BA28" s="429"/>
      <c r="BB28" s="430"/>
      <c r="BC28" s="437" t="s">
        <v>42</v>
      </c>
      <c r="BD28" s="438"/>
      <c r="BE28" s="438"/>
      <c r="BF28" s="438"/>
      <c r="BG28" s="438"/>
      <c r="BH28" s="438"/>
      <c r="BI28" s="438"/>
      <c r="BJ28" s="438"/>
      <c r="BK28" s="438"/>
      <c r="BL28" s="438"/>
      <c r="BM28" s="439"/>
      <c r="BN28" s="440">
        <v>640591</v>
      </c>
      <c r="BO28" s="441"/>
      <c r="BP28" s="441"/>
      <c r="BQ28" s="441"/>
      <c r="BR28" s="441"/>
      <c r="BS28" s="441"/>
      <c r="BT28" s="441"/>
      <c r="BU28" s="442"/>
      <c r="BV28" s="440">
        <v>671727</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c r="A29" s="166"/>
      <c r="B29" s="477"/>
      <c r="C29" s="478"/>
      <c r="D29" s="479"/>
      <c r="E29" s="418" t="s">
        <v>184</v>
      </c>
      <c r="F29" s="419"/>
      <c r="G29" s="419"/>
      <c r="H29" s="419"/>
      <c r="I29" s="419"/>
      <c r="J29" s="419"/>
      <c r="K29" s="420"/>
      <c r="L29" s="421">
        <v>10</v>
      </c>
      <c r="M29" s="422"/>
      <c r="N29" s="422"/>
      <c r="O29" s="422"/>
      <c r="P29" s="423"/>
      <c r="Q29" s="421">
        <v>1770</v>
      </c>
      <c r="R29" s="422"/>
      <c r="S29" s="422"/>
      <c r="T29" s="422"/>
      <c r="U29" s="422"/>
      <c r="V29" s="423"/>
      <c r="W29" s="488"/>
      <c r="X29" s="489"/>
      <c r="Y29" s="490"/>
      <c r="Z29" s="418" t="s">
        <v>185</v>
      </c>
      <c r="AA29" s="419"/>
      <c r="AB29" s="419"/>
      <c r="AC29" s="419"/>
      <c r="AD29" s="419"/>
      <c r="AE29" s="419"/>
      <c r="AF29" s="419"/>
      <c r="AG29" s="420"/>
      <c r="AH29" s="421">
        <v>94</v>
      </c>
      <c r="AI29" s="422"/>
      <c r="AJ29" s="422"/>
      <c r="AK29" s="422"/>
      <c r="AL29" s="423"/>
      <c r="AM29" s="421">
        <v>282783</v>
      </c>
      <c r="AN29" s="422"/>
      <c r="AO29" s="422"/>
      <c r="AP29" s="422"/>
      <c r="AQ29" s="422"/>
      <c r="AR29" s="423"/>
      <c r="AS29" s="421">
        <v>3008</v>
      </c>
      <c r="AT29" s="422"/>
      <c r="AU29" s="422"/>
      <c r="AV29" s="422"/>
      <c r="AW29" s="422"/>
      <c r="AX29" s="424"/>
      <c r="AY29" s="431"/>
      <c r="AZ29" s="432"/>
      <c r="BA29" s="432"/>
      <c r="BB29" s="433"/>
      <c r="BC29" s="425" t="s">
        <v>186</v>
      </c>
      <c r="BD29" s="426"/>
      <c r="BE29" s="426"/>
      <c r="BF29" s="426"/>
      <c r="BG29" s="426"/>
      <c r="BH29" s="426"/>
      <c r="BI29" s="426"/>
      <c r="BJ29" s="426"/>
      <c r="BK29" s="426"/>
      <c r="BL29" s="426"/>
      <c r="BM29" s="427"/>
      <c r="BN29" s="445">
        <v>44629</v>
      </c>
      <c r="BO29" s="446"/>
      <c r="BP29" s="446"/>
      <c r="BQ29" s="446"/>
      <c r="BR29" s="446"/>
      <c r="BS29" s="446"/>
      <c r="BT29" s="446"/>
      <c r="BU29" s="447"/>
      <c r="BV29" s="445">
        <v>44622</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187</v>
      </c>
      <c r="X30" s="498"/>
      <c r="Y30" s="498"/>
      <c r="Z30" s="498"/>
      <c r="AA30" s="498"/>
      <c r="AB30" s="498"/>
      <c r="AC30" s="498"/>
      <c r="AD30" s="498"/>
      <c r="AE30" s="498"/>
      <c r="AF30" s="498"/>
      <c r="AG30" s="499"/>
      <c r="AH30" s="409">
        <v>96.5</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307001</v>
      </c>
      <c r="BO30" s="449"/>
      <c r="BP30" s="449"/>
      <c r="BQ30" s="449"/>
      <c r="BR30" s="449"/>
      <c r="BS30" s="449"/>
      <c r="BT30" s="449"/>
      <c r="BU30" s="450"/>
      <c r="BV30" s="448">
        <v>322150</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188</v>
      </c>
      <c r="D32" s="193"/>
      <c r="E32" s="193"/>
      <c r="F32" s="190"/>
      <c r="G32" s="190"/>
      <c r="H32" s="190"/>
      <c r="I32" s="190"/>
      <c r="J32" s="190"/>
      <c r="K32" s="190"/>
      <c r="L32" s="190"/>
      <c r="M32" s="190"/>
      <c r="N32" s="190"/>
      <c r="O32" s="190"/>
      <c r="P32" s="190"/>
      <c r="Q32" s="190"/>
      <c r="R32" s="190"/>
      <c r="S32" s="190"/>
      <c r="T32" s="190"/>
      <c r="U32" s="190" t="s">
        <v>189</v>
      </c>
      <c r="V32" s="190"/>
      <c r="W32" s="190"/>
      <c r="X32" s="190"/>
      <c r="Y32" s="190"/>
      <c r="Z32" s="190"/>
      <c r="AA32" s="190"/>
      <c r="AB32" s="190"/>
      <c r="AC32" s="190"/>
      <c r="AD32" s="190"/>
      <c r="AE32" s="190"/>
      <c r="AF32" s="190"/>
      <c r="AG32" s="190"/>
      <c r="AH32" s="190"/>
      <c r="AI32" s="190"/>
      <c r="AJ32" s="190"/>
      <c r="AK32" s="190"/>
      <c r="AL32" s="190"/>
      <c r="AM32" s="194" t="s">
        <v>190</v>
      </c>
      <c r="AN32" s="190"/>
      <c r="AO32" s="190"/>
      <c r="AP32" s="190"/>
      <c r="AQ32" s="190"/>
      <c r="AR32" s="190"/>
      <c r="AS32" s="194"/>
      <c r="AT32" s="194"/>
      <c r="AU32" s="194"/>
      <c r="AV32" s="194"/>
      <c r="AW32" s="194"/>
      <c r="AX32" s="194"/>
      <c r="AY32" s="194"/>
      <c r="AZ32" s="194"/>
      <c r="BA32" s="194"/>
      <c r="BB32" s="190"/>
      <c r="BC32" s="194"/>
      <c r="BD32" s="190"/>
      <c r="BE32" s="194" t="s">
        <v>191</v>
      </c>
      <c r="BF32" s="190"/>
      <c r="BG32" s="190"/>
      <c r="BH32" s="190"/>
      <c r="BI32" s="190"/>
      <c r="BJ32" s="194"/>
      <c r="BK32" s="194"/>
      <c r="BL32" s="194"/>
      <c r="BM32" s="194"/>
      <c r="BN32" s="194"/>
      <c r="BO32" s="194"/>
      <c r="BP32" s="194"/>
      <c r="BQ32" s="194"/>
      <c r="BR32" s="190"/>
      <c r="BS32" s="190"/>
      <c r="BT32" s="190"/>
      <c r="BU32" s="190"/>
      <c r="BV32" s="190"/>
      <c r="BW32" s="190" t="s">
        <v>192</v>
      </c>
      <c r="BX32" s="190"/>
      <c r="BY32" s="190"/>
      <c r="BZ32" s="190"/>
      <c r="CA32" s="190"/>
      <c r="CB32" s="194"/>
      <c r="CC32" s="194"/>
      <c r="CD32" s="194"/>
      <c r="CE32" s="194"/>
      <c r="CF32" s="194"/>
      <c r="CG32" s="194"/>
      <c r="CH32" s="194"/>
      <c r="CI32" s="194"/>
      <c r="CJ32" s="194"/>
      <c r="CK32" s="194"/>
      <c r="CL32" s="194"/>
      <c r="CM32" s="194"/>
      <c r="CN32" s="194"/>
      <c r="CO32" s="194" t="s">
        <v>193</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08" t="s">
        <v>194</v>
      </c>
      <c r="D33" s="408"/>
      <c r="E33" s="407" t="s">
        <v>195</v>
      </c>
      <c r="F33" s="407"/>
      <c r="G33" s="407"/>
      <c r="H33" s="407"/>
      <c r="I33" s="407"/>
      <c r="J33" s="407"/>
      <c r="K33" s="407"/>
      <c r="L33" s="407"/>
      <c r="M33" s="407"/>
      <c r="N33" s="407"/>
      <c r="O33" s="407"/>
      <c r="P33" s="407"/>
      <c r="Q33" s="407"/>
      <c r="R33" s="407"/>
      <c r="S33" s="407"/>
      <c r="T33" s="195"/>
      <c r="U33" s="408" t="s">
        <v>196</v>
      </c>
      <c r="V33" s="408"/>
      <c r="W33" s="407" t="s">
        <v>195</v>
      </c>
      <c r="X33" s="407"/>
      <c r="Y33" s="407"/>
      <c r="Z33" s="407"/>
      <c r="AA33" s="407"/>
      <c r="AB33" s="407"/>
      <c r="AC33" s="407"/>
      <c r="AD33" s="407"/>
      <c r="AE33" s="407"/>
      <c r="AF33" s="407"/>
      <c r="AG33" s="407"/>
      <c r="AH33" s="407"/>
      <c r="AI33" s="407"/>
      <c r="AJ33" s="407"/>
      <c r="AK33" s="407"/>
      <c r="AL33" s="195"/>
      <c r="AM33" s="408" t="s">
        <v>197</v>
      </c>
      <c r="AN33" s="408"/>
      <c r="AO33" s="407" t="s">
        <v>198</v>
      </c>
      <c r="AP33" s="407"/>
      <c r="AQ33" s="407"/>
      <c r="AR33" s="407"/>
      <c r="AS33" s="407"/>
      <c r="AT33" s="407"/>
      <c r="AU33" s="407"/>
      <c r="AV33" s="407"/>
      <c r="AW33" s="407"/>
      <c r="AX33" s="407"/>
      <c r="AY33" s="407"/>
      <c r="AZ33" s="407"/>
      <c r="BA33" s="407"/>
      <c r="BB33" s="407"/>
      <c r="BC33" s="407"/>
      <c r="BD33" s="196"/>
      <c r="BE33" s="407" t="s">
        <v>199</v>
      </c>
      <c r="BF33" s="407"/>
      <c r="BG33" s="407" t="s">
        <v>200</v>
      </c>
      <c r="BH33" s="407"/>
      <c r="BI33" s="407"/>
      <c r="BJ33" s="407"/>
      <c r="BK33" s="407"/>
      <c r="BL33" s="407"/>
      <c r="BM33" s="407"/>
      <c r="BN33" s="407"/>
      <c r="BO33" s="407"/>
      <c r="BP33" s="407"/>
      <c r="BQ33" s="407"/>
      <c r="BR33" s="407"/>
      <c r="BS33" s="407"/>
      <c r="BT33" s="407"/>
      <c r="BU33" s="407"/>
      <c r="BV33" s="196"/>
      <c r="BW33" s="408" t="s">
        <v>199</v>
      </c>
      <c r="BX33" s="408"/>
      <c r="BY33" s="407" t="s">
        <v>201</v>
      </c>
      <c r="BZ33" s="407"/>
      <c r="CA33" s="407"/>
      <c r="CB33" s="407"/>
      <c r="CC33" s="407"/>
      <c r="CD33" s="407"/>
      <c r="CE33" s="407"/>
      <c r="CF33" s="407"/>
      <c r="CG33" s="407"/>
      <c r="CH33" s="407"/>
      <c r="CI33" s="407"/>
      <c r="CJ33" s="407"/>
      <c r="CK33" s="407"/>
      <c r="CL33" s="407"/>
      <c r="CM33" s="407"/>
      <c r="CN33" s="195"/>
      <c r="CO33" s="408" t="s">
        <v>202</v>
      </c>
      <c r="CP33" s="408"/>
      <c r="CQ33" s="407" t="s">
        <v>203</v>
      </c>
      <c r="CR33" s="407"/>
      <c r="CS33" s="407"/>
      <c r="CT33" s="407"/>
      <c r="CU33" s="407"/>
      <c r="CV33" s="407"/>
      <c r="CW33" s="407"/>
      <c r="CX33" s="407"/>
      <c r="CY33" s="407"/>
      <c r="CZ33" s="407"/>
      <c r="DA33" s="407"/>
      <c r="DB33" s="407"/>
      <c r="DC33" s="407"/>
      <c r="DD33" s="407"/>
      <c r="DE33" s="407"/>
      <c r="DF33" s="195"/>
      <c r="DG33" s="406" t="s">
        <v>204</v>
      </c>
      <c r="DH33" s="406"/>
      <c r="DI33" s="197"/>
      <c r="DJ33" s="165"/>
      <c r="DK33" s="165"/>
      <c r="DL33" s="165"/>
      <c r="DM33" s="165"/>
      <c r="DN33" s="165"/>
      <c r="DO33" s="165"/>
    </row>
    <row r="34" spans="1:119" ht="32.25" customHeight="1">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5</v>
      </c>
      <c r="V34" s="404"/>
      <c r="W34" s="403" t="str">
        <f>IF('各会計、関係団体の財政状況及び健全化判断比率'!B28="","",'各会計、関係団体の財政状況及び健全化判断比率'!B28)</f>
        <v>国民健康保険事業会計</v>
      </c>
      <c r="X34" s="403"/>
      <c r="Y34" s="403"/>
      <c r="Z34" s="403"/>
      <c r="AA34" s="403"/>
      <c r="AB34" s="403"/>
      <c r="AC34" s="403"/>
      <c r="AD34" s="403"/>
      <c r="AE34" s="403"/>
      <c r="AF34" s="403"/>
      <c r="AG34" s="403"/>
      <c r="AH34" s="403"/>
      <c r="AI34" s="403"/>
      <c r="AJ34" s="403"/>
      <c r="AK34" s="403"/>
      <c r="AL34" s="193"/>
      <c r="AM34" s="404">
        <f>IF(AO34="","",MAX(C34:D43,U34:V43)+1)</f>
        <v>8</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f>IF(BG34="","",MAX(C34:D43,U34:V43,AM34:AN43)+1)</f>
        <v>9</v>
      </c>
      <c r="BF34" s="404"/>
      <c r="BG34" s="403" t="str">
        <f>IF('各会計、関係団体の財政状況及び健全化判断比率'!B32="","",'各会計、関係団体の財政状況及び健全化判断比率'!B32)</f>
        <v>下水道事業会計</v>
      </c>
      <c r="BH34" s="403"/>
      <c r="BI34" s="403"/>
      <c r="BJ34" s="403"/>
      <c r="BK34" s="403"/>
      <c r="BL34" s="403"/>
      <c r="BM34" s="403"/>
      <c r="BN34" s="403"/>
      <c r="BO34" s="403"/>
      <c r="BP34" s="403"/>
      <c r="BQ34" s="403"/>
      <c r="BR34" s="403"/>
      <c r="BS34" s="403"/>
      <c r="BT34" s="403"/>
      <c r="BU34" s="403"/>
      <c r="BV34" s="193"/>
      <c r="BW34" s="404" t="str">
        <f>IF(BY34="","",MAX(C34:D43,U34:V43,AM34:AN43,BE34:BF43)+1)</f>
        <v/>
      </c>
      <c r="BX34" s="404"/>
      <c r="BY34" s="403" t="str">
        <f>IF('各会計、関係団体の財政状況及び健全化判断比率'!B68="","",'各会計、関係団体の財政状況及び健全化判断比率'!B68)</f>
        <v/>
      </c>
      <c r="BZ34" s="403"/>
      <c r="CA34" s="403"/>
      <c r="CB34" s="403"/>
      <c r="CC34" s="403"/>
      <c r="CD34" s="403"/>
      <c r="CE34" s="403"/>
      <c r="CF34" s="403"/>
      <c r="CG34" s="403"/>
      <c r="CH34" s="403"/>
      <c r="CI34" s="403"/>
      <c r="CJ34" s="403"/>
      <c r="CK34" s="403"/>
      <c r="CL34" s="403"/>
      <c r="CM34" s="403"/>
      <c r="CN34" s="193"/>
      <c r="CO34" s="404" t="str">
        <f>IF(CQ34="","",MAX(C34:D43,U34:V43,AM34:AN43,BE34:BF43,BW34:BX43)+1)</f>
        <v/>
      </c>
      <c r="CP34" s="404"/>
      <c r="CQ34" s="403" t="str">
        <f>IF('各会計、関係団体の財政状況及び健全化判断比率'!BS7="","",'各会計、関係団体の財政状況及び健全化判断比率'!BS7)</f>
        <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c r="A35" s="166"/>
      <c r="B35" s="192"/>
      <c r="C35" s="404">
        <f>IF(E35="","",C34+1)</f>
        <v>2</v>
      </c>
      <c r="D35" s="404"/>
      <c r="E35" s="403" t="str">
        <f>IF('各会計、関係団体の財政状況及び健全化判断比率'!B8="","",'各会計、関係団体の財政状況及び健全化判断比率'!B8)</f>
        <v>住宅新築資金会計</v>
      </c>
      <c r="F35" s="403"/>
      <c r="G35" s="403"/>
      <c r="H35" s="403"/>
      <c r="I35" s="403"/>
      <c r="J35" s="403"/>
      <c r="K35" s="403"/>
      <c r="L35" s="403"/>
      <c r="M35" s="403"/>
      <c r="N35" s="403"/>
      <c r="O35" s="403"/>
      <c r="P35" s="403"/>
      <c r="Q35" s="403"/>
      <c r="R35" s="403"/>
      <c r="S35" s="403"/>
      <c r="T35" s="193"/>
      <c r="U35" s="404">
        <f>IF(W35="","",U34+1)</f>
        <v>6</v>
      </c>
      <c r="V35" s="404"/>
      <c r="W35" s="403" t="str">
        <f>IF('各会計、関係団体の財政状況及び健全化判断比率'!B29="","",'各会計、関係団体の財政状況及び健全化判断比率'!B29)</f>
        <v>介護保険事業会計</v>
      </c>
      <c r="X35" s="403"/>
      <c r="Y35" s="403"/>
      <c r="Z35" s="403"/>
      <c r="AA35" s="403"/>
      <c r="AB35" s="403"/>
      <c r="AC35" s="403"/>
      <c r="AD35" s="403"/>
      <c r="AE35" s="403"/>
      <c r="AF35" s="403"/>
      <c r="AG35" s="403"/>
      <c r="AH35" s="403"/>
      <c r="AI35" s="403"/>
      <c r="AJ35" s="403"/>
      <c r="AK35" s="403"/>
      <c r="AL35" s="193"/>
      <c r="AM35" s="404" t="str">
        <f t="shared" ref="AM35:AM43" si="0">IF(AO35="","",AM34+1)</f>
        <v/>
      </c>
      <c r="AN35" s="404"/>
      <c r="AO35" s="403"/>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t="str">
        <f t="shared" ref="BW35:BW43" si="2">IF(BY35="","",BW34+1)</f>
        <v/>
      </c>
      <c r="BX35" s="404"/>
      <c r="BY35" s="403" t="str">
        <f>IF('各会計、関係団体の財政状況及び健全化判断比率'!B69="","",'各会計、関係団体の財政状況及び健全化判断比率'!B69)</f>
        <v/>
      </c>
      <c r="BZ35" s="403"/>
      <c r="CA35" s="403"/>
      <c r="CB35" s="403"/>
      <c r="CC35" s="403"/>
      <c r="CD35" s="403"/>
      <c r="CE35" s="403"/>
      <c r="CF35" s="403"/>
      <c r="CG35" s="403"/>
      <c r="CH35" s="403"/>
      <c r="CI35" s="403"/>
      <c r="CJ35" s="403"/>
      <c r="CK35" s="403"/>
      <c r="CL35" s="403"/>
      <c r="CM35" s="403"/>
      <c r="CN35" s="193"/>
      <c r="CO35" s="404" t="str">
        <f t="shared" ref="CO35:CO43" si="3">IF(CQ35="","",CO34+1)</f>
        <v/>
      </c>
      <c r="CP35" s="404"/>
      <c r="CQ35" s="403" t="str">
        <f>IF('各会計、関係団体の財政状況及び健全化判断比率'!BS8="","",'各会計、関係団体の財政状況及び健全化判断比率'!BS8)</f>
        <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c r="A36" s="166"/>
      <c r="B36" s="192"/>
      <c r="C36" s="404">
        <f>IF(E36="","",C35+1)</f>
        <v>3</v>
      </c>
      <c r="D36" s="404"/>
      <c r="E36" s="403" t="str">
        <f>IF('各会計、関係団体の財政状況及び健全化判断比率'!B9="","",'各会計、関係団体の財政状況及び健全化判断比率'!B9)</f>
        <v>土地取得造成会計</v>
      </c>
      <c r="F36" s="403"/>
      <c r="G36" s="403"/>
      <c r="H36" s="403"/>
      <c r="I36" s="403"/>
      <c r="J36" s="403"/>
      <c r="K36" s="403"/>
      <c r="L36" s="403"/>
      <c r="M36" s="403"/>
      <c r="N36" s="403"/>
      <c r="O36" s="403"/>
      <c r="P36" s="403"/>
      <c r="Q36" s="403"/>
      <c r="R36" s="403"/>
      <c r="S36" s="403"/>
      <c r="T36" s="193"/>
      <c r="U36" s="404">
        <f t="shared" ref="U36:U43" si="4">IF(W36="","",U35+1)</f>
        <v>7</v>
      </c>
      <c r="V36" s="404"/>
      <c r="W36" s="403" t="str">
        <f>IF('各会計、関係団体の財政状況及び健全化判断比率'!B30="","",'各会計、関係団体の財政状況及び健全化判断比率'!B30)</f>
        <v>後期高齢者医療事業会計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t="str">
        <f t="shared" si="2"/>
        <v/>
      </c>
      <c r="BX36" s="404"/>
      <c r="BY36" s="403" t="str">
        <f>IF('各会計、関係団体の財政状況及び健全化判断比率'!B70="","",'各会計、関係団体の財政状況及び健全化判断比率'!B70)</f>
        <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c r="A37" s="166"/>
      <c r="B37" s="192"/>
      <c r="C37" s="404">
        <f>IF(E37="","",C36+1)</f>
        <v>4</v>
      </c>
      <c r="D37" s="404"/>
      <c r="E37" s="403" t="str">
        <f>IF('各会計、関係団体の財政状況及び健全化判断比率'!B10="","",'各会計、関係団体の財政状況及び健全化判断比率'!B10)</f>
        <v>墓地公園会計</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t="str">
        <f t="shared" si="2"/>
        <v/>
      </c>
      <c r="BX37" s="404"/>
      <c r="BY37" s="403" t="str">
        <f>IF('各会計、関係団体の財政状況及び健全化判断比率'!B71="","",'各会計、関係団体の財政状況及び健全化判断比率'!B71)</f>
        <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t="str">
        <f t="shared" si="2"/>
        <v/>
      </c>
      <c r="BX38" s="404"/>
      <c r="BY38" s="403" t="str">
        <f>IF('各会計、関係団体の財政状況及び健全化判断比率'!B72="","",'各会計、関係団体の財政状況及び健全化判断比率'!B72)</f>
        <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t="str">
        <f t="shared" si="2"/>
        <v/>
      </c>
      <c r="BX39" s="404"/>
      <c r="BY39" s="403" t="str">
        <f>IF('各会計、関係団体の財政状況及び健全化判断比率'!B73="","",'各会計、関係団体の財政状況及び健全化判断比率'!B73)</f>
        <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205</v>
      </c>
      <c r="C46" s="165"/>
      <c r="D46" s="165"/>
      <c r="E46" s="165" t="s">
        <v>206</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207</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208</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209</v>
      </c>
    </row>
    <row r="50" spans="5:5">
      <c r="E50" s="167" t="s">
        <v>210</v>
      </c>
    </row>
    <row r="51" spans="5:5">
      <c r="E51" s="167" t="s">
        <v>211</v>
      </c>
    </row>
    <row r="52" spans="5:5">
      <c r="E52" s="167" t="s">
        <v>212</v>
      </c>
    </row>
    <row r="53" spans="5:5">
      <c r="E53" s="167" t="s">
        <v>213</v>
      </c>
    </row>
    <row r="54" spans="5:5"/>
    <row r="55" spans="5:5"/>
    <row r="56" spans="5:5"/>
    <row r="57" spans="5:5" hidden="1"/>
    <row r="58" spans="5:5" hidden="1"/>
    <row r="59" spans="5:5" hidden="1"/>
  </sheetData>
  <sheetProtection algorithmName="SHA-512" hashValue="IphRMtZjMgC3dC/E/w+FnETJPzpRpgDaiPxYXi99W1IPRZnoH8hAXIna8RRnrtMfA1vq5Z36/E3erVy3jd+LEw==" saltValue="euhH9mKgGDLYQMWaY6jwF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40" zoomScaleNormal="4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c r="A34" s="22"/>
      <c r="B34" s="31"/>
      <c r="C34" s="1224" t="s">
        <v>562</v>
      </c>
      <c r="D34" s="1224"/>
      <c r="E34" s="1225"/>
      <c r="F34" s="32">
        <v>14.42</v>
      </c>
      <c r="G34" s="33">
        <v>14.34</v>
      </c>
      <c r="H34" s="33">
        <v>14.39</v>
      </c>
      <c r="I34" s="33">
        <v>15.1</v>
      </c>
      <c r="J34" s="34">
        <v>15.08</v>
      </c>
      <c r="K34" s="22"/>
      <c r="L34" s="22"/>
      <c r="M34" s="22"/>
      <c r="N34" s="22"/>
      <c r="O34" s="22"/>
      <c r="P34" s="22"/>
    </row>
    <row r="35" spans="1:16" ht="39" customHeight="1">
      <c r="A35" s="22"/>
      <c r="B35" s="35"/>
      <c r="C35" s="1218" t="s">
        <v>563</v>
      </c>
      <c r="D35" s="1219"/>
      <c r="E35" s="1220"/>
      <c r="F35" s="36">
        <v>3.69</v>
      </c>
      <c r="G35" s="37">
        <v>3.38</v>
      </c>
      <c r="H35" s="37">
        <v>7.3</v>
      </c>
      <c r="I35" s="37">
        <v>5.24</v>
      </c>
      <c r="J35" s="38">
        <v>5.05</v>
      </c>
      <c r="K35" s="22"/>
      <c r="L35" s="22"/>
      <c r="M35" s="22"/>
      <c r="N35" s="22"/>
      <c r="O35" s="22"/>
      <c r="P35" s="22"/>
    </row>
    <row r="36" spans="1:16" ht="39" customHeight="1">
      <c r="A36" s="22"/>
      <c r="B36" s="35"/>
      <c r="C36" s="1218" t="s">
        <v>564</v>
      </c>
      <c r="D36" s="1219"/>
      <c r="E36" s="1220"/>
      <c r="F36" s="36">
        <v>0.44</v>
      </c>
      <c r="G36" s="37">
        <v>1.89</v>
      </c>
      <c r="H36" s="37">
        <v>1.4</v>
      </c>
      <c r="I36" s="37">
        <v>1.46</v>
      </c>
      <c r="J36" s="38">
        <v>2.66</v>
      </c>
      <c r="K36" s="22"/>
      <c r="L36" s="22"/>
      <c r="M36" s="22"/>
      <c r="N36" s="22"/>
      <c r="O36" s="22"/>
      <c r="P36" s="22"/>
    </row>
    <row r="37" spans="1:16" ht="39" customHeight="1">
      <c r="A37" s="22"/>
      <c r="B37" s="35"/>
      <c r="C37" s="1218" t="s">
        <v>565</v>
      </c>
      <c r="D37" s="1219"/>
      <c r="E37" s="1220"/>
      <c r="F37" s="36">
        <v>0.25</v>
      </c>
      <c r="G37" s="37">
        <v>0.52</v>
      </c>
      <c r="H37" s="37">
        <v>0.6</v>
      </c>
      <c r="I37" s="37">
        <v>0.43</v>
      </c>
      <c r="J37" s="38">
        <v>0.85</v>
      </c>
      <c r="K37" s="22"/>
      <c r="L37" s="22"/>
      <c r="M37" s="22"/>
      <c r="N37" s="22"/>
      <c r="O37" s="22"/>
      <c r="P37" s="22"/>
    </row>
    <row r="38" spans="1:16" ht="39" customHeight="1">
      <c r="A38" s="22"/>
      <c r="B38" s="35"/>
      <c r="C38" s="1218" t="s">
        <v>566</v>
      </c>
      <c r="D38" s="1219"/>
      <c r="E38" s="1220"/>
      <c r="F38" s="36">
        <v>0.01</v>
      </c>
      <c r="G38" s="37">
        <v>1.63</v>
      </c>
      <c r="H38" s="37">
        <v>0.04</v>
      </c>
      <c r="I38" s="37">
        <v>0.04</v>
      </c>
      <c r="J38" s="38">
        <v>0.01</v>
      </c>
      <c r="K38" s="22"/>
      <c r="L38" s="22"/>
      <c r="M38" s="22"/>
      <c r="N38" s="22"/>
      <c r="O38" s="22"/>
      <c r="P38" s="22"/>
    </row>
    <row r="39" spans="1:16" ht="39" customHeight="1">
      <c r="A39" s="22"/>
      <c r="B39" s="35"/>
      <c r="C39" s="1218" t="s">
        <v>567</v>
      </c>
      <c r="D39" s="1219"/>
      <c r="E39" s="1220"/>
      <c r="F39" s="36">
        <v>0</v>
      </c>
      <c r="G39" s="37">
        <v>0</v>
      </c>
      <c r="H39" s="37">
        <v>0</v>
      </c>
      <c r="I39" s="37">
        <v>0</v>
      </c>
      <c r="J39" s="38">
        <v>0</v>
      </c>
      <c r="K39" s="22"/>
      <c r="L39" s="22"/>
      <c r="M39" s="22"/>
      <c r="N39" s="22"/>
      <c r="O39" s="22"/>
      <c r="P39" s="22"/>
    </row>
    <row r="40" spans="1:16" ht="39" customHeight="1">
      <c r="A40" s="22"/>
      <c r="B40" s="35"/>
      <c r="C40" s="1218" t="s">
        <v>568</v>
      </c>
      <c r="D40" s="1219"/>
      <c r="E40" s="1220"/>
      <c r="F40" s="36">
        <v>0</v>
      </c>
      <c r="G40" s="37">
        <v>0</v>
      </c>
      <c r="H40" s="37">
        <v>0</v>
      </c>
      <c r="I40" s="37">
        <v>0</v>
      </c>
      <c r="J40" s="38">
        <v>0</v>
      </c>
      <c r="K40" s="22"/>
      <c r="L40" s="22"/>
      <c r="M40" s="22"/>
      <c r="N40" s="22"/>
      <c r="O40" s="22"/>
      <c r="P40" s="22"/>
    </row>
    <row r="41" spans="1:16" ht="39" customHeight="1">
      <c r="A41" s="22"/>
      <c r="B41" s="35"/>
      <c r="C41" s="1218" t="s">
        <v>569</v>
      </c>
      <c r="D41" s="1219"/>
      <c r="E41" s="1220"/>
      <c r="F41" s="36">
        <v>0</v>
      </c>
      <c r="G41" s="37">
        <v>0</v>
      </c>
      <c r="H41" s="37">
        <v>0</v>
      </c>
      <c r="I41" s="37">
        <v>0</v>
      </c>
      <c r="J41" s="38">
        <v>0</v>
      </c>
      <c r="K41" s="22"/>
      <c r="L41" s="22"/>
      <c r="M41" s="22"/>
      <c r="N41" s="22"/>
      <c r="O41" s="22"/>
      <c r="P41" s="22"/>
    </row>
    <row r="42" spans="1:16" ht="39" customHeight="1">
      <c r="A42" s="22"/>
      <c r="B42" s="39"/>
      <c r="C42" s="1218" t="s">
        <v>570</v>
      </c>
      <c r="D42" s="1219"/>
      <c r="E42" s="1220"/>
      <c r="F42" s="36" t="s">
        <v>512</v>
      </c>
      <c r="G42" s="37" t="s">
        <v>512</v>
      </c>
      <c r="H42" s="37" t="s">
        <v>512</v>
      </c>
      <c r="I42" s="37" t="s">
        <v>512</v>
      </c>
      <c r="J42" s="38" t="s">
        <v>512</v>
      </c>
      <c r="K42" s="22"/>
      <c r="L42" s="22"/>
      <c r="M42" s="22"/>
      <c r="N42" s="22"/>
      <c r="O42" s="22"/>
      <c r="P42" s="22"/>
    </row>
    <row r="43" spans="1:16" ht="39" customHeight="1" thickBot="1">
      <c r="A43" s="22"/>
      <c r="B43" s="40"/>
      <c r="C43" s="1221" t="s">
        <v>571</v>
      </c>
      <c r="D43" s="1222"/>
      <c r="E43" s="1223"/>
      <c r="F43" s="41">
        <v>0.02</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5jMkLHvi43ZmtyIBGZz+KqOvs9grezCS+EgVQSdxezhsBzq7Mp1wn66LzY7NQfY+jQvOqerM/Ak52dMsh6ke6Q==" saltValue="TFS07oVgyqRI3NKr2EQc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F34" zoomScale="85" zoomScaleNormal="85"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c r="A45" s="48"/>
      <c r="B45" s="1234" t="s">
        <v>11</v>
      </c>
      <c r="C45" s="1235"/>
      <c r="D45" s="58"/>
      <c r="E45" s="1240" t="s">
        <v>12</v>
      </c>
      <c r="F45" s="1240"/>
      <c r="G45" s="1240"/>
      <c r="H45" s="1240"/>
      <c r="I45" s="1240"/>
      <c r="J45" s="1241"/>
      <c r="K45" s="59">
        <v>483</v>
      </c>
      <c r="L45" s="60">
        <v>474</v>
      </c>
      <c r="M45" s="60">
        <v>436</v>
      </c>
      <c r="N45" s="60">
        <v>431</v>
      </c>
      <c r="O45" s="61">
        <v>443</v>
      </c>
      <c r="P45" s="48"/>
      <c r="Q45" s="48"/>
      <c r="R45" s="48"/>
      <c r="S45" s="48"/>
      <c r="T45" s="48"/>
      <c r="U45" s="48"/>
    </row>
    <row r="46" spans="1:21" ht="30.75" customHeight="1">
      <c r="A46" s="48"/>
      <c r="B46" s="1236"/>
      <c r="C46" s="1237"/>
      <c r="D46" s="62"/>
      <c r="E46" s="1228" t="s">
        <v>13</v>
      </c>
      <c r="F46" s="1228"/>
      <c r="G46" s="1228"/>
      <c r="H46" s="1228"/>
      <c r="I46" s="1228"/>
      <c r="J46" s="1229"/>
      <c r="K46" s="63" t="s">
        <v>512</v>
      </c>
      <c r="L46" s="64" t="s">
        <v>512</v>
      </c>
      <c r="M46" s="64" t="s">
        <v>512</v>
      </c>
      <c r="N46" s="64" t="s">
        <v>512</v>
      </c>
      <c r="O46" s="65" t="s">
        <v>512</v>
      </c>
      <c r="P46" s="48"/>
      <c r="Q46" s="48"/>
      <c r="R46" s="48"/>
      <c r="S46" s="48"/>
      <c r="T46" s="48"/>
      <c r="U46" s="48"/>
    </row>
    <row r="47" spans="1:21" ht="30.75" customHeight="1">
      <c r="A47" s="48"/>
      <c r="B47" s="1236"/>
      <c r="C47" s="1237"/>
      <c r="D47" s="62"/>
      <c r="E47" s="1228" t="s">
        <v>14</v>
      </c>
      <c r="F47" s="1228"/>
      <c r="G47" s="1228"/>
      <c r="H47" s="1228"/>
      <c r="I47" s="1228"/>
      <c r="J47" s="1229"/>
      <c r="K47" s="63" t="s">
        <v>512</v>
      </c>
      <c r="L47" s="64" t="s">
        <v>512</v>
      </c>
      <c r="M47" s="64" t="s">
        <v>512</v>
      </c>
      <c r="N47" s="64" t="s">
        <v>512</v>
      </c>
      <c r="O47" s="65" t="s">
        <v>512</v>
      </c>
      <c r="P47" s="48"/>
      <c r="Q47" s="48"/>
      <c r="R47" s="48"/>
      <c r="S47" s="48"/>
      <c r="T47" s="48"/>
      <c r="U47" s="48"/>
    </row>
    <row r="48" spans="1:21" ht="30.75" customHeight="1">
      <c r="A48" s="48"/>
      <c r="B48" s="1236"/>
      <c r="C48" s="1237"/>
      <c r="D48" s="62"/>
      <c r="E48" s="1228" t="s">
        <v>15</v>
      </c>
      <c r="F48" s="1228"/>
      <c r="G48" s="1228"/>
      <c r="H48" s="1228"/>
      <c r="I48" s="1228"/>
      <c r="J48" s="1229"/>
      <c r="K48" s="63">
        <v>162</v>
      </c>
      <c r="L48" s="64">
        <v>149</v>
      </c>
      <c r="M48" s="64">
        <v>176</v>
      </c>
      <c r="N48" s="64">
        <v>178</v>
      </c>
      <c r="O48" s="65">
        <v>187</v>
      </c>
      <c r="P48" s="48"/>
      <c r="Q48" s="48"/>
      <c r="R48" s="48"/>
      <c r="S48" s="48"/>
      <c r="T48" s="48"/>
      <c r="U48" s="48"/>
    </row>
    <row r="49" spans="1:21" ht="30.75" customHeight="1">
      <c r="A49" s="48"/>
      <c r="B49" s="1236"/>
      <c r="C49" s="1237"/>
      <c r="D49" s="62"/>
      <c r="E49" s="1228" t="s">
        <v>16</v>
      </c>
      <c r="F49" s="1228"/>
      <c r="G49" s="1228"/>
      <c r="H49" s="1228"/>
      <c r="I49" s="1228"/>
      <c r="J49" s="1229"/>
      <c r="K49" s="63">
        <v>1</v>
      </c>
      <c r="L49" s="64">
        <v>1</v>
      </c>
      <c r="M49" s="64">
        <v>1</v>
      </c>
      <c r="N49" s="64">
        <v>1</v>
      </c>
      <c r="O49" s="65">
        <v>1</v>
      </c>
      <c r="P49" s="48"/>
      <c r="Q49" s="48"/>
      <c r="R49" s="48"/>
      <c r="S49" s="48"/>
      <c r="T49" s="48"/>
      <c r="U49" s="48"/>
    </row>
    <row r="50" spans="1:21" ht="30.75" customHeight="1">
      <c r="A50" s="48"/>
      <c r="B50" s="1236"/>
      <c r="C50" s="1237"/>
      <c r="D50" s="62"/>
      <c r="E50" s="1228" t="s">
        <v>17</v>
      </c>
      <c r="F50" s="1228"/>
      <c r="G50" s="1228"/>
      <c r="H50" s="1228"/>
      <c r="I50" s="1228"/>
      <c r="J50" s="1229"/>
      <c r="K50" s="63">
        <v>8</v>
      </c>
      <c r="L50" s="64">
        <v>1</v>
      </c>
      <c r="M50" s="64">
        <v>1</v>
      </c>
      <c r="N50" s="64">
        <v>1</v>
      </c>
      <c r="O50" s="65">
        <v>1</v>
      </c>
      <c r="P50" s="48"/>
      <c r="Q50" s="48"/>
      <c r="R50" s="48"/>
      <c r="S50" s="48"/>
      <c r="T50" s="48"/>
      <c r="U50" s="48"/>
    </row>
    <row r="51" spans="1:21" ht="30.75" customHeight="1">
      <c r="A51" s="48"/>
      <c r="B51" s="1238"/>
      <c r="C51" s="1239"/>
      <c r="D51" s="66"/>
      <c r="E51" s="1228" t="s">
        <v>18</v>
      </c>
      <c r="F51" s="1228"/>
      <c r="G51" s="1228"/>
      <c r="H51" s="1228"/>
      <c r="I51" s="1228"/>
      <c r="J51" s="1229"/>
      <c r="K51" s="63" t="s">
        <v>512</v>
      </c>
      <c r="L51" s="64" t="s">
        <v>512</v>
      </c>
      <c r="M51" s="64" t="s">
        <v>512</v>
      </c>
      <c r="N51" s="64" t="s">
        <v>512</v>
      </c>
      <c r="O51" s="65">
        <v>0</v>
      </c>
      <c r="P51" s="48"/>
      <c r="Q51" s="48"/>
      <c r="R51" s="48"/>
      <c r="S51" s="48"/>
      <c r="T51" s="48"/>
      <c r="U51" s="48"/>
    </row>
    <row r="52" spans="1:21" ht="30.75" customHeight="1">
      <c r="A52" s="48"/>
      <c r="B52" s="1226" t="s">
        <v>19</v>
      </c>
      <c r="C52" s="1227"/>
      <c r="D52" s="66"/>
      <c r="E52" s="1228" t="s">
        <v>20</v>
      </c>
      <c r="F52" s="1228"/>
      <c r="G52" s="1228"/>
      <c r="H52" s="1228"/>
      <c r="I52" s="1228"/>
      <c r="J52" s="1229"/>
      <c r="K52" s="63">
        <v>421</v>
      </c>
      <c r="L52" s="64">
        <v>416</v>
      </c>
      <c r="M52" s="64">
        <v>391</v>
      </c>
      <c r="N52" s="64">
        <v>378</v>
      </c>
      <c r="O52" s="65">
        <v>376</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233</v>
      </c>
      <c r="L53" s="69">
        <v>209</v>
      </c>
      <c r="M53" s="69">
        <v>223</v>
      </c>
      <c r="N53" s="69">
        <v>233</v>
      </c>
      <c r="O53" s="70">
        <v>256</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bcpd8p0myXYeCQnh+Y66Wv310aXGhIhogPQUmA3ilGbNNWmhPem1+5Nu7DULZLO+OTqFyS0sXwL4soTKCmnWuQ==" saltValue="skuaIqesphEKpUE4Ur38d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41" zoomScaleNormal="10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555</v>
      </c>
      <c r="J40" s="79" t="s">
        <v>556</v>
      </c>
      <c r="K40" s="79" t="s">
        <v>557</v>
      </c>
      <c r="L40" s="79" t="s">
        <v>558</v>
      </c>
      <c r="M40" s="80" t="s">
        <v>559</v>
      </c>
    </row>
    <row r="41" spans="2:13" ht="27.75" customHeight="1">
      <c r="B41" s="1254" t="s">
        <v>24</v>
      </c>
      <c r="C41" s="1255"/>
      <c r="D41" s="81"/>
      <c r="E41" s="1256" t="s">
        <v>25</v>
      </c>
      <c r="F41" s="1256"/>
      <c r="G41" s="1256"/>
      <c r="H41" s="1257"/>
      <c r="I41" s="82">
        <v>3446</v>
      </c>
      <c r="J41" s="83">
        <v>3236</v>
      </c>
      <c r="K41" s="83">
        <v>3023</v>
      </c>
      <c r="L41" s="83">
        <v>2807</v>
      </c>
      <c r="M41" s="84">
        <v>2614</v>
      </c>
    </row>
    <row r="42" spans="2:13" ht="27.75" customHeight="1">
      <c r="B42" s="1244"/>
      <c r="C42" s="1245"/>
      <c r="D42" s="85"/>
      <c r="E42" s="1248" t="s">
        <v>26</v>
      </c>
      <c r="F42" s="1248"/>
      <c r="G42" s="1248"/>
      <c r="H42" s="1249"/>
      <c r="I42" s="86">
        <v>11</v>
      </c>
      <c r="J42" s="87">
        <v>10</v>
      </c>
      <c r="K42" s="87">
        <v>8</v>
      </c>
      <c r="L42" s="87">
        <v>7</v>
      </c>
      <c r="M42" s="88">
        <v>5</v>
      </c>
    </row>
    <row r="43" spans="2:13" ht="27.75" customHeight="1">
      <c r="B43" s="1244"/>
      <c r="C43" s="1245"/>
      <c r="D43" s="85"/>
      <c r="E43" s="1248" t="s">
        <v>27</v>
      </c>
      <c r="F43" s="1248"/>
      <c r="G43" s="1248"/>
      <c r="H43" s="1249"/>
      <c r="I43" s="86">
        <v>2277</v>
      </c>
      <c r="J43" s="87">
        <v>2170</v>
      </c>
      <c r="K43" s="87">
        <v>2006</v>
      </c>
      <c r="L43" s="87">
        <v>1965</v>
      </c>
      <c r="M43" s="88">
        <v>1741</v>
      </c>
    </row>
    <row r="44" spans="2:13" ht="27.75" customHeight="1">
      <c r="B44" s="1244"/>
      <c r="C44" s="1245"/>
      <c r="D44" s="85"/>
      <c r="E44" s="1248" t="s">
        <v>28</v>
      </c>
      <c r="F44" s="1248"/>
      <c r="G44" s="1248"/>
      <c r="H44" s="1249"/>
      <c r="I44" s="86">
        <v>3</v>
      </c>
      <c r="J44" s="87">
        <v>3</v>
      </c>
      <c r="K44" s="87">
        <v>40</v>
      </c>
      <c r="L44" s="87">
        <v>38</v>
      </c>
      <c r="M44" s="88">
        <v>37</v>
      </c>
    </row>
    <row r="45" spans="2:13" ht="27.75" customHeight="1">
      <c r="B45" s="1244"/>
      <c r="C45" s="1245"/>
      <c r="D45" s="85"/>
      <c r="E45" s="1248" t="s">
        <v>29</v>
      </c>
      <c r="F45" s="1248"/>
      <c r="G45" s="1248"/>
      <c r="H45" s="1249"/>
      <c r="I45" s="86">
        <v>924</v>
      </c>
      <c r="J45" s="87">
        <v>739</v>
      </c>
      <c r="K45" s="87">
        <v>746</v>
      </c>
      <c r="L45" s="87">
        <v>751</v>
      </c>
      <c r="M45" s="88">
        <v>798</v>
      </c>
    </row>
    <row r="46" spans="2:13" ht="27.75" customHeight="1">
      <c r="B46" s="1244"/>
      <c r="C46" s="1245"/>
      <c r="D46" s="89"/>
      <c r="E46" s="1248" t="s">
        <v>30</v>
      </c>
      <c r="F46" s="1248"/>
      <c r="G46" s="1248"/>
      <c r="H46" s="1249"/>
      <c r="I46" s="86">
        <v>1</v>
      </c>
      <c r="J46" s="87">
        <v>1</v>
      </c>
      <c r="K46" s="87">
        <v>0</v>
      </c>
      <c r="L46" s="87">
        <v>0</v>
      </c>
      <c r="M46" s="88">
        <v>0</v>
      </c>
    </row>
    <row r="47" spans="2:13" ht="27.75" customHeight="1">
      <c r="B47" s="1244"/>
      <c r="C47" s="1245"/>
      <c r="D47" s="90"/>
      <c r="E47" s="1258" t="s">
        <v>31</v>
      </c>
      <c r="F47" s="1259"/>
      <c r="G47" s="1259"/>
      <c r="H47" s="1260"/>
      <c r="I47" s="86" t="s">
        <v>512</v>
      </c>
      <c r="J47" s="87" t="s">
        <v>512</v>
      </c>
      <c r="K47" s="87" t="s">
        <v>512</v>
      </c>
      <c r="L47" s="87" t="s">
        <v>512</v>
      </c>
      <c r="M47" s="88" t="s">
        <v>512</v>
      </c>
    </row>
    <row r="48" spans="2:13" ht="27.75" customHeight="1">
      <c r="B48" s="1244"/>
      <c r="C48" s="1245"/>
      <c r="D48" s="85"/>
      <c r="E48" s="1248" t="s">
        <v>32</v>
      </c>
      <c r="F48" s="1248"/>
      <c r="G48" s="1248"/>
      <c r="H48" s="1249"/>
      <c r="I48" s="86" t="s">
        <v>512</v>
      </c>
      <c r="J48" s="87" t="s">
        <v>512</v>
      </c>
      <c r="K48" s="87" t="s">
        <v>512</v>
      </c>
      <c r="L48" s="87" t="s">
        <v>512</v>
      </c>
      <c r="M48" s="88" t="s">
        <v>512</v>
      </c>
    </row>
    <row r="49" spans="2:13" ht="27.75" customHeight="1">
      <c r="B49" s="1246"/>
      <c r="C49" s="1247"/>
      <c r="D49" s="85"/>
      <c r="E49" s="1248" t="s">
        <v>33</v>
      </c>
      <c r="F49" s="1248"/>
      <c r="G49" s="1248"/>
      <c r="H49" s="1249"/>
      <c r="I49" s="86" t="s">
        <v>512</v>
      </c>
      <c r="J49" s="87" t="s">
        <v>512</v>
      </c>
      <c r="K49" s="87" t="s">
        <v>512</v>
      </c>
      <c r="L49" s="87" t="s">
        <v>512</v>
      </c>
      <c r="M49" s="88" t="s">
        <v>512</v>
      </c>
    </row>
    <row r="50" spans="2:13" ht="27.75" customHeight="1">
      <c r="B50" s="1242" t="s">
        <v>34</v>
      </c>
      <c r="C50" s="1243"/>
      <c r="D50" s="91"/>
      <c r="E50" s="1248" t="s">
        <v>35</v>
      </c>
      <c r="F50" s="1248"/>
      <c r="G50" s="1248"/>
      <c r="H50" s="1249"/>
      <c r="I50" s="86">
        <v>1093</v>
      </c>
      <c r="J50" s="87">
        <v>1062</v>
      </c>
      <c r="K50" s="87">
        <v>1105</v>
      </c>
      <c r="L50" s="87">
        <v>1190</v>
      </c>
      <c r="M50" s="88">
        <v>1144</v>
      </c>
    </row>
    <row r="51" spans="2:13" ht="27.75" customHeight="1">
      <c r="B51" s="1244"/>
      <c r="C51" s="1245"/>
      <c r="D51" s="85"/>
      <c r="E51" s="1248" t="s">
        <v>36</v>
      </c>
      <c r="F51" s="1248"/>
      <c r="G51" s="1248"/>
      <c r="H51" s="1249"/>
      <c r="I51" s="86">
        <v>36</v>
      </c>
      <c r="J51" s="87">
        <v>22</v>
      </c>
      <c r="K51" s="87">
        <v>14</v>
      </c>
      <c r="L51" s="87">
        <v>11</v>
      </c>
      <c r="M51" s="88">
        <v>5</v>
      </c>
    </row>
    <row r="52" spans="2:13" ht="27.75" customHeight="1">
      <c r="B52" s="1246"/>
      <c r="C52" s="1247"/>
      <c r="D52" s="85"/>
      <c r="E52" s="1248" t="s">
        <v>37</v>
      </c>
      <c r="F52" s="1248"/>
      <c r="G52" s="1248"/>
      <c r="H52" s="1249"/>
      <c r="I52" s="86">
        <v>4836</v>
      </c>
      <c r="J52" s="87">
        <v>4708</v>
      </c>
      <c r="K52" s="87">
        <v>4643</v>
      </c>
      <c r="L52" s="87">
        <v>4531</v>
      </c>
      <c r="M52" s="88">
        <v>4329</v>
      </c>
    </row>
    <row r="53" spans="2:13" ht="27.75" customHeight="1" thickBot="1">
      <c r="B53" s="1250" t="s">
        <v>38</v>
      </c>
      <c r="C53" s="1251"/>
      <c r="D53" s="92"/>
      <c r="E53" s="1252" t="s">
        <v>39</v>
      </c>
      <c r="F53" s="1252"/>
      <c r="G53" s="1252"/>
      <c r="H53" s="1253"/>
      <c r="I53" s="93">
        <v>696</v>
      </c>
      <c r="J53" s="94">
        <v>368</v>
      </c>
      <c r="K53" s="94">
        <v>62</v>
      </c>
      <c r="L53" s="94">
        <v>-165</v>
      </c>
      <c r="M53" s="95">
        <v>-283</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Li5OMEL1phh6nTd4U9UL9ilbJ1Sbn+k5YHSTMv8BTLKGZ32HqPj7KNIzQnA41HV69VZAdCZu1l0uMzM6RzZmgg==" saltValue="9uvf0ImlK+7CfXm+aTofN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A40" zoomScale="40" zoomScaleNormal="4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557</v>
      </c>
      <c r="G54" s="104" t="s">
        <v>558</v>
      </c>
      <c r="H54" s="105" t="s">
        <v>559</v>
      </c>
    </row>
    <row r="55" spans="2:8" ht="52.5" customHeight="1">
      <c r="B55" s="106"/>
      <c r="C55" s="1269" t="s">
        <v>42</v>
      </c>
      <c r="D55" s="1269"/>
      <c r="E55" s="1270"/>
      <c r="F55" s="107">
        <v>622</v>
      </c>
      <c r="G55" s="107">
        <v>672</v>
      </c>
      <c r="H55" s="108">
        <v>641</v>
      </c>
    </row>
    <row r="56" spans="2:8" ht="52.5" customHeight="1">
      <c r="B56" s="109"/>
      <c r="C56" s="1271" t="s">
        <v>43</v>
      </c>
      <c r="D56" s="1271"/>
      <c r="E56" s="1272"/>
      <c r="F56" s="110">
        <v>45</v>
      </c>
      <c r="G56" s="110">
        <v>45</v>
      </c>
      <c r="H56" s="111">
        <v>45</v>
      </c>
    </row>
    <row r="57" spans="2:8" ht="53.25" customHeight="1">
      <c r="B57" s="109"/>
      <c r="C57" s="1273" t="s">
        <v>44</v>
      </c>
      <c r="D57" s="1273"/>
      <c r="E57" s="1274"/>
      <c r="F57" s="112">
        <v>286</v>
      </c>
      <c r="G57" s="112">
        <v>322</v>
      </c>
      <c r="H57" s="113">
        <v>307</v>
      </c>
    </row>
    <row r="58" spans="2:8" ht="45.75" customHeight="1">
      <c r="B58" s="114"/>
      <c r="C58" s="1261" t="s">
        <v>45</v>
      </c>
      <c r="D58" s="1262"/>
      <c r="E58" s="1263"/>
      <c r="F58" s="115"/>
      <c r="G58" s="115"/>
      <c r="H58" s="116"/>
    </row>
    <row r="59" spans="2:8" ht="45.75" customHeight="1">
      <c r="B59" s="114"/>
      <c r="C59" s="1261" t="s">
        <v>45</v>
      </c>
      <c r="D59" s="1262"/>
      <c r="E59" s="1263"/>
      <c r="F59" s="115"/>
      <c r="G59" s="115"/>
      <c r="H59" s="116"/>
    </row>
    <row r="60" spans="2:8" ht="45.75" customHeight="1">
      <c r="B60" s="114"/>
      <c r="C60" s="1261" t="s">
        <v>45</v>
      </c>
      <c r="D60" s="1262"/>
      <c r="E60" s="1263"/>
      <c r="F60" s="115"/>
      <c r="G60" s="115"/>
      <c r="H60" s="116"/>
    </row>
    <row r="61" spans="2:8" ht="45.75" customHeight="1">
      <c r="B61" s="114"/>
      <c r="C61" s="1261" t="s">
        <v>45</v>
      </c>
      <c r="D61" s="1262"/>
      <c r="E61" s="1263"/>
      <c r="F61" s="115"/>
      <c r="G61" s="115"/>
      <c r="H61" s="116"/>
    </row>
    <row r="62" spans="2:8" ht="45.75" customHeight="1" thickBot="1">
      <c r="B62" s="117"/>
      <c r="C62" s="1264" t="s">
        <v>45</v>
      </c>
      <c r="D62" s="1265"/>
      <c r="E62" s="1266"/>
      <c r="F62" s="118"/>
      <c r="G62" s="118"/>
      <c r="H62" s="119"/>
    </row>
    <row r="63" spans="2:8" ht="52.5" customHeight="1" thickBot="1">
      <c r="B63" s="120"/>
      <c r="C63" s="1267" t="s">
        <v>46</v>
      </c>
      <c r="D63" s="1267"/>
      <c r="E63" s="1268"/>
      <c r="F63" s="121">
        <v>953</v>
      </c>
      <c r="G63" s="121">
        <v>1038</v>
      </c>
      <c r="H63" s="122">
        <v>992</v>
      </c>
    </row>
    <row r="64" spans="2:8" ht="15" customHeight="1"/>
    <row r="65" ht="0" hidden="1" customHeight="1"/>
    <row r="66" ht="0" hidden="1" customHeight="1"/>
  </sheetData>
  <sheetProtection algorithmName="SHA-512" hashValue="B2I1lqMp64vdzDUFKXnF6aTvpP8nYYMy1YD2SZ3zzzrRHpiNt6DlsIzoLvuvYlm21xlXCeyaF+wYRxbgGIhZng==" saltValue="YPvsK74A6hU0oXkfEUw7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N52" zoomScaleNormal="100" zoomScaleSheetLayoutView="55" workbookViewId="0">
      <selection activeCell="AN70" sqref="AN70"/>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572</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572</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573</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574</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77" t="s">
        <v>583</v>
      </c>
      <c r="AO43" s="1278"/>
      <c r="AP43" s="1278"/>
      <c r="AQ43" s="1278"/>
      <c r="AR43" s="1278"/>
      <c r="AS43" s="1278"/>
      <c r="AT43" s="1278"/>
      <c r="AU43" s="1278"/>
      <c r="AV43" s="1278"/>
      <c r="AW43" s="1278"/>
      <c r="AX43" s="1278"/>
      <c r="AY43" s="1278"/>
      <c r="AZ43" s="1278"/>
      <c r="BA43" s="1278"/>
      <c r="BB43" s="1278"/>
      <c r="BC43" s="1278"/>
      <c r="BD43" s="1278"/>
      <c r="BE43" s="1278"/>
      <c r="BF43" s="1278"/>
      <c r="BG43" s="1278"/>
      <c r="BH43" s="1278"/>
      <c r="BI43" s="1278"/>
      <c r="BJ43" s="1278"/>
      <c r="BK43" s="1278"/>
      <c r="BL43" s="1278"/>
      <c r="BM43" s="1278"/>
      <c r="BN43" s="1278"/>
      <c r="BO43" s="1278"/>
      <c r="BP43" s="1278"/>
      <c r="BQ43" s="1278"/>
      <c r="BR43" s="1278"/>
      <c r="BS43" s="1278"/>
      <c r="BT43" s="1278"/>
      <c r="BU43" s="1278"/>
      <c r="BV43" s="1278"/>
      <c r="BW43" s="1278"/>
      <c r="BX43" s="1278"/>
      <c r="BY43" s="1278"/>
      <c r="BZ43" s="1278"/>
      <c r="CA43" s="1278"/>
      <c r="CB43" s="1278"/>
      <c r="CC43" s="1278"/>
      <c r="CD43" s="1278"/>
      <c r="CE43" s="1278"/>
      <c r="CF43" s="1278"/>
      <c r="CG43" s="1278"/>
      <c r="CH43" s="1278"/>
      <c r="CI43" s="1278"/>
      <c r="CJ43" s="1278"/>
      <c r="CK43" s="1278"/>
      <c r="CL43" s="1278"/>
      <c r="CM43" s="1278"/>
      <c r="CN43" s="1278"/>
      <c r="CO43" s="1278"/>
      <c r="CP43" s="1278"/>
      <c r="CQ43" s="1278"/>
      <c r="CR43" s="1278"/>
      <c r="CS43" s="1278"/>
      <c r="CT43" s="1278"/>
      <c r="CU43" s="1278"/>
      <c r="CV43" s="1278"/>
      <c r="CW43" s="1278"/>
      <c r="CX43" s="1278"/>
      <c r="CY43" s="1278"/>
      <c r="CZ43" s="1278"/>
      <c r="DA43" s="1278"/>
      <c r="DB43" s="1278"/>
      <c r="DC43" s="1279"/>
    </row>
    <row r="44" spans="2:109">
      <c r="B44" s="374"/>
      <c r="AN44" s="1280"/>
      <c r="AO44" s="1281"/>
      <c r="AP44" s="1281"/>
      <c r="AQ44" s="1281"/>
      <c r="AR44" s="1281"/>
      <c r="AS44" s="1281"/>
      <c r="AT44" s="1281"/>
      <c r="AU44" s="1281"/>
      <c r="AV44" s="1281"/>
      <c r="AW44" s="1281"/>
      <c r="AX44" s="1281"/>
      <c r="AY44" s="1281"/>
      <c r="AZ44" s="1281"/>
      <c r="BA44" s="1281"/>
      <c r="BB44" s="1281"/>
      <c r="BC44" s="1281"/>
      <c r="BD44" s="1281"/>
      <c r="BE44" s="1281"/>
      <c r="BF44" s="1281"/>
      <c r="BG44" s="1281"/>
      <c r="BH44" s="1281"/>
      <c r="BI44" s="1281"/>
      <c r="BJ44" s="1281"/>
      <c r="BK44" s="1281"/>
      <c r="BL44" s="1281"/>
      <c r="BM44" s="1281"/>
      <c r="BN44" s="1281"/>
      <c r="BO44" s="1281"/>
      <c r="BP44" s="1281"/>
      <c r="BQ44" s="1281"/>
      <c r="BR44" s="1281"/>
      <c r="BS44" s="1281"/>
      <c r="BT44" s="1281"/>
      <c r="BU44" s="1281"/>
      <c r="BV44" s="1281"/>
      <c r="BW44" s="1281"/>
      <c r="BX44" s="1281"/>
      <c r="BY44" s="1281"/>
      <c r="BZ44" s="1281"/>
      <c r="CA44" s="1281"/>
      <c r="CB44" s="1281"/>
      <c r="CC44" s="1281"/>
      <c r="CD44" s="1281"/>
      <c r="CE44" s="1281"/>
      <c r="CF44" s="1281"/>
      <c r="CG44" s="1281"/>
      <c r="CH44" s="1281"/>
      <c r="CI44" s="1281"/>
      <c r="CJ44" s="1281"/>
      <c r="CK44" s="1281"/>
      <c r="CL44" s="1281"/>
      <c r="CM44" s="1281"/>
      <c r="CN44" s="1281"/>
      <c r="CO44" s="1281"/>
      <c r="CP44" s="1281"/>
      <c r="CQ44" s="1281"/>
      <c r="CR44" s="1281"/>
      <c r="CS44" s="1281"/>
      <c r="CT44" s="1281"/>
      <c r="CU44" s="1281"/>
      <c r="CV44" s="1281"/>
      <c r="CW44" s="1281"/>
      <c r="CX44" s="1281"/>
      <c r="CY44" s="1281"/>
      <c r="CZ44" s="1281"/>
      <c r="DA44" s="1281"/>
      <c r="DB44" s="1281"/>
      <c r="DC44" s="1282"/>
    </row>
    <row r="45" spans="2:109">
      <c r="B45" s="374"/>
      <c r="AN45" s="1280"/>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2"/>
    </row>
    <row r="46" spans="2:109">
      <c r="B46" s="374"/>
      <c r="AN46" s="1280"/>
      <c r="AO46" s="1281"/>
      <c r="AP46" s="1281"/>
      <c r="AQ46" s="1281"/>
      <c r="AR46" s="1281"/>
      <c r="AS46" s="1281"/>
      <c r="AT46" s="1281"/>
      <c r="AU46" s="1281"/>
      <c r="AV46" s="1281"/>
      <c r="AW46" s="1281"/>
      <c r="AX46" s="1281"/>
      <c r="AY46" s="1281"/>
      <c r="AZ46" s="1281"/>
      <c r="BA46" s="1281"/>
      <c r="BB46" s="1281"/>
      <c r="BC46" s="1281"/>
      <c r="BD46" s="1281"/>
      <c r="BE46" s="1281"/>
      <c r="BF46" s="1281"/>
      <c r="BG46" s="1281"/>
      <c r="BH46" s="1281"/>
      <c r="BI46" s="1281"/>
      <c r="BJ46" s="1281"/>
      <c r="BK46" s="1281"/>
      <c r="BL46" s="1281"/>
      <c r="BM46" s="1281"/>
      <c r="BN46" s="1281"/>
      <c r="BO46" s="1281"/>
      <c r="BP46" s="1281"/>
      <c r="BQ46" s="1281"/>
      <c r="BR46" s="1281"/>
      <c r="BS46" s="1281"/>
      <c r="BT46" s="1281"/>
      <c r="BU46" s="1281"/>
      <c r="BV46" s="1281"/>
      <c r="BW46" s="1281"/>
      <c r="BX46" s="1281"/>
      <c r="BY46" s="1281"/>
      <c r="BZ46" s="1281"/>
      <c r="CA46" s="1281"/>
      <c r="CB46" s="1281"/>
      <c r="CC46" s="1281"/>
      <c r="CD46" s="1281"/>
      <c r="CE46" s="1281"/>
      <c r="CF46" s="1281"/>
      <c r="CG46" s="1281"/>
      <c r="CH46" s="1281"/>
      <c r="CI46" s="1281"/>
      <c r="CJ46" s="1281"/>
      <c r="CK46" s="1281"/>
      <c r="CL46" s="1281"/>
      <c r="CM46" s="1281"/>
      <c r="CN46" s="1281"/>
      <c r="CO46" s="1281"/>
      <c r="CP46" s="1281"/>
      <c r="CQ46" s="1281"/>
      <c r="CR46" s="1281"/>
      <c r="CS46" s="1281"/>
      <c r="CT46" s="1281"/>
      <c r="CU46" s="1281"/>
      <c r="CV46" s="1281"/>
      <c r="CW46" s="1281"/>
      <c r="CX46" s="1281"/>
      <c r="CY46" s="1281"/>
      <c r="CZ46" s="1281"/>
      <c r="DA46" s="1281"/>
      <c r="DB46" s="1281"/>
      <c r="DC46" s="1282"/>
    </row>
    <row r="47" spans="2:109">
      <c r="B47" s="374"/>
      <c r="AN47" s="1283"/>
      <c r="AO47" s="1284"/>
      <c r="AP47" s="1284"/>
      <c r="AQ47" s="1284"/>
      <c r="AR47" s="1284"/>
      <c r="AS47" s="1284"/>
      <c r="AT47" s="1284"/>
      <c r="AU47" s="1284"/>
      <c r="AV47" s="1284"/>
      <c r="AW47" s="1284"/>
      <c r="AX47" s="1284"/>
      <c r="AY47" s="1284"/>
      <c r="AZ47" s="1284"/>
      <c r="BA47" s="1284"/>
      <c r="BB47" s="1284"/>
      <c r="BC47" s="1284"/>
      <c r="BD47" s="1284"/>
      <c r="BE47" s="1284"/>
      <c r="BF47" s="1284"/>
      <c r="BG47" s="1284"/>
      <c r="BH47" s="1284"/>
      <c r="BI47" s="1284"/>
      <c r="BJ47" s="1284"/>
      <c r="BK47" s="1284"/>
      <c r="BL47" s="1284"/>
      <c r="BM47" s="1284"/>
      <c r="BN47" s="1284"/>
      <c r="BO47" s="1284"/>
      <c r="BP47" s="1284"/>
      <c r="BQ47" s="1284"/>
      <c r="BR47" s="1284"/>
      <c r="BS47" s="1284"/>
      <c r="BT47" s="1284"/>
      <c r="BU47" s="1284"/>
      <c r="BV47" s="1284"/>
      <c r="BW47" s="1284"/>
      <c r="BX47" s="1284"/>
      <c r="BY47" s="1284"/>
      <c r="BZ47" s="1284"/>
      <c r="CA47" s="1284"/>
      <c r="CB47" s="1284"/>
      <c r="CC47" s="1284"/>
      <c r="CD47" s="1284"/>
      <c r="CE47" s="1284"/>
      <c r="CF47" s="1284"/>
      <c r="CG47" s="1284"/>
      <c r="CH47" s="1284"/>
      <c r="CI47" s="1284"/>
      <c r="CJ47" s="1284"/>
      <c r="CK47" s="1284"/>
      <c r="CL47" s="1284"/>
      <c r="CM47" s="1284"/>
      <c r="CN47" s="1284"/>
      <c r="CO47" s="1284"/>
      <c r="CP47" s="1284"/>
      <c r="CQ47" s="1284"/>
      <c r="CR47" s="1284"/>
      <c r="CS47" s="1284"/>
      <c r="CT47" s="1284"/>
      <c r="CU47" s="1284"/>
      <c r="CV47" s="1284"/>
      <c r="CW47" s="1284"/>
      <c r="CX47" s="1284"/>
      <c r="CY47" s="1284"/>
      <c r="CZ47" s="1284"/>
      <c r="DA47" s="1284"/>
      <c r="DB47" s="1284"/>
      <c r="DC47" s="1285"/>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575</v>
      </c>
    </row>
    <row r="50" spans="1:109">
      <c r="B50" s="374"/>
      <c r="G50" s="1286"/>
      <c r="H50" s="1286"/>
      <c r="I50" s="1286"/>
      <c r="J50" s="1286"/>
      <c r="K50" s="384"/>
      <c r="L50" s="384"/>
      <c r="M50" s="385"/>
      <c r="N50" s="385"/>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90" t="s">
        <v>555</v>
      </c>
      <c r="BQ50" s="1290"/>
      <c r="BR50" s="1290"/>
      <c r="BS50" s="1290"/>
      <c r="BT50" s="1290"/>
      <c r="BU50" s="1290"/>
      <c r="BV50" s="1290"/>
      <c r="BW50" s="1290"/>
      <c r="BX50" s="1290" t="s">
        <v>556</v>
      </c>
      <c r="BY50" s="1290"/>
      <c r="BZ50" s="1290"/>
      <c r="CA50" s="1290"/>
      <c r="CB50" s="1290"/>
      <c r="CC50" s="1290"/>
      <c r="CD50" s="1290"/>
      <c r="CE50" s="1290"/>
      <c r="CF50" s="1290" t="s">
        <v>557</v>
      </c>
      <c r="CG50" s="1290"/>
      <c r="CH50" s="1290"/>
      <c r="CI50" s="1290"/>
      <c r="CJ50" s="1290"/>
      <c r="CK50" s="1290"/>
      <c r="CL50" s="1290"/>
      <c r="CM50" s="1290"/>
      <c r="CN50" s="1290" t="s">
        <v>558</v>
      </c>
      <c r="CO50" s="1290"/>
      <c r="CP50" s="1290"/>
      <c r="CQ50" s="1290"/>
      <c r="CR50" s="1290"/>
      <c r="CS50" s="1290"/>
      <c r="CT50" s="1290"/>
      <c r="CU50" s="1290"/>
      <c r="CV50" s="1290" t="s">
        <v>559</v>
      </c>
      <c r="CW50" s="1290"/>
      <c r="CX50" s="1290"/>
      <c r="CY50" s="1290"/>
      <c r="CZ50" s="1290"/>
      <c r="DA50" s="1290"/>
      <c r="DB50" s="1290"/>
      <c r="DC50" s="1290"/>
    </row>
    <row r="51" spans="1:109" ht="13.5" customHeight="1">
      <c r="B51" s="374"/>
      <c r="G51" s="1291"/>
      <c r="H51" s="1291"/>
      <c r="I51" s="1294"/>
      <c r="J51" s="1294"/>
      <c r="K51" s="1292"/>
      <c r="L51" s="1292"/>
      <c r="M51" s="1292"/>
      <c r="N51" s="1292"/>
      <c r="AM51" s="383"/>
      <c r="AN51" s="1293" t="s">
        <v>576</v>
      </c>
      <c r="AO51" s="1293"/>
      <c r="AP51" s="1293"/>
      <c r="AQ51" s="1293"/>
      <c r="AR51" s="1293"/>
      <c r="AS51" s="1293"/>
      <c r="AT51" s="1293"/>
      <c r="AU51" s="1293"/>
      <c r="AV51" s="1293"/>
      <c r="AW51" s="1293"/>
      <c r="AX51" s="1293"/>
      <c r="AY51" s="1293"/>
      <c r="AZ51" s="1293"/>
      <c r="BA51" s="1293"/>
      <c r="BB51" s="1293" t="s">
        <v>577</v>
      </c>
      <c r="BC51" s="1293"/>
      <c r="BD51" s="1293"/>
      <c r="BE51" s="1293"/>
      <c r="BF51" s="1293"/>
      <c r="BG51" s="1293"/>
      <c r="BH51" s="1293"/>
      <c r="BI51" s="1293"/>
      <c r="BJ51" s="1293"/>
      <c r="BK51" s="1293"/>
      <c r="BL51" s="1293"/>
      <c r="BM51" s="1293"/>
      <c r="BN51" s="1293"/>
      <c r="BO51" s="1293"/>
      <c r="BP51" s="1275"/>
      <c r="BQ51" s="1276"/>
      <c r="BR51" s="1276"/>
      <c r="BS51" s="1276"/>
      <c r="BT51" s="1276"/>
      <c r="BU51" s="1276"/>
      <c r="BV51" s="1276"/>
      <c r="BW51" s="1276"/>
      <c r="BX51" s="1275"/>
      <c r="BY51" s="1276"/>
      <c r="BZ51" s="1276"/>
      <c r="CA51" s="1276"/>
      <c r="CB51" s="1276"/>
      <c r="CC51" s="1276"/>
      <c r="CD51" s="1276"/>
      <c r="CE51" s="1276"/>
      <c r="CF51" s="1275"/>
      <c r="CG51" s="1276"/>
      <c r="CH51" s="1276"/>
      <c r="CI51" s="1276"/>
      <c r="CJ51" s="1276"/>
      <c r="CK51" s="1276"/>
      <c r="CL51" s="1276"/>
      <c r="CM51" s="1276"/>
      <c r="CN51" s="1276"/>
      <c r="CO51" s="1276"/>
      <c r="CP51" s="1276"/>
      <c r="CQ51" s="1276"/>
      <c r="CR51" s="1276"/>
      <c r="CS51" s="1276"/>
      <c r="CT51" s="1276"/>
      <c r="CU51" s="1276"/>
      <c r="CV51" s="1275"/>
      <c r="CW51" s="1276"/>
      <c r="CX51" s="1276"/>
      <c r="CY51" s="1276"/>
      <c r="CZ51" s="1276"/>
      <c r="DA51" s="1276"/>
      <c r="DB51" s="1276"/>
      <c r="DC51" s="1276"/>
    </row>
    <row r="52" spans="1:109">
      <c r="B52" s="374"/>
      <c r="G52" s="1291"/>
      <c r="H52" s="1291"/>
      <c r="I52" s="1294"/>
      <c r="J52" s="1294"/>
      <c r="K52" s="1292"/>
      <c r="L52" s="1292"/>
      <c r="M52" s="1292"/>
      <c r="N52" s="1292"/>
      <c r="AM52" s="383"/>
      <c r="AN52" s="1293"/>
      <c r="AO52" s="1293"/>
      <c r="AP52" s="1293"/>
      <c r="AQ52" s="1293"/>
      <c r="AR52" s="1293"/>
      <c r="AS52" s="1293"/>
      <c r="AT52" s="1293"/>
      <c r="AU52" s="1293"/>
      <c r="AV52" s="1293"/>
      <c r="AW52" s="1293"/>
      <c r="AX52" s="1293"/>
      <c r="AY52" s="1293"/>
      <c r="AZ52" s="1293"/>
      <c r="BA52" s="1293"/>
      <c r="BB52" s="1293"/>
      <c r="BC52" s="1293"/>
      <c r="BD52" s="1293"/>
      <c r="BE52" s="1293"/>
      <c r="BF52" s="1293"/>
      <c r="BG52" s="1293"/>
      <c r="BH52" s="1293"/>
      <c r="BI52" s="1293"/>
      <c r="BJ52" s="1293"/>
      <c r="BK52" s="1293"/>
      <c r="BL52" s="1293"/>
      <c r="BM52" s="1293"/>
      <c r="BN52" s="1293"/>
      <c r="BO52" s="1293"/>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c r="A53" s="382"/>
      <c r="B53" s="374"/>
      <c r="G53" s="1291"/>
      <c r="H53" s="1291"/>
      <c r="I53" s="1286"/>
      <c r="J53" s="1286"/>
      <c r="K53" s="1292"/>
      <c r="L53" s="1292"/>
      <c r="M53" s="1292"/>
      <c r="N53" s="1292"/>
      <c r="AM53" s="383"/>
      <c r="AN53" s="1293"/>
      <c r="AO53" s="1293"/>
      <c r="AP53" s="1293"/>
      <c r="AQ53" s="1293"/>
      <c r="AR53" s="1293"/>
      <c r="AS53" s="1293"/>
      <c r="AT53" s="1293"/>
      <c r="AU53" s="1293"/>
      <c r="AV53" s="1293"/>
      <c r="AW53" s="1293"/>
      <c r="AX53" s="1293"/>
      <c r="AY53" s="1293"/>
      <c r="AZ53" s="1293"/>
      <c r="BA53" s="1293"/>
      <c r="BB53" s="1293" t="s">
        <v>578</v>
      </c>
      <c r="BC53" s="1293"/>
      <c r="BD53" s="1293"/>
      <c r="BE53" s="1293"/>
      <c r="BF53" s="1293"/>
      <c r="BG53" s="1293"/>
      <c r="BH53" s="1293"/>
      <c r="BI53" s="1293"/>
      <c r="BJ53" s="1293"/>
      <c r="BK53" s="1293"/>
      <c r="BL53" s="1293"/>
      <c r="BM53" s="1293"/>
      <c r="BN53" s="1293"/>
      <c r="BO53" s="1293"/>
      <c r="BP53" s="1275"/>
      <c r="BQ53" s="1276"/>
      <c r="BR53" s="1276"/>
      <c r="BS53" s="1276"/>
      <c r="BT53" s="1276"/>
      <c r="BU53" s="1276"/>
      <c r="BV53" s="1276"/>
      <c r="BW53" s="1276"/>
      <c r="BX53" s="1275"/>
      <c r="BY53" s="1276"/>
      <c r="BZ53" s="1276"/>
      <c r="CA53" s="1276"/>
      <c r="CB53" s="1276"/>
      <c r="CC53" s="1276"/>
      <c r="CD53" s="1276"/>
      <c r="CE53" s="1276"/>
      <c r="CF53" s="1275"/>
      <c r="CG53" s="1276"/>
      <c r="CH53" s="1276"/>
      <c r="CI53" s="1276"/>
      <c r="CJ53" s="1276"/>
      <c r="CK53" s="1276"/>
      <c r="CL53" s="1276"/>
      <c r="CM53" s="1276"/>
      <c r="CN53" s="1276">
        <v>58</v>
      </c>
      <c r="CO53" s="1276"/>
      <c r="CP53" s="1276"/>
      <c r="CQ53" s="1276"/>
      <c r="CR53" s="1276"/>
      <c r="CS53" s="1276"/>
      <c r="CT53" s="1276"/>
      <c r="CU53" s="1276"/>
      <c r="CV53" s="1275"/>
      <c r="CW53" s="1276"/>
      <c r="CX53" s="1276"/>
      <c r="CY53" s="1276"/>
      <c r="CZ53" s="1276"/>
      <c r="DA53" s="1276"/>
      <c r="DB53" s="1276"/>
      <c r="DC53" s="1276"/>
    </row>
    <row r="54" spans="1:109">
      <c r="A54" s="382"/>
      <c r="B54" s="374"/>
      <c r="G54" s="1291"/>
      <c r="H54" s="1291"/>
      <c r="I54" s="1286"/>
      <c r="J54" s="1286"/>
      <c r="K54" s="1292"/>
      <c r="L54" s="1292"/>
      <c r="M54" s="1292"/>
      <c r="N54" s="1292"/>
      <c r="AM54" s="383"/>
      <c r="AN54" s="1293"/>
      <c r="AO54" s="1293"/>
      <c r="AP54" s="1293"/>
      <c r="AQ54" s="1293"/>
      <c r="AR54" s="1293"/>
      <c r="AS54" s="1293"/>
      <c r="AT54" s="1293"/>
      <c r="AU54" s="1293"/>
      <c r="AV54" s="1293"/>
      <c r="AW54" s="1293"/>
      <c r="AX54" s="1293"/>
      <c r="AY54" s="1293"/>
      <c r="AZ54" s="1293"/>
      <c r="BA54" s="1293"/>
      <c r="BB54" s="1293"/>
      <c r="BC54" s="1293"/>
      <c r="BD54" s="1293"/>
      <c r="BE54" s="1293"/>
      <c r="BF54" s="1293"/>
      <c r="BG54" s="1293"/>
      <c r="BH54" s="1293"/>
      <c r="BI54" s="1293"/>
      <c r="BJ54" s="1293"/>
      <c r="BK54" s="1293"/>
      <c r="BL54" s="1293"/>
      <c r="BM54" s="1293"/>
      <c r="BN54" s="1293"/>
      <c r="BO54" s="1293"/>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c r="A55" s="382"/>
      <c r="B55" s="374"/>
      <c r="G55" s="1286"/>
      <c r="H55" s="1286"/>
      <c r="I55" s="1286"/>
      <c r="J55" s="1286"/>
      <c r="K55" s="1292"/>
      <c r="L55" s="1292"/>
      <c r="M55" s="1292"/>
      <c r="N55" s="1292"/>
      <c r="AN55" s="1290" t="s">
        <v>579</v>
      </c>
      <c r="AO55" s="1290"/>
      <c r="AP55" s="1290"/>
      <c r="AQ55" s="1290"/>
      <c r="AR55" s="1290"/>
      <c r="AS55" s="1290"/>
      <c r="AT55" s="1290"/>
      <c r="AU55" s="1290"/>
      <c r="AV55" s="1290"/>
      <c r="AW55" s="1290"/>
      <c r="AX55" s="1290"/>
      <c r="AY55" s="1290"/>
      <c r="AZ55" s="1290"/>
      <c r="BA55" s="1290"/>
      <c r="BB55" s="1293" t="s">
        <v>577</v>
      </c>
      <c r="BC55" s="1293"/>
      <c r="BD55" s="1293"/>
      <c r="BE55" s="1293"/>
      <c r="BF55" s="1293"/>
      <c r="BG55" s="1293"/>
      <c r="BH55" s="1293"/>
      <c r="BI55" s="1293"/>
      <c r="BJ55" s="1293"/>
      <c r="BK55" s="1293"/>
      <c r="BL55" s="1293"/>
      <c r="BM55" s="1293"/>
      <c r="BN55" s="1293"/>
      <c r="BO55" s="1293"/>
      <c r="BP55" s="1275"/>
      <c r="BQ55" s="1276"/>
      <c r="BR55" s="1276"/>
      <c r="BS55" s="1276"/>
      <c r="BT55" s="1276"/>
      <c r="BU55" s="1276"/>
      <c r="BV55" s="1276"/>
      <c r="BW55" s="1276"/>
      <c r="BX55" s="1275"/>
      <c r="BY55" s="1276"/>
      <c r="BZ55" s="1276"/>
      <c r="CA55" s="1276"/>
      <c r="CB55" s="1276"/>
      <c r="CC55" s="1276"/>
      <c r="CD55" s="1276"/>
      <c r="CE55" s="1276"/>
      <c r="CF55" s="1275"/>
      <c r="CG55" s="1276"/>
      <c r="CH55" s="1276"/>
      <c r="CI55" s="1276"/>
      <c r="CJ55" s="1276"/>
      <c r="CK55" s="1276"/>
      <c r="CL55" s="1276"/>
      <c r="CM55" s="1276"/>
      <c r="CN55" s="1276">
        <v>0</v>
      </c>
      <c r="CO55" s="1276"/>
      <c r="CP55" s="1276"/>
      <c r="CQ55" s="1276"/>
      <c r="CR55" s="1276"/>
      <c r="CS55" s="1276"/>
      <c r="CT55" s="1276"/>
      <c r="CU55" s="1276"/>
      <c r="CV55" s="1275"/>
      <c r="CW55" s="1276"/>
      <c r="CX55" s="1276"/>
      <c r="CY55" s="1276"/>
      <c r="CZ55" s="1276"/>
      <c r="DA55" s="1276"/>
      <c r="DB55" s="1276"/>
      <c r="DC55" s="1276"/>
    </row>
    <row r="56" spans="1:109">
      <c r="A56" s="382"/>
      <c r="B56" s="374"/>
      <c r="G56" s="1286"/>
      <c r="H56" s="1286"/>
      <c r="I56" s="1286"/>
      <c r="J56" s="1286"/>
      <c r="K56" s="1292"/>
      <c r="L56" s="1292"/>
      <c r="M56" s="1292"/>
      <c r="N56" s="1292"/>
      <c r="AN56" s="1290"/>
      <c r="AO56" s="1290"/>
      <c r="AP56" s="1290"/>
      <c r="AQ56" s="1290"/>
      <c r="AR56" s="1290"/>
      <c r="AS56" s="1290"/>
      <c r="AT56" s="1290"/>
      <c r="AU56" s="1290"/>
      <c r="AV56" s="1290"/>
      <c r="AW56" s="1290"/>
      <c r="AX56" s="1290"/>
      <c r="AY56" s="1290"/>
      <c r="AZ56" s="1290"/>
      <c r="BA56" s="1290"/>
      <c r="BB56" s="1293"/>
      <c r="BC56" s="1293"/>
      <c r="BD56" s="1293"/>
      <c r="BE56" s="1293"/>
      <c r="BF56" s="1293"/>
      <c r="BG56" s="1293"/>
      <c r="BH56" s="1293"/>
      <c r="BI56" s="1293"/>
      <c r="BJ56" s="1293"/>
      <c r="BK56" s="1293"/>
      <c r="BL56" s="1293"/>
      <c r="BM56" s="1293"/>
      <c r="BN56" s="1293"/>
      <c r="BO56" s="1293"/>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2" customFormat="1">
      <c r="B57" s="386"/>
      <c r="G57" s="1286"/>
      <c r="H57" s="1286"/>
      <c r="I57" s="1295"/>
      <c r="J57" s="1295"/>
      <c r="K57" s="1292"/>
      <c r="L57" s="1292"/>
      <c r="M57" s="1292"/>
      <c r="N57" s="1292"/>
      <c r="AM57" s="367"/>
      <c r="AN57" s="1290"/>
      <c r="AO57" s="1290"/>
      <c r="AP57" s="1290"/>
      <c r="AQ57" s="1290"/>
      <c r="AR57" s="1290"/>
      <c r="AS57" s="1290"/>
      <c r="AT57" s="1290"/>
      <c r="AU57" s="1290"/>
      <c r="AV57" s="1290"/>
      <c r="AW57" s="1290"/>
      <c r="AX57" s="1290"/>
      <c r="AY57" s="1290"/>
      <c r="AZ57" s="1290"/>
      <c r="BA57" s="1290"/>
      <c r="BB57" s="1293" t="s">
        <v>578</v>
      </c>
      <c r="BC57" s="1293"/>
      <c r="BD57" s="1293"/>
      <c r="BE57" s="1293"/>
      <c r="BF57" s="1293"/>
      <c r="BG57" s="1293"/>
      <c r="BH57" s="1293"/>
      <c r="BI57" s="1293"/>
      <c r="BJ57" s="1293"/>
      <c r="BK57" s="1293"/>
      <c r="BL57" s="1293"/>
      <c r="BM57" s="1293"/>
      <c r="BN57" s="1293"/>
      <c r="BO57" s="1293"/>
      <c r="BP57" s="1275"/>
      <c r="BQ57" s="1276"/>
      <c r="BR57" s="1276"/>
      <c r="BS57" s="1276"/>
      <c r="BT57" s="1276"/>
      <c r="BU57" s="1276"/>
      <c r="BV57" s="1276"/>
      <c r="BW57" s="1276"/>
      <c r="BX57" s="1275"/>
      <c r="BY57" s="1276"/>
      <c r="BZ57" s="1276"/>
      <c r="CA57" s="1276"/>
      <c r="CB57" s="1276"/>
      <c r="CC57" s="1276"/>
      <c r="CD57" s="1276"/>
      <c r="CE57" s="1276"/>
      <c r="CF57" s="1275"/>
      <c r="CG57" s="1276"/>
      <c r="CH57" s="1276"/>
      <c r="CI57" s="1276"/>
      <c r="CJ57" s="1276"/>
      <c r="CK57" s="1276"/>
      <c r="CL57" s="1276"/>
      <c r="CM57" s="1276"/>
      <c r="CN57" s="1276">
        <v>58.6</v>
      </c>
      <c r="CO57" s="1276"/>
      <c r="CP57" s="1276"/>
      <c r="CQ57" s="1276"/>
      <c r="CR57" s="1276"/>
      <c r="CS57" s="1276"/>
      <c r="CT57" s="1276"/>
      <c r="CU57" s="1276"/>
      <c r="CV57" s="1275"/>
      <c r="CW57" s="1276"/>
      <c r="CX57" s="1276"/>
      <c r="CY57" s="1276"/>
      <c r="CZ57" s="1276"/>
      <c r="DA57" s="1276"/>
      <c r="DB57" s="1276"/>
      <c r="DC57" s="1276"/>
      <c r="DD57" s="387"/>
      <c r="DE57" s="386"/>
    </row>
    <row r="58" spans="1:109" s="382" customFormat="1">
      <c r="A58" s="367"/>
      <c r="B58" s="386"/>
      <c r="G58" s="1286"/>
      <c r="H58" s="1286"/>
      <c r="I58" s="1295"/>
      <c r="J58" s="1295"/>
      <c r="K58" s="1292"/>
      <c r="L58" s="1292"/>
      <c r="M58" s="1292"/>
      <c r="N58" s="1292"/>
      <c r="AM58" s="367"/>
      <c r="AN58" s="1290"/>
      <c r="AO58" s="1290"/>
      <c r="AP58" s="1290"/>
      <c r="AQ58" s="1290"/>
      <c r="AR58" s="1290"/>
      <c r="AS58" s="1290"/>
      <c r="AT58" s="1290"/>
      <c r="AU58" s="1290"/>
      <c r="AV58" s="1290"/>
      <c r="AW58" s="1290"/>
      <c r="AX58" s="1290"/>
      <c r="AY58" s="1290"/>
      <c r="AZ58" s="1290"/>
      <c r="BA58" s="1290"/>
      <c r="BB58" s="1293"/>
      <c r="BC58" s="1293"/>
      <c r="BD58" s="1293"/>
      <c r="BE58" s="1293"/>
      <c r="BF58" s="1293"/>
      <c r="BG58" s="1293"/>
      <c r="BH58" s="1293"/>
      <c r="BI58" s="1293"/>
      <c r="BJ58" s="1293"/>
      <c r="BK58" s="1293"/>
      <c r="BL58" s="1293"/>
      <c r="BM58" s="1293"/>
      <c r="BN58" s="1293"/>
      <c r="BO58" s="1293"/>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580</v>
      </c>
    </row>
    <row r="64" spans="1:109">
      <c r="B64" s="374"/>
      <c r="G64" s="381"/>
      <c r="I64" s="394"/>
      <c r="J64" s="394"/>
      <c r="K64" s="394"/>
      <c r="L64" s="394"/>
      <c r="M64" s="394"/>
      <c r="N64" s="395"/>
      <c r="AM64" s="381"/>
      <c r="AN64" s="381" t="s">
        <v>574</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77" t="s">
        <v>584</v>
      </c>
      <c r="AO65" s="1278"/>
      <c r="AP65" s="1278"/>
      <c r="AQ65" s="1278"/>
      <c r="AR65" s="1278"/>
      <c r="AS65" s="1278"/>
      <c r="AT65" s="1278"/>
      <c r="AU65" s="1278"/>
      <c r="AV65" s="1278"/>
      <c r="AW65" s="1278"/>
      <c r="AX65" s="1278"/>
      <c r="AY65" s="1278"/>
      <c r="AZ65" s="1278"/>
      <c r="BA65" s="1278"/>
      <c r="BB65" s="1278"/>
      <c r="BC65" s="1278"/>
      <c r="BD65" s="1278"/>
      <c r="BE65" s="1278"/>
      <c r="BF65" s="1278"/>
      <c r="BG65" s="1278"/>
      <c r="BH65" s="1278"/>
      <c r="BI65" s="1278"/>
      <c r="BJ65" s="1278"/>
      <c r="BK65" s="1278"/>
      <c r="BL65" s="1278"/>
      <c r="BM65" s="1278"/>
      <c r="BN65" s="1278"/>
      <c r="BO65" s="1278"/>
      <c r="BP65" s="1278"/>
      <c r="BQ65" s="1278"/>
      <c r="BR65" s="1278"/>
      <c r="BS65" s="1278"/>
      <c r="BT65" s="1278"/>
      <c r="BU65" s="1278"/>
      <c r="BV65" s="1278"/>
      <c r="BW65" s="1278"/>
      <c r="BX65" s="1278"/>
      <c r="BY65" s="1278"/>
      <c r="BZ65" s="1278"/>
      <c r="CA65" s="1278"/>
      <c r="CB65" s="1278"/>
      <c r="CC65" s="1278"/>
      <c r="CD65" s="1278"/>
      <c r="CE65" s="1278"/>
      <c r="CF65" s="1278"/>
      <c r="CG65" s="1278"/>
      <c r="CH65" s="1278"/>
      <c r="CI65" s="1278"/>
      <c r="CJ65" s="1278"/>
      <c r="CK65" s="1278"/>
      <c r="CL65" s="1278"/>
      <c r="CM65" s="1278"/>
      <c r="CN65" s="1278"/>
      <c r="CO65" s="1278"/>
      <c r="CP65" s="1278"/>
      <c r="CQ65" s="1278"/>
      <c r="CR65" s="1278"/>
      <c r="CS65" s="1278"/>
      <c r="CT65" s="1278"/>
      <c r="CU65" s="1278"/>
      <c r="CV65" s="1278"/>
      <c r="CW65" s="1278"/>
      <c r="CX65" s="1278"/>
      <c r="CY65" s="1278"/>
      <c r="CZ65" s="1278"/>
      <c r="DA65" s="1278"/>
      <c r="DB65" s="1278"/>
      <c r="DC65" s="1279"/>
    </row>
    <row r="66" spans="2:107">
      <c r="B66" s="374"/>
      <c r="AN66" s="1280"/>
      <c r="AO66" s="1281"/>
      <c r="AP66" s="1281"/>
      <c r="AQ66" s="1281"/>
      <c r="AR66" s="1281"/>
      <c r="AS66" s="1281"/>
      <c r="AT66" s="1281"/>
      <c r="AU66" s="1281"/>
      <c r="AV66" s="1281"/>
      <c r="AW66" s="1281"/>
      <c r="AX66" s="1281"/>
      <c r="AY66" s="1281"/>
      <c r="AZ66" s="1281"/>
      <c r="BA66" s="1281"/>
      <c r="BB66" s="1281"/>
      <c r="BC66" s="1281"/>
      <c r="BD66" s="1281"/>
      <c r="BE66" s="1281"/>
      <c r="BF66" s="1281"/>
      <c r="BG66" s="1281"/>
      <c r="BH66" s="1281"/>
      <c r="BI66" s="1281"/>
      <c r="BJ66" s="1281"/>
      <c r="BK66" s="1281"/>
      <c r="BL66" s="1281"/>
      <c r="BM66" s="1281"/>
      <c r="BN66" s="1281"/>
      <c r="BO66" s="1281"/>
      <c r="BP66" s="1281"/>
      <c r="BQ66" s="1281"/>
      <c r="BR66" s="1281"/>
      <c r="BS66" s="1281"/>
      <c r="BT66" s="1281"/>
      <c r="BU66" s="1281"/>
      <c r="BV66" s="1281"/>
      <c r="BW66" s="1281"/>
      <c r="BX66" s="1281"/>
      <c r="BY66" s="1281"/>
      <c r="BZ66" s="1281"/>
      <c r="CA66" s="1281"/>
      <c r="CB66" s="1281"/>
      <c r="CC66" s="1281"/>
      <c r="CD66" s="1281"/>
      <c r="CE66" s="1281"/>
      <c r="CF66" s="1281"/>
      <c r="CG66" s="1281"/>
      <c r="CH66" s="1281"/>
      <c r="CI66" s="1281"/>
      <c r="CJ66" s="1281"/>
      <c r="CK66" s="1281"/>
      <c r="CL66" s="1281"/>
      <c r="CM66" s="1281"/>
      <c r="CN66" s="1281"/>
      <c r="CO66" s="1281"/>
      <c r="CP66" s="1281"/>
      <c r="CQ66" s="1281"/>
      <c r="CR66" s="1281"/>
      <c r="CS66" s="1281"/>
      <c r="CT66" s="1281"/>
      <c r="CU66" s="1281"/>
      <c r="CV66" s="1281"/>
      <c r="CW66" s="1281"/>
      <c r="CX66" s="1281"/>
      <c r="CY66" s="1281"/>
      <c r="CZ66" s="1281"/>
      <c r="DA66" s="1281"/>
      <c r="DB66" s="1281"/>
      <c r="DC66" s="1282"/>
    </row>
    <row r="67" spans="2:107">
      <c r="B67" s="374"/>
      <c r="AN67" s="1280"/>
      <c r="AO67" s="1281"/>
      <c r="AP67" s="1281"/>
      <c r="AQ67" s="1281"/>
      <c r="AR67" s="1281"/>
      <c r="AS67" s="1281"/>
      <c r="AT67" s="1281"/>
      <c r="AU67" s="1281"/>
      <c r="AV67" s="1281"/>
      <c r="AW67" s="1281"/>
      <c r="AX67" s="1281"/>
      <c r="AY67" s="1281"/>
      <c r="AZ67" s="1281"/>
      <c r="BA67" s="1281"/>
      <c r="BB67" s="1281"/>
      <c r="BC67" s="1281"/>
      <c r="BD67" s="1281"/>
      <c r="BE67" s="1281"/>
      <c r="BF67" s="1281"/>
      <c r="BG67" s="1281"/>
      <c r="BH67" s="1281"/>
      <c r="BI67" s="1281"/>
      <c r="BJ67" s="1281"/>
      <c r="BK67" s="1281"/>
      <c r="BL67" s="1281"/>
      <c r="BM67" s="1281"/>
      <c r="BN67" s="1281"/>
      <c r="BO67" s="1281"/>
      <c r="BP67" s="1281"/>
      <c r="BQ67" s="1281"/>
      <c r="BR67" s="1281"/>
      <c r="BS67" s="1281"/>
      <c r="BT67" s="1281"/>
      <c r="BU67" s="1281"/>
      <c r="BV67" s="1281"/>
      <c r="BW67" s="1281"/>
      <c r="BX67" s="1281"/>
      <c r="BY67" s="1281"/>
      <c r="BZ67" s="1281"/>
      <c r="CA67" s="1281"/>
      <c r="CB67" s="1281"/>
      <c r="CC67" s="1281"/>
      <c r="CD67" s="1281"/>
      <c r="CE67" s="1281"/>
      <c r="CF67" s="1281"/>
      <c r="CG67" s="1281"/>
      <c r="CH67" s="1281"/>
      <c r="CI67" s="1281"/>
      <c r="CJ67" s="1281"/>
      <c r="CK67" s="1281"/>
      <c r="CL67" s="1281"/>
      <c r="CM67" s="1281"/>
      <c r="CN67" s="1281"/>
      <c r="CO67" s="1281"/>
      <c r="CP67" s="1281"/>
      <c r="CQ67" s="1281"/>
      <c r="CR67" s="1281"/>
      <c r="CS67" s="1281"/>
      <c r="CT67" s="1281"/>
      <c r="CU67" s="1281"/>
      <c r="CV67" s="1281"/>
      <c r="CW67" s="1281"/>
      <c r="CX67" s="1281"/>
      <c r="CY67" s="1281"/>
      <c r="CZ67" s="1281"/>
      <c r="DA67" s="1281"/>
      <c r="DB67" s="1281"/>
      <c r="DC67" s="1282"/>
    </row>
    <row r="68" spans="2:107">
      <c r="B68" s="374"/>
      <c r="AN68" s="1280"/>
      <c r="AO68" s="1281"/>
      <c r="AP68" s="1281"/>
      <c r="AQ68" s="1281"/>
      <c r="AR68" s="1281"/>
      <c r="AS68" s="1281"/>
      <c r="AT68" s="1281"/>
      <c r="AU68" s="1281"/>
      <c r="AV68" s="1281"/>
      <c r="AW68" s="1281"/>
      <c r="AX68" s="1281"/>
      <c r="AY68" s="1281"/>
      <c r="AZ68" s="1281"/>
      <c r="BA68" s="1281"/>
      <c r="BB68" s="1281"/>
      <c r="BC68" s="1281"/>
      <c r="BD68" s="1281"/>
      <c r="BE68" s="1281"/>
      <c r="BF68" s="1281"/>
      <c r="BG68" s="1281"/>
      <c r="BH68" s="1281"/>
      <c r="BI68" s="1281"/>
      <c r="BJ68" s="1281"/>
      <c r="BK68" s="1281"/>
      <c r="BL68" s="1281"/>
      <c r="BM68" s="1281"/>
      <c r="BN68" s="1281"/>
      <c r="BO68" s="1281"/>
      <c r="BP68" s="1281"/>
      <c r="BQ68" s="1281"/>
      <c r="BR68" s="1281"/>
      <c r="BS68" s="1281"/>
      <c r="BT68" s="1281"/>
      <c r="BU68" s="1281"/>
      <c r="BV68" s="1281"/>
      <c r="BW68" s="1281"/>
      <c r="BX68" s="1281"/>
      <c r="BY68" s="1281"/>
      <c r="BZ68" s="1281"/>
      <c r="CA68" s="1281"/>
      <c r="CB68" s="1281"/>
      <c r="CC68" s="1281"/>
      <c r="CD68" s="1281"/>
      <c r="CE68" s="1281"/>
      <c r="CF68" s="1281"/>
      <c r="CG68" s="1281"/>
      <c r="CH68" s="1281"/>
      <c r="CI68" s="1281"/>
      <c r="CJ68" s="1281"/>
      <c r="CK68" s="1281"/>
      <c r="CL68" s="1281"/>
      <c r="CM68" s="1281"/>
      <c r="CN68" s="1281"/>
      <c r="CO68" s="1281"/>
      <c r="CP68" s="1281"/>
      <c r="CQ68" s="1281"/>
      <c r="CR68" s="1281"/>
      <c r="CS68" s="1281"/>
      <c r="CT68" s="1281"/>
      <c r="CU68" s="1281"/>
      <c r="CV68" s="1281"/>
      <c r="CW68" s="1281"/>
      <c r="CX68" s="1281"/>
      <c r="CY68" s="1281"/>
      <c r="CZ68" s="1281"/>
      <c r="DA68" s="1281"/>
      <c r="DB68" s="1281"/>
      <c r="DC68" s="1282"/>
    </row>
    <row r="69" spans="2:107">
      <c r="B69" s="374"/>
      <c r="AN69" s="1283"/>
      <c r="AO69" s="1284"/>
      <c r="AP69" s="1284"/>
      <c r="AQ69" s="1284"/>
      <c r="AR69" s="1284"/>
      <c r="AS69" s="1284"/>
      <c r="AT69" s="1284"/>
      <c r="AU69" s="1284"/>
      <c r="AV69" s="1284"/>
      <c r="AW69" s="1284"/>
      <c r="AX69" s="1284"/>
      <c r="AY69" s="1284"/>
      <c r="AZ69" s="1284"/>
      <c r="BA69" s="1284"/>
      <c r="BB69" s="1284"/>
      <c r="BC69" s="1284"/>
      <c r="BD69" s="1284"/>
      <c r="BE69" s="1284"/>
      <c r="BF69" s="1284"/>
      <c r="BG69" s="1284"/>
      <c r="BH69" s="1284"/>
      <c r="BI69" s="1284"/>
      <c r="BJ69" s="1284"/>
      <c r="BK69" s="1284"/>
      <c r="BL69" s="1284"/>
      <c r="BM69" s="1284"/>
      <c r="BN69" s="1284"/>
      <c r="BO69" s="1284"/>
      <c r="BP69" s="1284"/>
      <c r="BQ69" s="1284"/>
      <c r="BR69" s="1284"/>
      <c r="BS69" s="1284"/>
      <c r="BT69" s="1284"/>
      <c r="BU69" s="1284"/>
      <c r="BV69" s="1284"/>
      <c r="BW69" s="1284"/>
      <c r="BX69" s="1284"/>
      <c r="BY69" s="1284"/>
      <c r="BZ69" s="1284"/>
      <c r="CA69" s="1284"/>
      <c r="CB69" s="1284"/>
      <c r="CC69" s="1284"/>
      <c r="CD69" s="1284"/>
      <c r="CE69" s="1284"/>
      <c r="CF69" s="1284"/>
      <c r="CG69" s="1284"/>
      <c r="CH69" s="1284"/>
      <c r="CI69" s="1284"/>
      <c r="CJ69" s="1284"/>
      <c r="CK69" s="1284"/>
      <c r="CL69" s="1284"/>
      <c r="CM69" s="1284"/>
      <c r="CN69" s="1284"/>
      <c r="CO69" s="1284"/>
      <c r="CP69" s="1284"/>
      <c r="CQ69" s="1284"/>
      <c r="CR69" s="1284"/>
      <c r="CS69" s="1284"/>
      <c r="CT69" s="1284"/>
      <c r="CU69" s="1284"/>
      <c r="CV69" s="1284"/>
      <c r="CW69" s="1284"/>
      <c r="CX69" s="1284"/>
      <c r="CY69" s="1284"/>
      <c r="CZ69" s="1284"/>
      <c r="DA69" s="1284"/>
      <c r="DB69" s="1284"/>
      <c r="DC69" s="1285"/>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575</v>
      </c>
    </row>
    <row r="72" spans="2:107">
      <c r="B72" s="374"/>
      <c r="G72" s="1286"/>
      <c r="H72" s="1286"/>
      <c r="I72" s="1286"/>
      <c r="J72" s="1286"/>
      <c r="K72" s="384"/>
      <c r="L72" s="384"/>
      <c r="M72" s="385"/>
      <c r="N72" s="385"/>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90" t="s">
        <v>555</v>
      </c>
      <c r="BQ72" s="1290"/>
      <c r="BR72" s="1290"/>
      <c r="BS72" s="1290"/>
      <c r="BT72" s="1290"/>
      <c r="BU72" s="1290"/>
      <c r="BV72" s="1290"/>
      <c r="BW72" s="1290"/>
      <c r="BX72" s="1290" t="s">
        <v>556</v>
      </c>
      <c r="BY72" s="1290"/>
      <c r="BZ72" s="1290"/>
      <c r="CA72" s="1290"/>
      <c r="CB72" s="1290"/>
      <c r="CC72" s="1290"/>
      <c r="CD72" s="1290"/>
      <c r="CE72" s="1290"/>
      <c r="CF72" s="1290" t="s">
        <v>557</v>
      </c>
      <c r="CG72" s="1290"/>
      <c r="CH72" s="1290"/>
      <c r="CI72" s="1290"/>
      <c r="CJ72" s="1290"/>
      <c r="CK72" s="1290"/>
      <c r="CL72" s="1290"/>
      <c r="CM72" s="1290"/>
      <c r="CN72" s="1290" t="s">
        <v>558</v>
      </c>
      <c r="CO72" s="1290"/>
      <c r="CP72" s="1290"/>
      <c r="CQ72" s="1290"/>
      <c r="CR72" s="1290"/>
      <c r="CS72" s="1290"/>
      <c r="CT72" s="1290"/>
      <c r="CU72" s="1290"/>
      <c r="CV72" s="1290" t="s">
        <v>559</v>
      </c>
      <c r="CW72" s="1290"/>
      <c r="CX72" s="1290"/>
      <c r="CY72" s="1290"/>
      <c r="CZ72" s="1290"/>
      <c r="DA72" s="1290"/>
      <c r="DB72" s="1290"/>
      <c r="DC72" s="1290"/>
    </row>
    <row r="73" spans="2:107">
      <c r="B73" s="374"/>
      <c r="G73" s="1291"/>
      <c r="H73" s="1291"/>
      <c r="I73" s="1291"/>
      <c r="J73" s="1291"/>
      <c r="K73" s="1296"/>
      <c r="L73" s="1296"/>
      <c r="M73" s="1296"/>
      <c r="N73" s="1296"/>
      <c r="AM73" s="383"/>
      <c r="AN73" s="1293" t="s">
        <v>576</v>
      </c>
      <c r="AO73" s="1293"/>
      <c r="AP73" s="1293"/>
      <c r="AQ73" s="1293"/>
      <c r="AR73" s="1293"/>
      <c r="AS73" s="1293"/>
      <c r="AT73" s="1293"/>
      <c r="AU73" s="1293"/>
      <c r="AV73" s="1293"/>
      <c r="AW73" s="1293"/>
      <c r="AX73" s="1293"/>
      <c r="AY73" s="1293"/>
      <c r="AZ73" s="1293"/>
      <c r="BA73" s="1293"/>
      <c r="BB73" s="1293" t="s">
        <v>577</v>
      </c>
      <c r="BC73" s="1293"/>
      <c r="BD73" s="1293"/>
      <c r="BE73" s="1293"/>
      <c r="BF73" s="1293"/>
      <c r="BG73" s="1293"/>
      <c r="BH73" s="1293"/>
      <c r="BI73" s="1293"/>
      <c r="BJ73" s="1293"/>
      <c r="BK73" s="1293"/>
      <c r="BL73" s="1293"/>
      <c r="BM73" s="1293"/>
      <c r="BN73" s="1293"/>
      <c r="BO73" s="1293"/>
      <c r="BP73" s="1276">
        <v>35.5</v>
      </c>
      <c r="BQ73" s="1276"/>
      <c r="BR73" s="1276"/>
      <c r="BS73" s="1276"/>
      <c r="BT73" s="1276"/>
      <c r="BU73" s="1276"/>
      <c r="BV73" s="1276"/>
      <c r="BW73" s="1276"/>
      <c r="BX73" s="1276">
        <v>18.899999999999999</v>
      </c>
      <c r="BY73" s="1276"/>
      <c r="BZ73" s="1276"/>
      <c r="CA73" s="1276"/>
      <c r="CB73" s="1276"/>
      <c r="CC73" s="1276"/>
      <c r="CD73" s="1276"/>
      <c r="CE73" s="1276"/>
      <c r="CF73" s="1276">
        <v>3.1</v>
      </c>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c r="B74" s="374"/>
      <c r="G74" s="1291"/>
      <c r="H74" s="1291"/>
      <c r="I74" s="1291"/>
      <c r="J74" s="1291"/>
      <c r="K74" s="1296"/>
      <c r="L74" s="1296"/>
      <c r="M74" s="1296"/>
      <c r="N74" s="1296"/>
      <c r="AM74" s="383"/>
      <c r="AN74" s="1293"/>
      <c r="AO74" s="1293"/>
      <c r="AP74" s="1293"/>
      <c r="AQ74" s="1293"/>
      <c r="AR74" s="1293"/>
      <c r="AS74" s="1293"/>
      <c r="AT74" s="1293"/>
      <c r="AU74" s="1293"/>
      <c r="AV74" s="1293"/>
      <c r="AW74" s="1293"/>
      <c r="AX74" s="1293"/>
      <c r="AY74" s="1293"/>
      <c r="AZ74" s="1293"/>
      <c r="BA74" s="1293"/>
      <c r="BB74" s="1293"/>
      <c r="BC74" s="1293"/>
      <c r="BD74" s="1293"/>
      <c r="BE74" s="1293"/>
      <c r="BF74" s="1293"/>
      <c r="BG74" s="1293"/>
      <c r="BH74" s="1293"/>
      <c r="BI74" s="1293"/>
      <c r="BJ74" s="1293"/>
      <c r="BK74" s="1293"/>
      <c r="BL74" s="1293"/>
      <c r="BM74" s="1293"/>
      <c r="BN74" s="1293"/>
      <c r="BO74" s="1293"/>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c r="B75" s="374"/>
      <c r="G75" s="1291"/>
      <c r="H75" s="1291"/>
      <c r="I75" s="1286"/>
      <c r="J75" s="1286"/>
      <c r="K75" s="1292"/>
      <c r="L75" s="1292"/>
      <c r="M75" s="1292"/>
      <c r="N75" s="1292"/>
      <c r="AM75" s="383"/>
      <c r="AN75" s="1293"/>
      <c r="AO75" s="1293"/>
      <c r="AP75" s="1293"/>
      <c r="AQ75" s="1293"/>
      <c r="AR75" s="1293"/>
      <c r="AS75" s="1293"/>
      <c r="AT75" s="1293"/>
      <c r="AU75" s="1293"/>
      <c r="AV75" s="1293"/>
      <c r="AW75" s="1293"/>
      <c r="AX75" s="1293"/>
      <c r="AY75" s="1293"/>
      <c r="AZ75" s="1293"/>
      <c r="BA75" s="1293"/>
      <c r="BB75" s="1293" t="s">
        <v>581</v>
      </c>
      <c r="BC75" s="1293"/>
      <c r="BD75" s="1293"/>
      <c r="BE75" s="1293"/>
      <c r="BF75" s="1293"/>
      <c r="BG75" s="1293"/>
      <c r="BH75" s="1293"/>
      <c r="BI75" s="1293"/>
      <c r="BJ75" s="1293"/>
      <c r="BK75" s="1293"/>
      <c r="BL75" s="1293"/>
      <c r="BM75" s="1293"/>
      <c r="BN75" s="1293"/>
      <c r="BO75" s="1293"/>
      <c r="BP75" s="1276">
        <v>12.4</v>
      </c>
      <c r="BQ75" s="1276"/>
      <c r="BR75" s="1276"/>
      <c r="BS75" s="1276"/>
      <c r="BT75" s="1276"/>
      <c r="BU75" s="1276"/>
      <c r="BV75" s="1276"/>
      <c r="BW75" s="1276"/>
      <c r="BX75" s="1276">
        <v>11.8</v>
      </c>
      <c r="BY75" s="1276"/>
      <c r="BZ75" s="1276"/>
      <c r="CA75" s="1276"/>
      <c r="CB75" s="1276"/>
      <c r="CC75" s="1276"/>
      <c r="CD75" s="1276"/>
      <c r="CE75" s="1276"/>
      <c r="CF75" s="1276">
        <v>11.2</v>
      </c>
      <c r="CG75" s="1276"/>
      <c r="CH75" s="1276"/>
      <c r="CI75" s="1276"/>
      <c r="CJ75" s="1276"/>
      <c r="CK75" s="1276"/>
      <c r="CL75" s="1276"/>
      <c r="CM75" s="1276"/>
      <c r="CN75" s="1276">
        <v>11.2</v>
      </c>
      <c r="CO75" s="1276"/>
      <c r="CP75" s="1276"/>
      <c r="CQ75" s="1276"/>
      <c r="CR75" s="1276"/>
      <c r="CS75" s="1276"/>
      <c r="CT75" s="1276"/>
      <c r="CU75" s="1276"/>
      <c r="CV75" s="1276">
        <v>11.9</v>
      </c>
      <c r="CW75" s="1276"/>
      <c r="CX75" s="1276"/>
      <c r="CY75" s="1276"/>
      <c r="CZ75" s="1276"/>
      <c r="DA75" s="1276"/>
      <c r="DB75" s="1276"/>
      <c r="DC75" s="1276"/>
    </row>
    <row r="76" spans="2:107">
      <c r="B76" s="374"/>
      <c r="G76" s="1291"/>
      <c r="H76" s="1291"/>
      <c r="I76" s="1286"/>
      <c r="J76" s="1286"/>
      <c r="K76" s="1292"/>
      <c r="L76" s="1292"/>
      <c r="M76" s="1292"/>
      <c r="N76" s="1292"/>
      <c r="AM76" s="383"/>
      <c r="AN76" s="1293"/>
      <c r="AO76" s="1293"/>
      <c r="AP76" s="1293"/>
      <c r="AQ76" s="1293"/>
      <c r="AR76" s="1293"/>
      <c r="AS76" s="1293"/>
      <c r="AT76" s="1293"/>
      <c r="AU76" s="1293"/>
      <c r="AV76" s="1293"/>
      <c r="AW76" s="1293"/>
      <c r="AX76" s="1293"/>
      <c r="AY76" s="1293"/>
      <c r="AZ76" s="1293"/>
      <c r="BA76" s="1293"/>
      <c r="BB76" s="1293"/>
      <c r="BC76" s="1293"/>
      <c r="BD76" s="1293"/>
      <c r="BE76" s="1293"/>
      <c r="BF76" s="1293"/>
      <c r="BG76" s="1293"/>
      <c r="BH76" s="1293"/>
      <c r="BI76" s="1293"/>
      <c r="BJ76" s="1293"/>
      <c r="BK76" s="1293"/>
      <c r="BL76" s="1293"/>
      <c r="BM76" s="1293"/>
      <c r="BN76" s="1293"/>
      <c r="BO76" s="1293"/>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c r="B77" s="374"/>
      <c r="G77" s="1286"/>
      <c r="H77" s="1286"/>
      <c r="I77" s="1286"/>
      <c r="J77" s="1286"/>
      <c r="K77" s="1296"/>
      <c r="L77" s="1296"/>
      <c r="M77" s="1296"/>
      <c r="N77" s="1296"/>
      <c r="AN77" s="1290" t="s">
        <v>579</v>
      </c>
      <c r="AO77" s="1290"/>
      <c r="AP77" s="1290"/>
      <c r="AQ77" s="1290"/>
      <c r="AR77" s="1290"/>
      <c r="AS77" s="1290"/>
      <c r="AT77" s="1290"/>
      <c r="AU77" s="1290"/>
      <c r="AV77" s="1290"/>
      <c r="AW77" s="1290"/>
      <c r="AX77" s="1290"/>
      <c r="AY77" s="1290"/>
      <c r="AZ77" s="1290"/>
      <c r="BA77" s="1290"/>
      <c r="BB77" s="1293" t="s">
        <v>577</v>
      </c>
      <c r="BC77" s="1293"/>
      <c r="BD77" s="1293"/>
      <c r="BE77" s="1293"/>
      <c r="BF77" s="1293"/>
      <c r="BG77" s="1293"/>
      <c r="BH77" s="1293"/>
      <c r="BI77" s="1293"/>
      <c r="BJ77" s="1293"/>
      <c r="BK77" s="1293"/>
      <c r="BL77" s="1293"/>
      <c r="BM77" s="1293"/>
      <c r="BN77" s="1293"/>
      <c r="BO77" s="1293"/>
      <c r="BP77" s="1276">
        <v>12.9</v>
      </c>
      <c r="BQ77" s="1276"/>
      <c r="BR77" s="1276"/>
      <c r="BS77" s="1276"/>
      <c r="BT77" s="1276"/>
      <c r="BU77" s="1276"/>
      <c r="BV77" s="1276"/>
      <c r="BW77" s="1276"/>
      <c r="BX77" s="1276">
        <v>22.6</v>
      </c>
      <c r="BY77" s="1276"/>
      <c r="BZ77" s="1276"/>
      <c r="CA77" s="1276"/>
      <c r="CB77" s="1276"/>
      <c r="CC77" s="1276"/>
      <c r="CD77" s="1276"/>
      <c r="CE77" s="1276"/>
      <c r="CF77" s="1276">
        <v>0.8</v>
      </c>
      <c r="CG77" s="1276"/>
      <c r="CH77" s="1276"/>
      <c r="CI77" s="1276"/>
      <c r="CJ77" s="1276"/>
      <c r="CK77" s="1276"/>
      <c r="CL77" s="1276"/>
      <c r="CM77" s="1276"/>
      <c r="CN77" s="1276">
        <v>0</v>
      </c>
      <c r="CO77" s="1276"/>
      <c r="CP77" s="1276"/>
      <c r="CQ77" s="1276"/>
      <c r="CR77" s="1276"/>
      <c r="CS77" s="1276"/>
      <c r="CT77" s="1276"/>
      <c r="CU77" s="1276"/>
      <c r="CV77" s="1276">
        <v>0</v>
      </c>
      <c r="CW77" s="1276"/>
      <c r="CX77" s="1276"/>
      <c r="CY77" s="1276"/>
      <c r="CZ77" s="1276"/>
      <c r="DA77" s="1276"/>
      <c r="DB77" s="1276"/>
      <c r="DC77" s="1276"/>
    </row>
    <row r="78" spans="2:107">
      <c r="B78" s="374"/>
      <c r="G78" s="1286"/>
      <c r="H78" s="1286"/>
      <c r="I78" s="1286"/>
      <c r="J78" s="1286"/>
      <c r="K78" s="1296"/>
      <c r="L78" s="1296"/>
      <c r="M78" s="1296"/>
      <c r="N78" s="1296"/>
      <c r="AN78" s="1290"/>
      <c r="AO78" s="1290"/>
      <c r="AP78" s="1290"/>
      <c r="AQ78" s="1290"/>
      <c r="AR78" s="1290"/>
      <c r="AS78" s="1290"/>
      <c r="AT78" s="1290"/>
      <c r="AU78" s="1290"/>
      <c r="AV78" s="1290"/>
      <c r="AW78" s="1290"/>
      <c r="AX78" s="1290"/>
      <c r="AY78" s="1290"/>
      <c r="AZ78" s="1290"/>
      <c r="BA78" s="1290"/>
      <c r="BB78" s="1293"/>
      <c r="BC78" s="1293"/>
      <c r="BD78" s="1293"/>
      <c r="BE78" s="1293"/>
      <c r="BF78" s="1293"/>
      <c r="BG78" s="1293"/>
      <c r="BH78" s="1293"/>
      <c r="BI78" s="1293"/>
      <c r="BJ78" s="1293"/>
      <c r="BK78" s="1293"/>
      <c r="BL78" s="1293"/>
      <c r="BM78" s="1293"/>
      <c r="BN78" s="1293"/>
      <c r="BO78" s="1293"/>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c r="B79" s="374"/>
      <c r="G79" s="1286"/>
      <c r="H79" s="1286"/>
      <c r="I79" s="1295"/>
      <c r="J79" s="1295"/>
      <c r="K79" s="1297"/>
      <c r="L79" s="1297"/>
      <c r="M79" s="1297"/>
      <c r="N79" s="1297"/>
      <c r="AN79" s="1290"/>
      <c r="AO79" s="1290"/>
      <c r="AP79" s="1290"/>
      <c r="AQ79" s="1290"/>
      <c r="AR79" s="1290"/>
      <c r="AS79" s="1290"/>
      <c r="AT79" s="1290"/>
      <c r="AU79" s="1290"/>
      <c r="AV79" s="1290"/>
      <c r="AW79" s="1290"/>
      <c r="AX79" s="1290"/>
      <c r="AY79" s="1290"/>
      <c r="AZ79" s="1290"/>
      <c r="BA79" s="1290"/>
      <c r="BB79" s="1293" t="s">
        <v>581</v>
      </c>
      <c r="BC79" s="1293"/>
      <c r="BD79" s="1293"/>
      <c r="BE79" s="1293"/>
      <c r="BF79" s="1293"/>
      <c r="BG79" s="1293"/>
      <c r="BH79" s="1293"/>
      <c r="BI79" s="1293"/>
      <c r="BJ79" s="1293"/>
      <c r="BK79" s="1293"/>
      <c r="BL79" s="1293"/>
      <c r="BM79" s="1293"/>
      <c r="BN79" s="1293"/>
      <c r="BO79" s="1293"/>
      <c r="BP79" s="1276">
        <v>10</v>
      </c>
      <c r="BQ79" s="1276"/>
      <c r="BR79" s="1276"/>
      <c r="BS79" s="1276"/>
      <c r="BT79" s="1276"/>
      <c r="BU79" s="1276"/>
      <c r="BV79" s="1276"/>
      <c r="BW79" s="1276"/>
      <c r="BX79" s="1276">
        <v>9.5</v>
      </c>
      <c r="BY79" s="1276"/>
      <c r="BZ79" s="1276"/>
      <c r="CA79" s="1276"/>
      <c r="CB79" s="1276"/>
      <c r="CC79" s="1276"/>
      <c r="CD79" s="1276"/>
      <c r="CE79" s="1276"/>
      <c r="CF79" s="1276">
        <v>8.1</v>
      </c>
      <c r="CG79" s="1276"/>
      <c r="CH79" s="1276"/>
      <c r="CI79" s="1276"/>
      <c r="CJ79" s="1276"/>
      <c r="CK79" s="1276"/>
      <c r="CL79" s="1276"/>
      <c r="CM79" s="1276"/>
      <c r="CN79" s="1276">
        <v>7.3</v>
      </c>
      <c r="CO79" s="1276"/>
      <c r="CP79" s="1276"/>
      <c r="CQ79" s="1276"/>
      <c r="CR79" s="1276"/>
      <c r="CS79" s="1276"/>
      <c r="CT79" s="1276"/>
      <c r="CU79" s="1276"/>
      <c r="CV79" s="1276">
        <v>7.2</v>
      </c>
      <c r="CW79" s="1276"/>
      <c r="CX79" s="1276"/>
      <c r="CY79" s="1276"/>
      <c r="CZ79" s="1276"/>
      <c r="DA79" s="1276"/>
      <c r="DB79" s="1276"/>
      <c r="DC79" s="1276"/>
    </row>
    <row r="80" spans="2:107">
      <c r="B80" s="374"/>
      <c r="G80" s="1286"/>
      <c r="H80" s="1286"/>
      <c r="I80" s="1295"/>
      <c r="J80" s="1295"/>
      <c r="K80" s="1297"/>
      <c r="L80" s="1297"/>
      <c r="M80" s="1297"/>
      <c r="N80" s="1297"/>
      <c r="AN80" s="1290"/>
      <c r="AO80" s="1290"/>
      <c r="AP80" s="1290"/>
      <c r="AQ80" s="1290"/>
      <c r="AR80" s="1290"/>
      <c r="AS80" s="1290"/>
      <c r="AT80" s="1290"/>
      <c r="AU80" s="1290"/>
      <c r="AV80" s="1290"/>
      <c r="AW80" s="1290"/>
      <c r="AX80" s="1290"/>
      <c r="AY80" s="1290"/>
      <c r="AZ80" s="1290"/>
      <c r="BA80" s="1290"/>
      <c r="BB80" s="1293"/>
      <c r="BC80" s="1293"/>
      <c r="BD80" s="1293"/>
      <c r="BE80" s="1293"/>
      <c r="BF80" s="1293"/>
      <c r="BG80" s="1293"/>
      <c r="BH80" s="1293"/>
      <c r="BI80" s="1293"/>
      <c r="BJ80" s="1293"/>
      <c r="BK80" s="1293"/>
      <c r="BL80" s="1293"/>
      <c r="BM80" s="1293"/>
      <c r="BN80" s="1293"/>
      <c r="BO80" s="1293"/>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uzA8RId2Fm0WiMoMPtmm5N7PhXCJTFA4PhPdOYSYuspwwF2v6/acUk/kdK1QAh/0C31o1vaj6HYb2a9ewjANPQ==" saltValue="yk51fBnANe181EPKw79r8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C100" zoomScale="70" zoomScaleNormal="70" zoomScaleSheetLayoutView="70" workbookViewId="0">
      <selection activeCell="BK102" sqref="BK102"/>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582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BOxc0vaz2pR2WngevwyAO4SYz4kt3PVjv2MixdDbcq4ntNoGqf5AlVdfs+aPyEuw3JGMro0hP7KSJJtLw4KzSA==" saltValue="bYT6BQW5zyJUoJfgQ0DRB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97" zoomScaleNormal="100" zoomScaleSheetLayoutView="55" workbookViewId="0">
      <selection activeCell="CP46" sqref="CP46"/>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500</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T6Lf+q2ID5RybyBFuJoV9ZiX8GqUZI8Cn8qSfThXCk8qSTPL6Ke6zS9WuZfIe8zIp0W/itIMriXtWquaNI6Kg==" saltValue="oB3FQ36+4uQLw/P1aWJT4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47</v>
      </c>
      <c r="E2" s="134"/>
      <c r="F2" s="135" t="s">
        <v>552</v>
      </c>
      <c r="G2" s="136"/>
      <c r="H2" s="137"/>
    </row>
    <row r="3" spans="1:8">
      <c r="A3" s="133" t="s">
        <v>545</v>
      </c>
      <c r="B3" s="138"/>
      <c r="C3" s="139"/>
      <c r="D3" s="140">
        <v>61721</v>
      </c>
      <c r="E3" s="141"/>
      <c r="F3" s="142">
        <v>118223</v>
      </c>
      <c r="G3" s="143"/>
      <c r="H3" s="144"/>
    </row>
    <row r="4" spans="1:8">
      <c r="A4" s="145"/>
      <c r="B4" s="146"/>
      <c r="C4" s="147"/>
      <c r="D4" s="148">
        <v>49423</v>
      </c>
      <c r="E4" s="149"/>
      <c r="F4" s="150">
        <v>57106</v>
      </c>
      <c r="G4" s="151"/>
      <c r="H4" s="152"/>
    </row>
    <row r="5" spans="1:8">
      <c r="A5" s="133" t="s">
        <v>547</v>
      </c>
      <c r="B5" s="138"/>
      <c r="C5" s="139"/>
      <c r="D5" s="140">
        <v>18465</v>
      </c>
      <c r="E5" s="141"/>
      <c r="F5" s="142">
        <v>128485</v>
      </c>
      <c r="G5" s="143"/>
      <c r="H5" s="144"/>
    </row>
    <row r="6" spans="1:8">
      <c r="A6" s="145"/>
      <c r="B6" s="146"/>
      <c r="C6" s="147"/>
      <c r="D6" s="148">
        <v>14005</v>
      </c>
      <c r="E6" s="149"/>
      <c r="F6" s="150">
        <v>62765</v>
      </c>
      <c r="G6" s="151"/>
      <c r="H6" s="152"/>
    </row>
    <row r="7" spans="1:8">
      <c r="A7" s="133" t="s">
        <v>548</v>
      </c>
      <c r="B7" s="138"/>
      <c r="C7" s="139"/>
      <c r="D7" s="140">
        <v>14992</v>
      </c>
      <c r="E7" s="141"/>
      <c r="F7" s="142">
        <v>128611</v>
      </c>
      <c r="G7" s="143"/>
      <c r="H7" s="144"/>
    </row>
    <row r="8" spans="1:8">
      <c r="A8" s="145"/>
      <c r="B8" s="146"/>
      <c r="C8" s="147"/>
      <c r="D8" s="148">
        <v>8053</v>
      </c>
      <c r="E8" s="149"/>
      <c r="F8" s="150">
        <v>61552</v>
      </c>
      <c r="G8" s="151"/>
      <c r="H8" s="152"/>
    </row>
    <row r="9" spans="1:8">
      <c r="A9" s="133" t="s">
        <v>549</v>
      </c>
      <c r="B9" s="138"/>
      <c r="C9" s="139"/>
      <c r="D9" s="140">
        <v>21643</v>
      </c>
      <c r="E9" s="141"/>
      <c r="F9" s="142">
        <v>138651</v>
      </c>
      <c r="G9" s="143"/>
      <c r="H9" s="144"/>
    </row>
    <row r="10" spans="1:8">
      <c r="A10" s="145"/>
      <c r="B10" s="146"/>
      <c r="C10" s="147"/>
      <c r="D10" s="148">
        <v>11381</v>
      </c>
      <c r="E10" s="149"/>
      <c r="F10" s="150">
        <v>71211</v>
      </c>
      <c r="G10" s="151"/>
      <c r="H10" s="152"/>
    </row>
    <row r="11" spans="1:8">
      <c r="A11" s="133" t="s">
        <v>550</v>
      </c>
      <c r="B11" s="138"/>
      <c r="C11" s="139"/>
      <c r="D11" s="140">
        <v>38466</v>
      </c>
      <c r="E11" s="141"/>
      <c r="F11" s="142">
        <v>122882</v>
      </c>
      <c r="G11" s="143"/>
      <c r="H11" s="144"/>
    </row>
    <row r="12" spans="1:8">
      <c r="A12" s="145"/>
      <c r="B12" s="146"/>
      <c r="C12" s="153"/>
      <c r="D12" s="148">
        <v>23732</v>
      </c>
      <c r="E12" s="149"/>
      <c r="F12" s="150">
        <v>65785</v>
      </c>
      <c r="G12" s="151"/>
      <c r="H12" s="152"/>
    </row>
    <row r="13" spans="1:8">
      <c r="A13" s="133"/>
      <c r="B13" s="138"/>
      <c r="C13" s="154"/>
      <c r="D13" s="155">
        <v>31057</v>
      </c>
      <c r="E13" s="156"/>
      <c r="F13" s="157">
        <v>127370</v>
      </c>
      <c r="G13" s="158"/>
      <c r="H13" s="144"/>
    </row>
    <row r="14" spans="1:8">
      <c r="A14" s="145"/>
      <c r="B14" s="146"/>
      <c r="C14" s="147"/>
      <c r="D14" s="148">
        <v>21319</v>
      </c>
      <c r="E14" s="149"/>
      <c r="F14" s="150">
        <v>63684</v>
      </c>
      <c r="G14" s="151"/>
      <c r="H14" s="152"/>
    </row>
    <row r="17" spans="1:11">
      <c r="A17" s="129" t="s">
        <v>48</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49</v>
      </c>
      <c r="B19" s="159">
        <f>ROUND(VALUE(SUBSTITUTE(実質収支比率等に係る経年分析!F$48,"▲","-")),2)</f>
        <v>3.72</v>
      </c>
      <c r="C19" s="159">
        <f>ROUND(VALUE(SUBSTITUTE(実質収支比率等に係る経年分析!G$48,"▲","-")),2)</f>
        <v>3.38</v>
      </c>
      <c r="D19" s="159">
        <f>ROUND(VALUE(SUBSTITUTE(実質収支比率等に係る経年分析!H$48,"▲","-")),2)</f>
        <v>7.3</v>
      </c>
      <c r="E19" s="159">
        <f>ROUND(VALUE(SUBSTITUTE(実質収支比率等に係る経年分析!I$48,"▲","-")),2)</f>
        <v>5.25</v>
      </c>
      <c r="F19" s="159">
        <f>ROUND(VALUE(SUBSTITUTE(実質収支比率等に係る経年分析!J$48,"▲","-")),2)</f>
        <v>5.05</v>
      </c>
    </row>
    <row r="20" spans="1:11">
      <c r="A20" s="159" t="s">
        <v>50</v>
      </c>
      <c r="B20" s="159">
        <f>ROUND(VALUE(SUBSTITUTE(実質収支比率等に係る経年分析!F$47,"▲","-")),2)</f>
        <v>28.31</v>
      </c>
      <c r="C20" s="159">
        <f>ROUND(VALUE(SUBSTITUTE(実質収支比率等に係る経年分析!G$47,"▲","-")),2)</f>
        <v>26.61</v>
      </c>
      <c r="D20" s="159">
        <f>ROUND(VALUE(SUBSTITUTE(実質収支比率等に係る経年分析!H$47,"▲","-")),2)</f>
        <v>26.17</v>
      </c>
      <c r="E20" s="159">
        <f>ROUND(VALUE(SUBSTITUTE(実質収支比率等に係る経年分析!I$47,"▲","-")),2)</f>
        <v>28.47</v>
      </c>
      <c r="F20" s="159">
        <f>ROUND(VALUE(SUBSTITUTE(実質収支比率等に係る経年分析!J$47,"▲","-")),2)</f>
        <v>27.34</v>
      </c>
    </row>
    <row r="21" spans="1:11">
      <c r="A21" s="159" t="s">
        <v>51</v>
      </c>
      <c r="B21" s="159">
        <f>IF(ISNUMBER(VALUE(SUBSTITUTE(実質収支比率等に係る経年分析!F$49,"▲","-"))),ROUND(VALUE(SUBSTITUTE(実質収支比率等に係る経年分析!F$49,"▲","-")),2),NA())</f>
        <v>0.94</v>
      </c>
      <c r="C21" s="159">
        <f>IF(ISNUMBER(VALUE(SUBSTITUTE(実質収支比率等に係る経年分析!G$49,"▲","-"))),ROUND(VALUE(SUBSTITUTE(実質収支比率等に係る経年分析!G$49,"▲","-")),2),NA())</f>
        <v>-2.2799999999999998</v>
      </c>
      <c r="D21" s="159">
        <f>IF(ISNUMBER(VALUE(SUBSTITUTE(実質収支比率等に係る経年分析!H$49,"▲","-"))),ROUND(VALUE(SUBSTITUTE(実質収支比率等に係る経年分析!H$49,"▲","-")),2),NA())</f>
        <v>4.01</v>
      </c>
      <c r="E21" s="159">
        <f>IF(ISNUMBER(VALUE(SUBSTITUTE(実質収支比率等に係る経年分析!I$49,"▲","-"))),ROUND(VALUE(SUBSTITUTE(実質収支比率等に係る経年分析!I$49,"▲","-")),2),NA())</f>
        <v>0.01</v>
      </c>
      <c r="F21" s="159">
        <f>IF(ISNUMBER(VALUE(SUBSTITUTE(実質収支比率等に係る経年分析!J$49,"▲","-"))),ROUND(VALUE(SUBSTITUTE(実質収支比率等に係る経年分析!J$49,"▲","-")),2),NA())</f>
        <v>-1.56</v>
      </c>
    </row>
    <row r="24" spans="1:11">
      <c r="A24" s="129" t="s">
        <v>52</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53</v>
      </c>
      <c r="C26" s="160" t="s">
        <v>54</v>
      </c>
      <c r="D26" s="160" t="s">
        <v>53</v>
      </c>
      <c r="E26" s="160" t="s">
        <v>54</v>
      </c>
      <c r="F26" s="160" t="s">
        <v>53</v>
      </c>
      <c r="G26" s="160" t="s">
        <v>54</v>
      </c>
      <c r="H26" s="160" t="s">
        <v>53</v>
      </c>
      <c r="I26" s="160" t="s">
        <v>54</v>
      </c>
      <c r="J26" s="160" t="s">
        <v>53</v>
      </c>
      <c r="K26" s="160" t="s">
        <v>54</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0.02</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住宅新築資金会計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c r="A30" s="160" t="str">
        <f>IF(連結実質赤字比率に係る赤字・黒字の構成分析!C$40="",NA(),連結実質赤字比率に係る赤字・黒字の構成分析!C$40)</f>
        <v>土地取得造成会計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後期高齢者医療事業会計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c r="A32" s="160" t="str">
        <f>IF(連結実質赤字比率に係る赤字・黒字の構成分析!C$38="",NA(),連結実質赤字比率に係る赤字・黒字の構成分析!C$38)</f>
        <v>下水道事業会計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1.63</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0.01</v>
      </c>
    </row>
    <row r="33" spans="1:16">
      <c r="A33" s="160" t="str">
        <f>IF(連結実質赤字比率に係る赤字・黒字の構成分析!C$37="",NA(),連結実質赤字比率に係る赤字・黒字の構成分析!C$37)</f>
        <v>介護保険事業会計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0.25</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0.52</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0.6</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0.43</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0.85</v>
      </c>
    </row>
    <row r="34" spans="1:16">
      <c r="A34" s="160" t="str">
        <f>IF(連結実質赤字比率に係る赤字・黒字の構成分析!C$36="",NA(),連結実質赤字比率に係る赤字・黒字の構成分析!C$36)</f>
        <v>国民健康保険事業会計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0.44</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1.89</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1.4</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1.46</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2.66</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3.69</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3.38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7.3</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5.24</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5.05</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14.42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14.34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14.39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15.1</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15.08</v>
      </c>
    </row>
    <row r="39" spans="1:16">
      <c r="A39" s="129" t="s">
        <v>55</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56</v>
      </c>
      <c r="C41" s="161"/>
      <c r="D41" s="161" t="s">
        <v>57</v>
      </c>
      <c r="E41" s="161" t="s">
        <v>56</v>
      </c>
      <c r="F41" s="161"/>
      <c r="G41" s="161" t="s">
        <v>57</v>
      </c>
      <c r="H41" s="161" t="s">
        <v>56</v>
      </c>
      <c r="I41" s="161"/>
      <c r="J41" s="161" t="s">
        <v>57</v>
      </c>
      <c r="K41" s="161" t="s">
        <v>56</v>
      </c>
      <c r="L41" s="161"/>
      <c r="M41" s="161" t="s">
        <v>57</v>
      </c>
      <c r="N41" s="161" t="s">
        <v>56</v>
      </c>
      <c r="O41" s="161"/>
      <c r="P41" s="161" t="s">
        <v>57</v>
      </c>
    </row>
    <row r="42" spans="1:16">
      <c r="A42" s="161" t="s">
        <v>58</v>
      </c>
      <c r="B42" s="161"/>
      <c r="C42" s="161"/>
      <c r="D42" s="161">
        <f>'実質公債費比率（分子）の構造'!K$52</f>
        <v>421</v>
      </c>
      <c r="E42" s="161"/>
      <c r="F42" s="161"/>
      <c r="G42" s="161">
        <f>'実質公債費比率（分子）の構造'!L$52</f>
        <v>416</v>
      </c>
      <c r="H42" s="161"/>
      <c r="I42" s="161"/>
      <c r="J42" s="161">
        <f>'実質公債費比率（分子）の構造'!M$52</f>
        <v>391</v>
      </c>
      <c r="K42" s="161"/>
      <c r="L42" s="161"/>
      <c r="M42" s="161">
        <f>'実質公債費比率（分子）の構造'!N$52</f>
        <v>378</v>
      </c>
      <c r="N42" s="161"/>
      <c r="O42" s="161"/>
      <c r="P42" s="161">
        <f>'実質公債費比率（分子）の構造'!O$52</f>
        <v>376</v>
      </c>
    </row>
    <row r="43" spans="1:16">
      <c r="A43" s="161" t="s">
        <v>59</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f>'実質公債費比率（分子）の構造'!O$51</f>
        <v>0</v>
      </c>
      <c r="O43" s="161"/>
      <c r="P43" s="161"/>
    </row>
    <row r="44" spans="1:16">
      <c r="A44" s="161" t="s">
        <v>60</v>
      </c>
      <c r="B44" s="161">
        <f>'実質公債費比率（分子）の構造'!K$50</f>
        <v>8</v>
      </c>
      <c r="C44" s="161"/>
      <c r="D44" s="161"/>
      <c r="E44" s="161">
        <f>'実質公債費比率（分子）の構造'!L$50</f>
        <v>1</v>
      </c>
      <c r="F44" s="161"/>
      <c r="G44" s="161"/>
      <c r="H44" s="161">
        <f>'実質公債費比率（分子）の構造'!M$50</f>
        <v>1</v>
      </c>
      <c r="I44" s="161"/>
      <c r="J44" s="161"/>
      <c r="K44" s="161">
        <f>'実質公債費比率（分子）の構造'!N$50</f>
        <v>1</v>
      </c>
      <c r="L44" s="161"/>
      <c r="M44" s="161"/>
      <c r="N44" s="161">
        <f>'実質公債費比率（分子）の構造'!O$50</f>
        <v>1</v>
      </c>
      <c r="O44" s="161"/>
      <c r="P44" s="161"/>
    </row>
    <row r="45" spans="1:16">
      <c r="A45" s="161" t="s">
        <v>61</v>
      </c>
      <c r="B45" s="161">
        <f>'実質公債費比率（分子）の構造'!K$49</f>
        <v>1</v>
      </c>
      <c r="C45" s="161"/>
      <c r="D45" s="161"/>
      <c r="E45" s="161">
        <f>'実質公債費比率（分子）の構造'!L$49</f>
        <v>1</v>
      </c>
      <c r="F45" s="161"/>
      <c r="G45" s="161"/>
      <c r="H45" s="161">
        <f>'実質公債費比率（分子）の構造'!M$49</f>
        <v>1</v>
      </c>
      <c r="I45" s="161"/>
      <c r="J45" s="161"/>
      <c r="K45" s="161">
        <f>'実質公債費比率（分子）の構造'!N$49</f>
        <v>1</v>
      </c>
      <c r="L45" s="161"/>
      <c r="M45" s="161"/>
      <c r="N45" s="161">
        <f>'実質公債費比率（分子）の構造'!O$49</f>
        <v>1</v>
      </c>
      <c r="O45" s="161"/>
      <c r="P45" s="161"/>
    </row>
    <row r="46" spans="1:16">
      <c r="A46" s="161" t="s">
        <v>62</v>
      </c>
      <c r="B46" s="161">
        <f>'実質公債費比率（分子）の構造'!K$48</f>
        <v>162</v>
      </c>
      <c r="C46" s="161"/>
      <c r="D46" s="161"/>
      <c r="E46" s="161">
        <f>'実質公債費比率（分子）の構造'!L$48</f>
        <v>149</v>
      </c>
      <c r="F46" s="161"/>
      <c r="G46" s="161"/>
      <c r="H46" s="161">
        <f>'実質公債費比率（分子）の構造'!M$48</f>
        <v>176</v>
      </c>
      <c r="I46" s="161"/>
      <c r="J46" s="161"/>
      <c r="K46" s="161">
        <f>'実質公債費比率（分子）の構造'!N$48</f>
        <v>178</v>
      </c>
      <c r="L46" s="161"/>
      <c r="M46" s="161"/>
      <c r="N46" s="161">
        <f>'実質公債費比率（分子）の構造'!O$48</f>
        <v>187</v>
      </c>
      <c r="O46" s="161"/>
      <c r="P46" s="161"/>
    </row>
    <row r="47" spans="1:16">
      <c r="A47" s="161" t="s">
        <v>63</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64</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65</v>
      </c>
      <c r="B49" s="161">
        <f>'実質公債費比率（分子）の構造'!K$45</f>
        <v>483</v>
      </c>
      <c r="C49" s="161"/>
      <c r="D49" s="161"/>
      <c r="E49" s="161">
        <f>'実質公債費比率（分子）の構造'!L$45</f>
        <v>474</v>
      </c>
      <c r="F49" s="161"/>
      <c r="G49" s="161"/>
      <c r="H49" s="161">
        <f>'実質公債費比率（分子）の構造'!M$45</f>
        <v>436</v>
      </c>
      <c r="I49" s="161"/>
      <c r="J49" s="161"/>
      <c r="K49" s="161">
        <f>'実質公債費比率（分子）の構造'!N$45</f>
        <v>431</v>
      </c>
      <c r="L49" s="161"/>
      <c r="M49" s="161"/>
      <c r="N49" s="161">
        <f>'実質公債費比率（分子）の構造'!O$45</f>
        <v>443</v>
      </c>
      <c r="O49" s="161"/>
      <c r="P49" s="161"/>
    </row>
    <row r="50" spans="1:16">
      <c r="A50" s="161" t="s">
        <v>66</v>
      </c>
      <c r="B50" s="161" t="e">
        <f>NA()</f>
        <v>#N/A</v>
      </c>
      <c r="C50" s="161">
        <f>IF(ISNUMBER('実質公債費比率（分子）の構造'!K$53),'実質公債費比率（分子）の構造'!K$53,NA())</f>
        <v>233</v>
      </c>
      <c r="D50" s="161" t="e">
        <f>NA()</f>
        <v>#N/A</v>
      </c>
      <c r="E50" s="161" t="e">
        <f>NA()</f>
        <v>#N/A</v>
      </c>
      <c r="F50" s="161">
        <f>IF(ISNUMBER('実質公債費比率（分子）の構造'!L$53),'実質公債費比率（分子）の構造'!L$53,NA())</f>
        <v>209</v>
      </c>
      <c r="G50" s="161" t="e">
        <f>NA()</f>
        <v>#N/A</v>
      </c>
      <c r="H50" s="161" t="e">
        <f>NA()</f>
        <v>#N/A</v>
      </c>
      <c r="I50" s="161">
        <f>IF(ISNUMBER('実質公債費比率（分子）の構造'!M$53),'実質公債費比率（分子）の構造'!M$53,NA())</f>
        <v>223</v>
      </c>
      <c r="J50" s="161" t="e">
        <f>NA()</f>
        <v>#N/A</v>
      </c>
      <c r="K50" s="161" t="e">
        <f>NA()</f>
        <v>#N/A</v>
      </c>
      <c r="L50" s="161">
        <f>IF(ISNUMBER('実質公債費比率（分子）の構造'!N$53),'実質公債費比率（分子）の構造'!N$53,NA())</f>
        <v>233</v>
      </c>
      <c r="M50" s="161" t="e">
        <f>NA()</f>
        <v>#N/A</v>
      </c>
      <c r="N50" s="161" t="e">
        <f>NA()</f>
        <v>#N/A</v>
      </c>
      <c r="O50" s="161">
        <f>IF(ISNUMBER('実質公債費比率（分子）の構造'!O$53),'実質公債費比率（分子）の構造'!O$53,NA())</f>
        <v>256</v>
      </c>
      <c r="P50" s="161" t="e">
        <f>NA()</f>
        <v>#N/A</v>
      </c>
    </row>
    <row r="53" spans="1:16">
      <c r="A53" s="129" t="s">
        <v>67</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68</v>
      </c>
      <c r="C55" s="160"/>
      <c r="D55" s="160" t="s">
        <v>69</v>
      </c>
      <c r="E55" s="160" t="s">
        <v>68</v>
      </c>
      <c r="F55" s="160"/>
      <c r="G55" s="160" t="s">
        <v>69</v>
      </c>
      <c r="H55" s="160" t="s">
        <v>68</v>
      </c>
      <c r="I55" s="160"/>
      <c r="J55" s="160" t="s">
        <v>69</v>
      </c>
      <c r="K55" s="160" t="s">
        <v>68</v>
      </c>
      <c r="L55" s="160"/>
      <c r="M55" s="160" t="s">
        <v>69</v>
      </c>
      <c r="N55" s="160" t="s">
        <v>68</v>
      </c>
      <c r="O55" s="160"/>
      <c r="P55" s="160" t="s">
        <v>69</v>
      </c>
    </row>
    <row r="56" spans="1:16">
      <c r="A56" s="160" t="s">
        <v>37</v>
      </c>
      <c r="B56" s="160"/>
      <c r="C56" s="160"/>
      <c r="D56" s="160">
        <f>'将来負担比率（分子）の構造'!I$52</f>
        <v>4836</v>
      </c>
      <c r="E56" s="160"/>
      <c r="F56" s="160"/>
      <c r="G56" s="160">
        <f>'将来負担比率（分子）の構造'!J$52</f>
        <v>4708</v>
      </c>
      <c r="H56" s="160"/>
      <c r="I56" s="160"/>
      <c r="J56" s="160">
        <f>'将来負担比率（分子）の構造'!K$52</f>
        <v>4643</v>
      </c>
      <c r="K56" s="160"/>
      <c r="L56" s="160"/>
      <c r="M56" s="160">
        <f>'将来負担比率（分子）の構造'!L$52</f>
        <v>4531</v>
      </c>
      <c r="N56" s="160"/>
      <c r="O56" s="160"/>
      <c r="P56" s="160">
        <f>'将来負担比率（分子）の構造'!M$52</f>
        <v>4329</v>
      </c>
    </row>
    <row r="57" spans="1:16">
      <c r="A57" s="160" t="s">
        <v>36</v>
      </c>
      <c r="B57" s="160"/>
      <c r="C57" s="160"/>
      <c r="D57" s="160">
        <f>'将来負担比率（分子）の構造'!I$51</f>
        <v>36</v>
      </c>
      <c r="E57" s="160"/>
      <c r="F57" s="160"/>
      <c r="G57" s="160">
        <f>'将来負担比率（分子）の構造'!J$51</f>
        <v>22</v>
      </c>
      <c r="H57" s="160"/>
      <c r="I57" s="160"/>
      <c r="J57" s="160">
        <f>'将来負担比率（分子）の構造'!K$51</f>
        <v>14</v>
      </c>
      <c r="K57" s="160"/>
      <c r="L57" s="160"/>
      <c r="M57" s="160">
        <f>'将来負担比率（分子）の構造'!L$51</f>
        <v>11</v>
      </c>
      <c r="N57" s="160"/>
      <c r="O57" s="160"/>
      <c r="P57" s="160">
        <f>'将来負担比率（分子）の構造'!M$51</f>
        <v>5</v>
      </c>
    </row>
    <row r="58" spans="1:16">
      <c r="A58" s="160" t="s">
        <v>35</v>
      </c>
      <c r="B58" s="160"/>
      <c r="C58" s="160"/>
      <c r="D58" s="160">
        <f>'将来負担比率（分子）の構造'!I$50</f>
        <v>1093</v>
      </c>
      <c r="E58" s="160"/>
      <c r="F58" s="160"/>
      <c r="G58" s="160">
        <f>'将来負担比率（分子）の構造'!J$50</f>
        <v>1062</v>
      </c>
      <c r="H58" s="160"/>
      <c r="I58" s="160"/>
      <c r="J58" s="160">
        <f>'将来負担比率（分子）の構造'!K$50</f>
        <v>1105</v>
      </c>
      <c r="K58" s="160"/>
      <c r="L58" s="160"/>
      <c r="M58" s="160">
        <f>'将来負担比率（分子）の構造'!L$50</f>
        <v>1190</v>
      </c>
      <c r="N58" s="160"/>
      <c r="O58" s="160"/>
      <c r="P58" s="160">
        <f>'将来負担比率（分子）の構造'!M$50</f>
        <v>1144</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f>'将来負担比率（分子）の構造'!I$46</f>
        <v>1</v>
      </c>
      <c r="C61" s="160"/>
      <c r="D61" s="160"/>
      <c r="E61" s="160">
        <f>'将来負担比率（分子）の構造'!J$46</f>
        <v>1</v>
      </c>
      <c r="F61" s="160"/>
      <c r="G61" s="160"/>
      <c r="H61" s="160">
        <f>'将来負担比率（分子）の構造'!K$46</f>
        <v>0</v>
      </c>
      <c r="I61" s="160"/>
      <c r="J61" s="160"/>
      <c r="K61" s="160">
        <f>'将来負担比率（分子）の構造'!L$46</f>
        <v>0</v>
      </c>
      <c r="L61" s="160"/>
      <c r="M61" s="160"/>
      <c r="N61" s="160">
        <f>'将来負担比率（分子）の構造'!M$46</f>
        <v>0</v>
      </c>
      <c r="O61" s="160"/>
      <c r="P61" s="160"/>
    </row>
    <row r="62" spans="1:16">
      <c r="A62" s="160" t="s">
        <v>29</v>
      </c>
      <c r="B62" s="160">
        <f>'将来負担比率（分子）の構造'!I$45</f>
        <v>924</v>
      </c>
      <c r="C62" s="160"/>
      <c r="D62" s="160"/>
      <c r="E62" s="160">
        <f>'将来負担比率（分子）の構造'!J$45</f>
        <v>739</v>
      </c>
      <c r="F62" s="160"/>
      <c r="G62" s="160"/>
      <c r="H62" s="160">
        <f>'将来負担比率（分子）の構造'!K$45</f>
        <v>746</v>
      </c>
      <c r="I62" s="160"/>
      <c r="J62" s="160"/>
      <c r="K62" s="160">
        <f>'将来負担比率（分子）の構造'!L$45</f>
        <v>751</v>
      </c>
      <c r="L62" s="160"/>
      <c r="M62" s="160"/>
      <c r="N62" s="160">
        <f>'将来負担比率（分子）の構造'!M$45</f>
        <v>798</v>
      </c>
      <c r="O62" s="160"/>
      <c r="P62" s="160"/>
    </row>
    <row r="63" spans="1:16">
      <c r="A63" s="160" t="s">
        <v>28</v>
      </c>
      <c r="B63" s="160">
        <f>'将来負担比率（分子）の構造'!I$44</f>
        <v>3</v>
      </c>
      <c r="C63" s="160"/>
      <c r="D63" s="160"/>
      <c r="E63" s="160">
        <f>'将来負担比率（分子）の構造'!J$44</f>
        <v>3</v>
      </c>
      <c r="F63" s="160"/>
      <c r="G63" s="160"/>
      <c r="H63" s="160">
        <f>'将来負担比率（分子）の構造'!K$44</f>
        <v>40</v>
      </c>
      <c r="I63" s="160"/>
      <c r="J63" s="160"/>
      <c r="K63" s="160">
        <f>'将来負担比率（分子）の構造'!L$44</f>
        <v>38</v>
      </c>
      <c r="L63" s="160"/>
      <c r="M63" s="160"/>
      <c r="N63" s="160">
        <f>'将来負担比率（分子）の構造'!M$44</f>
        <v>37</v>
      </c>
      <c r="O63" s="160"/>
      <c r="P63" s="160"/>
    </row>
    <row r="64" spans="1:16">
      <c r="A64" s="160" t="s">
        <v>27</v>
      </c>
      <c r="B64" s="160">
        <f>'将来負担比率（分子）の構造'!I$43</f>
        <v>2277</v>
      </c>
      <c r="C64" s="160"/>
      <c r="D64" s="160"/>
      <c r="E64" s="160">
        <f>'将来負担比率（分子）の構造'!J$43</f>
        <v>2170</v>
      </c>
      <c r="F64" s="160"/>
      <c r="G64" s="160"/>
      <c r="H64" s="160">
        <f>'将来負担比率（分子）の構造'!K$43</f>
        <v>2006</v>
      </c>
      <c r="I64" s="160"/>
      <c r="J64" s="160"/>
      <c r="K64" s="160">
        <f>'将来負担比率（分子）の構造'!L$43</f>
        <v>1965</v>
      </c>
      <c r="L64" s="160"/>
      <c r="M64" s="160"/>
      <c r="N64" s="160">
        <f>'将来負担比率（分子）の構造'!M$43</f>
        <v>1741</v>
      </c>
      <c r="O64" s="160"/>
      <c r="P64" s="160"/>
    </row>
    <row r="65" spans="1:16">
      <c r="A65" s="160" t="s">
        <v>26</v>
      </c>
      <c r="B65" s="160">
        <f>'将来負担比率（分子）の構造'!I$42</f>
        <v>11</v>
      </c>
      <c r="C65" s="160"/>
      <c r="D65" s="160"/>
      <c r="E65" s="160">
        <f>'将来負担比率（分子）の構造'!J$42</f>
        <v>10</v>
      </c>
      <c r="F65" s="160"/>
      <c r="G65" s="160"/>
      <c r="H65" s="160">
        <f>'将来負担比率（分子）の構造'!K$42</f>
        <v>8</v>
      </c>
      <c r="I65" s="160"/>
      <c r="J65" s="160"/>
      <c r="K65" s="160">
        <f>'将来負担比率（分子）の構造'!L$42</f>
        <v>7</v>
      </c>
      <c r="L65" s="160"/>
      <c r="M65" s="160"/>
      <c r="N65" s="160">
        <f>'将来負担比率（分子）の構造'!M$42</f>
        <v>5</v>
      </c>
      <c r="O65" s="160"/>
      <c r="P65" s="160"/>
    </row>
    <row r="66" spans="1:16">
      <c r="A66" s="160" t="s">
        <v>25</v>
      </c>
      <c r="B66" s="160">
        <f>'将来負担比率（分子）の構造'!I$41</f>
        <v>3446</v>
      </c>
      <c r="C66" s="160"/>
      <c r="D66" s="160"/>
      <c r="E66" s="160">
        <f>'将来負担比率（分子）の構造'!J$41</f>
        <v>3236</v>
      </c>
      <c r="F66" s="160"/>
      <c r="G66" s="160"/>
      <c r="H66" s="160">
        <f>'将来負担比率（分子）の構造'!K$41</f>
        <v>3023</v>
      </c>
      <c r="I66" s="160"/>
      <c r="J66" s="160"/>
      <c r="K66" s="160">
        <f>'将来負担比率（分子）の構造'!L$41</f>
        <v>2807</v>
      </c>
      <c r="L66" s="160"/>
      <c r="M66" s="160"/>
      <c r="N66" s="160">
        <f>'将来負担比率（分子）の構造'!M$41</f>
        <v>2614</v>
      </c>
      <c r="O66" s="160"/>
      <c r="P66" s="160"/>
    </row>
    <row r="67" spans="1:16">
      <c r="A67" s="160" t="s">
        <v>70</v>
      </c>
      <c r="B67" s="160" t="e">
        <f>NA()</f>
        <v>#N/A</v>
      </c>
      <c r="C67" s="160">
        <f>IF(ISNUMBER('将来負担比率（分子）の構造'!I$53), IF('将来負担比率（分子）の構造'!I$53 &lt; 0, 0, '将来負担比率（分子）の構造'!I$53), NA())</f>
        <v>696</v>
      </c>
      <c r="D67" s="160" t="e">
        <f>NA()</f>
        <v>#N/A</v>
      </c>
      <c r="E67" s="160" t="e">
        <f>NA()</f>
        <v>#N/A</v>
      </c>
      <c r="F67" s="160">
        <f>IF(ISNUMBER('将来負担比率（分子）の構造'!J$53), IF('将来負担比率（分子）の構造'!J$53 &lt; 0, 0, '将来負担比率（分子）の構造'!J$53), NA())</f>
        <v>368</v>
      </c>
      <c r="G67" s="160" t="e">
        <f>NA()</f>
        <v>#N/A</v>
      </c>
      <c r="H67" s="160" t="e">
        <f>NA()</f>
        <v>#N/A</v>
      </c>
      <c r="I67" s="160">
        <f>IF(ISNUMBER('将来負担比率（分子）の構造'!K$53), IF('将来負担比率（分子）の構造'!K$53 &lt; 0, 0, '将来負担比率（分子）の構造'!K$53), NA())</f>
        <v>62</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c r="A70" s="162" t="s">
        <v>71</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72</v>
      </c>
      <c r="B72" s="164">
        <f>基金残高に係る経年分析!F55</f>
        <v>622</v>
      </c>
      <c r="C72" s="164">
        <f>基金残高に係る経年分析!G55</f>
        <v>672</v>
      </c>
      <c r="D72" s="164">
        <f>基金残高に係る経年分析!H55</f>
        <v>641</v>
      </c>
    </row>
    <row r="73" spans="1:16">
      <c r="A73" s="163" t="s">
        <v>73</v>
      </c>
      <c r="B73" s="164">
        <f>基金残高に係る経年分析!F56</f>
        <v>45</v>
      </c>
      <c r="C73" s="164">
        <f>基金残高に係る経年分析!G56</f>
        <v>45</v>
      </c>
      <c r="D73" s="164">
        <f>基金残高に係る経年分析!H56</f>
        <v>45</v>
      </c>
    </row>
    <row r="74" spans="1:16">
      <c r="A74" s="163" t="s">
        <v>74</v>
      </c>
      <c r="B74" s="164">
        <f>基金残高に係る経年分析!F57</f>
        <v>286</v>
      </c>
      <c r="C74" s="164">
        <f>基金残高に係る経年分析!G57</f>
        <v>322</v>
      </c>
      <c r="D74" s="164">
        <f>基金残高に係る経年分析!H57</f>
        <v>307</v>
      </c>
    </row>
  </sheetData>
  <sheetProtection algorithmName="SHA-512" hashValue="mNjkN4HrtLABP6Z0+/1xHF6FctqE+0hJYI6G43QAFY8L3chDHNp2hza6hJcrBNqqxtjPoqe84yAbUuYOZ0CB5g==" saltValue="2+tYfNtUf+0tbFsWKR0s3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topLeftCell="Y19" zoomScale="85" zoomScaleNormal="85"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214</v>
      </c>
      <c r="DI1" s="774"/>
      <c r="DJ1" s="774"/>
      <c r="DK1" s="774"/>
      <c r="DL1" s="774"/>
      <c r="DM1" s="774"/>
      <c r="DN1" s="775"/>
      <c r="DO1" s="205"/>
      <c r="DP1" s="773" t="s">
        <v>215</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c r="B2" s="206" t="s">
        <v>216</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715" t="s">
        <v>217</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218</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219</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c r="B4" s="715" t="s">
        <v>1</v>
      </c>
      <c r="C4" s="716"/>
      <c r="D4" s="716"/>
      <c r="E4" s="716"/>
      <c r="F4" s="716"/>
      <c r="G4" s="716"/>
      <c r="H4" s="716"/>
      <c r="I4" s="716"/>
      <c r="J4" s="716"/>
      <c r="K4" s="716"/>
      <c r="L4" s="716"/>
      <c r="M4" s="716"/>
      <c r="N4" s="716"/>
      <c r="O4" s="716"/>
      <c r="P4" s="716"/>
      <c r="Q4" s="717"/>
      <c r="R4" s="715" t="s">
        <v>220</v>
      </c>
      <c r="S4" s="716"/>
      <c r="T4" s="716"/>
      <c r="U4" s="716"/>
      <c r="V4" s="716"/>
      <c r="W4" s="716"/>
      <c r="X4" s="716"/>
      <c r="Y4" s="717"/>
      <c r="Z4" s="715" t="s">
        <v>221</v>
      </c>
      <c r="AA4" s="716"/>
      <c r="AB4" s="716"/>
      <c r="AC4" s="717"/>
      <c r="AD4" s="715" t="s">
        <v>222</v>
      </c>
      <c r="AE4" s="716"/>
      <c r="AF4" s="716"/>
      <c r="AG4" s="716"/>
      <c r="AH4" s="716"/>
      <c r="AI4" s="716"/>
      <c r="AJ4" s="716"/>
      <c r="AK4" s="717"/>
      <c r="AL4" s="715" t="s">
        <v>221</v>
      </c>
      <c r="AM4" s="716"/>
      <c r="AN4" s="716"/>
      <c r="AO4" s="717"/>
      <c r="AP4" s="776" t="s">
        <v>223</v>
      </c>
      <c r="AQ4" s="776"/>
      <c r="AR4" s="776"/>
      <c r="AS4" s="776"/>
      <c r="AT4" s="776"/>
      <c r="AU4" s="776"/>
      <c r="AV4" s="776"/>
      <c r="AW4" s="776"/>
      <c r="AX4" s="776"/>
      <c r="AY4" s="776"/>
      <c r="AZ4" s="776"/>
      <c r="BA4" s="776"/>
      <c r="BB4" s="776"/>
      <c r="BC4" s="776"/>
      <c r="BD4" s="776"/>
      <c r="BE4" s="776"/>
      <c r="BF4" s="776"/>
      <c r="BG4" s="776" t="s">
        <v>224</v>
      </c>
      <c r="BH4" s="776"/>
      <c r="BI4" s="776"/>
      <c r="BJ4" s="776"/>
      <c r="BK4" s="776"/>
      <c r="BL4" s="776"/>
      <c r="BM4" s="776"/>
      <c r="BN4" s="776"/>
      <c r="BO4" s="776" t="s">
        <v>221</v>
      </c>
      <c r="BP4" s="776"/>
      <c r="BQ4" s="776"/>
      <c r="BR4" s="776"/>
      <c r="BS4" s="776" t="s">
        <v>225</v>
      </c>
      <c r="BT4" s="776"/>
      <c r="BU4" s="776"/>
      <c r="BV4" s="776"/>
      <c r="BW4" s="776"/>
      <c r="BX4" s="776"/>
      <c r="BY4" s="776"/>
      <c r="BZ4" s="776"/>
      <c r="CA4" s="776"/>
      <c r="CB4" s="776"/>
      <c r="CD4" s="758" t="s">
        <v>226</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c r="B5" s="740" t="s">
        <v>227</v>
      </c>
      <c r="C5" s="741"/>
      <c r="D5" s="741"/>
      <c r="E5" s="741"/>
      <c r="F5" s="741"/>
      <c r="G5" s="741"/>
      <c r="H5" s="741"/>
      <c r="I5" s="741"/>
      <c r="J5" s="741"/>
      <c r="K5" s="741"/>
      <c r="L5" s="741"/>
      <c r="M5" s="741"/>
      <c r="N5" s="741"/>
      <c r="O5" s="741"/>
      <c r="P5" s="741"/>
      <c r="Q5" s="742"/>
      <c r="R5" s="706">
        <v>835032</v>
      </c>
      <c r="S5" s="707"/>
      <c r="T5" s="707"/>
      <c r="U5" s="707"/>
      <c r="V5" s="707"/>
      <c r="W5" s="707"/>
      <c r="X5" s="707"/>
      <c r="Y5" s="753"/>
      <c r="Z5" s="771">
        <v>20.9</v>
      </c>
      <c r="AA5" s="771"/>
      <c r="AB5" s="771"/>
      <c r="AC5" s="771"/>
      <c r="AD5" s="772">
        <v>835032</v>
      </c>
      <c r="AE5" s="772"/>
      <c r="AF5" s="772"/>
      <c r="AG5" s="772"/>
      <c r="AH5" s="772"/>
      <c r="AI5" s="772"/>
      <c r="AJ5" s="772"/>
      <c r="AK5" s="772"/>
      <c r="AL5" s="754">
        <v>36.799999999999997</v>
      </c>
      <c r="AM5" s="723"/>
      <c r="AN5" s="723"/>
      <c r="AO5" s="755"/>
      <c r="AP5" s="740" t="s">
        <v>228</v>
      </c>
      <c r="AQ5" s="741"/>
      <c r="AR5" s="741"/>
      <c r="AS5" s="741"/>
      <c r="AT5" s="741"/>
      <c r="AU5" s="741"/>
      <c r="AV5" s="741"/>
      <c r="AW5" s="741"/>
      <c r="AX5" s="741"/>
      <c r="AY5" s="741"/>
      <c r="AZ5" s="741"/>
      <c r="BA5" s="741"/>
      <c r="BB5" s="741"/>
      <c r="BC5" s="741"/>
      <c r="BD5" s="741"/>
      <c r="BE5" s="741"/>
      <c r="BF5" s="742"/>
      <c r="BG5" s="641">
        <v>835032</v>
      </c>
      <c r="BH5" s="644"/>
      <c r="BI5" s="644"/>
      <c r="BJ5" s="644"/>
      <c r="BK5" s="644"/>
      <c r="BL5" s="644"/>
      <c r="BM5" s="644"/>
      <c r="BN5" s="645"/>
      <c r="BO5" s="703">
        <v>100</v>
      </c>
      <c r="BP5" s="703"/>
      <c r="BQ5" s="703"/>
      <c r="BR5" s="703"/>
      <c r="BS5" s="704">
        <v>5327</v>
      </c>
      <c r="BT5" s="704"/>
      <c r="BU5" s="704"/>
      <c r="BV5" s="704"/>
      <c r="BW5" s="704"/>
      <c r="BX5" s="704"/>
      <c r="BY5" s="704"/>
      <c r="BZ5" s="704"/>
      <c r="CA5" s="704"/>
      <c r="CB5" s="745"/>
      <c r="CD5" s="758" t="s">
        <v>223</v>
      </c>
      <c r="CE5" s="759"/>
      <c r="CF5" s="759"/>
      <c r="CG5" s="759"/>
      <c r="CH5" s="759"/>
      <c r="CI5" s="759"/>
      <c r="CJ5" s="759"/>
      <c r="CK5" s="759"/>
      <c r="CL5" s="759"/>
      <c r="CM5" s="759"/>
      <c r="CN5" s="759"/>
      <c r="CO5" s="759"/>
      <c r="CP5" s="759"/>
      <c r="CQ5" s="760"/>
      <c r="CR5" s="758" t="s">
        <v>229</v>
      </c>
      <c r="CS5" s="759"/>
      <c r="CT5" s="759"/>
      <c r="CU5" s="759"/>
      <c r="CV5" s="759"/>
      <c r="CW5" s="759"/>
      <c r="CX5" s="759"/>
      <c r="CY5" s="760"/>
      <c r="CZ5" s="758" t="s">
        <v>221</v>
      </c>
      <c r="DA5" s="759"/>
      <c r="DB5" s="759"/>
      <c r="DC5" s="760"/>
      <c r="DD5" s="758" t="s">
        <v>230</v>
      </c>
      <c r="DE5" s="759"/>
      <c r="DF5" s="759"/>
      <c r="DG5" s="759"/>
      <c r="DH5" s="759"/>
      <c r="DI5" s="759"/>
      <c r="DJ5" s="759"/>
      <c r="DK5" s="759"/>
      <c r="DL5" s="759"/>
      <c r="DM5" s="759"/>
      <c r="DN5" s="759"/>
      <c r="DO5" s="759"/>
      <c r="DP5" s="760"/>
      <c r="DQ5" s="758" t="s">
        <v>231</v>
      </c>
      <c r="DR5" s="759"/>
      <c r="DS5" s="759"/>
      <c r="DT5" s="759"/>
      <c r="DU5" s="759"/>
      <c r="DV5" s="759"/>
      <c r="DW5" s="759"/>
      <c r="DX5" s="759"/>
      <c r="DY5" s="759"/>
      <c r="DZ5" s="759"/>
      <c r="EA5" s="759"/>
      <c r="EB5" s="759"/>
      <c r="EC5" s="760"/>
    </row>
    <row r="6" spans="2:143" ht="11.25" customHeight="1">
      <c r="B6" s="638" t="s">
        <v>232</v>
      </c>
      <c r="C6" s="639"/>
      <c r="D6" s="639"/>
      <c r="E6" s="639"/>
      <c r="F6" s="639"/>
      <c r="G6" s="639"/>
      <c r="H6" s="639"/>
      <c r="I6" s="639"/>
      <c r="J6" s="639"/>
      <c r="K6" s="639"/>
      <c r="L6" s="639"/>
      <c r="M6" s="639"/>
      <c r="N6" s="639"/>
      <c r="O6" s="639"/>
      <c r="P6" s="639"/>
      <c r="Q6" s="640"/>
      <c r="R6" s="641">
        <v>34241</v>
      </c>
      <c r="S6" s="644"/>
      <c r="T6" s="644"/>
      <c r="U6" s="644"/>
      <c r="V6" s="644"/>
      <c r="W6" s="644"/>
      <c r="X6" s="644"/>
      <c r="Y6" s="645"/>
      <c r="Z6" s="703">
        <v>0.9</v>
      </c>
      <c r="AA6" s="703"/>
      <c r="AB6" s="703"/>
      <c r="AC6" s="703"/>
      <c r="AD6" s="704">
        <v>34241</v>
      </c>
      <c r="AE6" s="704"/>
      <c r="AF6" s="704"/>
      <c r="AG6" s="704"/>
      <c r="AH6" s="704"/>
      <c r="AI6" s="704"/>
      <c r="AJ6" s="704"/>
      <c r="AK6" s="704"/>
      <c r="AL6" s="646">
        <v>1.5</v>
      </c>
      <c r="AM6" s="647"/>
      <c r="AN6" s="647"/>
      <c r="AO6" s="705"/>
      <c r="AP6" s="638" t="s">
        <v>233</v>
      </c>
      <c r="AQ6" s="639"/>
      <c r="AR6" s="639"/>
      <c r="AS6" s="639"/>
      <c r="AT6" s="639"/>
      <c r="AU6" s="639"/>
      <c r="AV6" s="639"/>
      <c r="AW6" s="639"/>
      <c r="AX6" s="639"/>
      <c r="AY6" s="639"/>
      <c r="AZ6" s="639"/>
      <c r="BA6" s="639"/>
      <c r="BB6" s="639"/>
      <c r="BC6" s="639"/>
      <c r="BD6" s="639"/>
      <c r="BE6" s="639"/>
      <c r="BF6" s="640"/>
      <c r="BG6" s="641">
        <v>835032</v>
      </c>
      <c r="BH6" s="644"/>
      <c r="BI6" s="644"/>
      <c r="BJ6" s="644"/>
      <c r="BK6" s="644"/>
      <c r="BL6" s="644"/>
      <c r="BM6" s="644"/>
      <c r="BN6" s="645"/>
      <c r="BO6" s="703">
        <v>100</v>
      </c>
      <c r="BP6" s="703"/>
      <c r="BQ6" s="703"/>
      <c r="BR6" s="703"/>
      <c r="BS6" s="704">
        <v>5327</v>
      </c>
      <c r="BT6" s="704"/>
      <c r="BU6" s="704"/>
      <c r="BV6" s="704"/>
      <c r="BW6" s="704"/>
      <c r="BX6" s="704"/>
      <c r="BY6" s="704"/>
      <c r="BZ6" s="704"/>
      <c r="CA6" s="704"/>
      <c r="CB6" s="745"/>
      <c r="CD6" s="712" t="s">
        <v>234</v>
      </c>
      <c r="CE6" s="713"/>
      <c r="CF6" s="713"/>
      <c r="CG6" s="713"/>
      <c r="CH6" s="713"/>
      <c r="CI6" s="713"/>
      <c r="CJ6" s="713"/>
      <c r="CK6" s="713"/>
      <c r="CL6" s="713"/>
      <c r="CM6" s="713"/>
      <c r="CN6" s="713"/>
      <c r="CO6" s="713"/>
      <c r="CP6" s="713"/>
      <c r="CQ6" s="714"/>
      <c r="CR6" s="641">
        <v>65312</v>
      </c>
      <c r="CS6" s="644"/>
      <c r="CT6" s="644"/>
      <c r="CU6" s="644"/>
      <c r="CV6" s="644"/>
      <c r="CW6" s="644"/>
      <c r="CX6" s="644"/>
      <c r="CY6" s="645"/>
      <c r="CZ6" s="754">
        <v>1.7</v>
      </c>
      <c r="DA6" s="723"/>
      <c r="DB6" s="723"/>
      <c r="DC6" s="757"/>
      <c r="DD6" s="649" t="s">
        <v>235</v>
      </c>
      <c r="DE6" s="644"/>
      <c r="DF6" s="644"/>
      <c r="DG6" s="644"/>
      <c r="DH6" s="644"/>
      <c r="DI6" s="644"/>
      <c r="DJ6" s="644"/>
      <c r="DK6" s="644"/>
      <c r="DL6" s="644"/>
      <c r="DM6" s="644"/>
      <c r="DN6" s="644"/>
      <c r="DO6" s="644"/>
      <c r="DP6" s="645"/>
      <c r="DQ6" s="649">
        <v>65312</v>
      </c>
      <c r="DR6" s="644"/>
      <c r="DS6" s="644"/>
      <c r="DT6" s="644"/>
      <c r="DU6" s="644"/>
      <c r="DV6" s="644"/>
      <c r="DW6" s="644"/>
      <c r="DX6" s="644"/>
      <c r="DY6" s="644"/>
      <c r="DZ6" s="644"/>
      <c r="EA6" s="644"/>
      <c r="EB6" s="644"/>
      <c r="EC6" s="684"/>
    </row>
    <row r="7" spans="2:143" ht="11.25" customHeight="1">
      <c r="B7" s="638" t="s">
        <v>236</v>
      </c>
      <c r="C7" s="639"/>
      <c r="D7" s="639"/>
      <c r="E7" s="639"/>
      <c r="F7" s="639"/>
      <c r="G7" s="639"/>
      <c r="H7" s="639"/>
      <c r="I7" s="639"/>
      <c r="J7" s="639"/>
      <c r="K7" s="639"/>
      <c r="L7" s="639"/>
      <c r="M7" s="639"/>
      <c r="N7" s="639"/>
      <c r="O7" s="639"/>
      <c r="P7" s="639"/>
      <c r="Q7" s="640"/>
      <c r="R7" s="641">
        <v>1303</v>
      </c>
      <c r="S7" s="644"/>
      <c r="T7" s="644"/>
      <c r="U7" s="644"/>
      <c r="V7" s="644"/>
      <c r="W7" s="644"/>
      <c r="X7" s="644"/>
      <c r="Y7" s="645"/>
      <c r="Z7" s="703">
        <v>0</v>
      </c>
      <c r="AA7" s="703"/>
      <c r="AB7" s="703"/>
      <c r="AC7" s="703"/>
      <c r="AD7" s="704">
        <v>1303</v>
      </c>
      <c r="AE7" s="704"/>
      <c r="AF7" s="704"/>
      <c r="AG7" s="704"/>
      <c r="AH7" s="704"/>
      <c r="AI7" s="704"/>
      <c r="AJ7" s="704"/>
      <c r="AK7" s="704"/>
      <c r="AL7" s="646">
        <v>0.1</v>
      </c>
      <c r="AM7" s="647"/>
      <c r="AN7" s="647"/>
      <c r="AO7" s="705"/>
      <c r="AP7" s="638" t="s">
        <v>237</v>
      </c>
      <c r="AQ7" s="639"/>
      <c r="AR7" s="639"/>
      <c r="AS7" s="639"/>
      <c r="AT7" s="639"/>
      <c r="AU7" s="639"/>
      <c r="AV7" s="639"/>
      <c r="AW7" s="639"/>
      <c r="AX7" s="639"/>
      <c r="AY7" s="639"/>
      <c r="AZ7" s="639"/>
      <c r="BA7" s="639"/>
      <c r="BB7" s="639"/>
      <c r="BC7" s="639"/>
      <c r="BD7" s="639"/>
      <c r="BE7" s="639"/>
      <c r="BF7" s="640"/>
      <c r="BG7" s="641">
        <v>319948</v>
      </c>
      <c r="BH7" s="644"/>
      <c r="BI7" s="644"/>
      <c r="BJ7" s="644"/>
      <c r="BK7" s="644"/>
      <c r="BL7" s="644"/>
      <c r="BM7" s="644"/>
      <c r="BN7" s="645"/>
      <c r="BO7" s="703">
        <v>38.299999999999997</v>
      </c>
      <c r="BP7" s="703"/>
      <c r="BQ7" s="703"/>
      <c r="BR7" s="703"/>
      <c r="BS7" s="704">
        <v>5327</v>
      </c>
      <c r="BT7" s="704"/>
      <c r="BU7" s="704"/>
      <c r="BV7" s="704"/>
      <c r="BW7" s="704"/>
      <c r="BX7" s="704"/>
      <c r="BY7" s="704"/>
      <c r="BZ7" s="704"/>
      <c r="CA7" s="704"/>
      <c r="CB7" s="745"/>
      <c r="CD7" s="685" t="s">
        <v>238</v>
      </c>
      <c r="CE7" s="682"/>
      <c r="CF7" s="682"/>
      <c r="CG7" s="682"/>
      <c r="CH7" s="682"/>
      <c r="CI7" s="682"/>
      <c r="CJ7" s="682"/>
      <c r="CK7" s="682"/>
      <c r="CL7" s="682"/>
      <c r="CM7" s="682"/>
      <c r="CN7" s="682"/>
      <c r="CO7" s="682"/>
      <c r="CP7" s="682"/>
      <c r="CQ7" s="683"/>
      <c r="CR7" s="641">
        <v>662371</v>
      </c>
      <c r="CS7" s="644"/>
      <c r="CT7" s="644"/>
      <c r="CU7" s="644"/>
      <c r="CV7" s="644"/>
      <c r="CW7" s="644"/>
      <c r="CX7" s="644"/>
      <c r="CY7" s="645"/>
      <c r="CZ7" s="703">
        <v>17.2</v>
      </c>
      <c r="DA7" s="703"/>
      <c r="DB7" s="703"/>
      <c r="DC7" s="703"/>
      <c r="DD7" s="649">
        <v>18275</v>
      </c>
      <c r="DE7" s="644"/>
      <c r="DF7" s="644"/>
      <c r="DG7" s="644"/>
      <c r="DH7" s="644"/>
      <c r="DI7" s="644"/>
      <c r="DJ7" s="644"/>
      <c r="DK7" s="644"/>
      <c r="DL7" s="644"/>
      <c r="DM7" s="644"/>
      <c r="DN7" s="644"/>
      <c r="DO7" s="644"/>
      <c r="DP7" s="645"/>
      <c r="DQ7" s="649">
        <v>527275</v>
      </c>
      <c r="DR7" s="644"/>
      <c r="DS7" s="644"/>
      <c r="DT7" s="644"/>
      <c r="DU7" s="644"/>
      <c r="DV7" s="644"/>
      <c r="DW7" s="644"/>
      <c r="DX7" s="644"/>
      <c r="DY7" s="644"/>
      <c r="DZ7" s="644"/>
      <c r="EA7" s="644"/>
      <c r="EB7" s="644"/>
      <c r="EC7" s="684"/>
    </row>
    <row r="8" spans="2:143" ht="11.25" customHeight="1">
      <c r="B8" s="638" t="s">
        <v>239</v>
      </c>
      <c r="C8" s="639"/>
      <c r="D8" s="639"/>
      <c r="E8" s="639"/>
      <c r="F8" s="639"/>
      <c r="G8" s="639"/>
      <c r="H8" s="639"/>
      <c r="I8" s="639"/>
      <c r="J8" s="639"/>
      <c r="K8" s="639"/>
      <c r="L8" s="639"/>
      <c r="M8" s="639"/>
      <c r="N8" s="639"/>
      <c r="O8" s="639"/>
      <c r="P8" s="639"/>
      <c r="Q8" s="640"/>
      <c r="R8" s="641">
        <v>3159</v>
      </c>
      <c r="S8" s="644"/>
      <c r="T8" s="644"/>
      <c r="U8" s="644"/>
      <c r="V8" s="644"/>
      <c r="W8" s="644"/>
      <c r="X8" s="644"/>
      <c r="Y8" s="645"/>
      <c r="Z8" s="703">
        <v>0.1</v>
      </c>
      <c r="AA8" s="703"/>
      <c r="AB8" s="703"/>
      <c r="AC8" s="703"/>
      <c r="AD8" s="704">
        <v>3159</v>
      </c>
      <c r="AE8" s="704"/>
      <c r="AF8" s="704"/>
      <c r="AG8" s="704"/>
      <c r="AH8" s="704"/>
      <c r="AI8" s="704"/>
      <c r="AJ8" s="704"/>
      <c r="AK8" s="704"/>
      <c r="AL8" s="646">
        <v>0.1</v>
      </c>
      <c r="AM8" s="647"/>
      <c r="AN8" s="647"/>
      <c r="AO8" s="705"/>
      <c r="AP8" s="638" t="s">
        <v>240</v>
      </c>
      <c r="AQ8" s="639"/>
      <c r="AR8" s="639"/>
      <c r="AS8" s="639"/>
      <c r="AT8" s="639"/>
      <c r="AU8" s="639"/>
      <c r="AV8" s="639"/>
      <c r="AW8" s="639"/>
      <c r="AX8" s="639"/>
      <c r="AY8" s="639"/>
      <c r="AZ8" s="639"/>
      <c r="BA8" s="639"/>
      <c r="BB8" s="639"/>
      <c r="BC8" s="639"/>
      <c r="BD8" s="639"/>
      <c r="BE8" s="639"/>
      <c r="BF8" s="640"/>
      <c r="BG8" s="641">
        <v>11404</v>
      </c>
      <c r="BH8" s="644"/>
      <c r="BI8" s="644"/>
      <c r="BJ8" s="644"/>
      <c r="BK8" s="644"/>
      <c r="BL8" s="644"/>
      <c r="BM8" s="644"/>
      <c r="BN8" s="645"/>
      <c r="BO8" s="703">
        <v>1.4</v>
      </c>
      <c r="BP8" s="703"/>
      <c r="BQ8" s="703"/>
      <c r="BR8" s="703"/>
      <c r="BS8" s="649" t="s">
        <v>235</v>
      </c>
      <c r="BT8" s="644"/>
      <c r="BU8" s="644"/>
      <c r="BV8" s="644"/>
      <c r="BW8" s="644"/>
      <c r="BX8" s="644"/>
      <c r="BY8" s="644"/>
      <c r="BZ8" s="644"/>
      <c r="CA8" s="644"/>
      <c r="CB8" s="684"/>
      <c r="CD8" s="685" t="s">
        <v>241</v>
      </c>
      <c r="CE8" s="682"/>
      <c r="CF8" s="682"/>
      <c r="CG8" s="682"/>
      <c r="CH8" s="682"/>
      <c r="CI8" s="682"/>
      <c r="CJ8" s="682"/>
      <c r="CK8" s="682"/>
      <c r="CL8" s="682"/>
      <c r="CM8" s="682"/>
      <c r="CN8" s="682"/>
      <c r="CO8" s="682"/>
      <c r="CP8" s="682"/>
      <c r="CQ8" s="683"/>
      <c r="CR8" s="641">
        <v>1257046</v>
      </c>
      <c r="CS8" s="644"/>
      <c r="CT8" s="644"/>
      <c r="CU8" s="644"/>
      <c r="CV8" s="644"/>
      <c r="CW8" s="644"/>
      <c r="CX8" s="644"/>
      <c r="CY8" s="645"/>
      <c r="CZ8" s="703">
        <v>32.700000000000003</v>
      </c>
      <c r="DA8" s="703"/>
      <c r="DB8" s="703"/>
      <c r="DC8" s="703"/>
      <c r="DD8" s="649">
        <v>11578</v>
      </c>
      <c r="DE8" s="644"/>
      <c r="DF8" s="644"/>
      <c r="DG8" s="644"/>
      <c r="DH8" s="644"/>
      <c r="DI8" s="644"/>
      <c r="DJ8" s="644"/>
      <c r="DK8" s="644"/>
      <c r="DL8" s="644"/>
      <c r="DM8" s="644"/>
      <c r="DN8" s="644"/>
      <c r="DO8" s="644"/>
      <c r="DP8" s="645"/>
      <c r="DQ8" s="649">
        <v>790128</v>
      </c>
      <c r="DR8" s="644"/>
      <c r="DS8" s="644"/>
      <c r="DT8" s="644"/>
      <c r="DU8" s="644"/>
      <c r="DV8" s="644"/>
      <c r="DW8" s="644"/>
      <c r="DX8" s="644"/>
      <c r="DY8" s="644"/>
      <c r="DZ8" s="644"/>
      <c r="EA8" s="644"/>
      <c r="EB8" s="644"/>
      <c r="EC8" s="684"/>
    </row>
    <row r="9" spans="2:143" ht="11.25" customHeight="1">
      <c r="B9" s="638" t="s">
        <v>242</v>
      </c>
      <c r="C9" s="639"/>
      <c r="D9" s="639"/>
      <c r="E9" s="639"/>
      <c r="F9" s="639"/>
      <c r="G9" s="639"/>
      <c r="H9" s="639"/>
      <c r="I9" s="639"/>
      <c r="J9" s="639"/>
      <c r="K9" s="639"/>
      <c r="L9" s="639"/>
      <c r="M9" s="639"/>
      <c r="N9" s="639"/>
      <c r="O9" s="639"/>
      <c r="P9" s="639"/>
      <c r="Q9" s="640"/>
      <c r="R9" s="641">
        <v>3823</v>
      </c>
      <c r="S9" s="644"/>
      <c r="T9" s="644"/>
      <c r="U9" s="644"/>
      <c r="V9" s="644"/>
      <c r="W9" s="644"/>
      <c r="X9" s="644"/>
      <c r="Y9" s="645"/>
      <c r="Z9" s="703">
        <v>0.1</v>
      </c>
      <c r="AA9" s="703"/>
      <c r="AB9" s="703"/>
      <c r="AC9" s="703"/>
      <c r="AD9" s="704">
        <v>3823</v>
      </c>
      <c r="AE9" s="704"/>
      <c r="AF9" s="704"/>
      <c r="AG9" s="704"/>
      <c r="AH9" s="704"/>
      <c r="AI9" s="704"/>
      <c r="AJ9" s="704"/>
      <c r="AK9" s="704"/>
      <c r="AL9" s="646">
        <v>0.2</v>
      </c>
      <c r="AM9" s="647"/>
      <c r="AN9" s="647"/>
      <c r="AO9" s="705"/>
      <c r="AP9" s="638" t="s">
        <v>243</v>
      </c>
      <c r="AQ9" s="639"/>
      <c r="AR9" s="639"/>
      <c r="AS9" s="639"/>
      <c r="AT9" s="639"/>
      <c r="AU9" s="639"/>
      <c r="AV9" s="639"/>
      <c r="AW9" s="639"/>
      <c r="AX9" s="639"/>
      <c r="AY9" s="639"/>
      <c r="AZ9" s="639"/>
      <c r="BA9" s="639"/>
      <c r="BB9" s="639"/>
      <c r="BC9" s="639"/>
      <c r="BD9" s="639"/>
      <c r="BE9" s="639"/>
      <c r="BF9" s="640"/>
      <c r="BG9" s="641">
        <v>252229</v>
      </c>
      <c r="BH9" s="644"/>
      <c r="BI9" s="644"/>
      <c r="BJ9" s="644"/>
      <c r="BK9" s="644"/>
      <c r="BL9" s="644"/>
      <c r="BM9" s="644"/>
      <c r="BN9" s="645"/>
      <c r="BO9" s="703">
        <v>30.2</v>
      </c>
      <c r="BP9" s="703"/>
      <c r="BQ9" s="703"/>
      <c r="BR9" s="703"/>
      <c r="BS9" s="649" t="s">
        <v>125</v>
      </c>
      <c r="BT9" s="644"/>
      <c r="BU9" s="644"/>
      <c r="BV9" s="644"/>
      <c r="BW9" s="644"/>
      <c r="BX9" s="644"/>
      <c r="BY9" s="644"/>
      <c r="BZ9" s="644"/>
      <c r="CA9" s="644"/>
      <c r="CB9" s="684"/>
      <c r="CD9" s="685" t="s">
        <v>244</v>
      </c>
      <c r="CE9" s="682"/>
      <c r="CF9" s="682"/>
      <c r="CG9" s="682"/>
      <c r="CH9" s="682"/>
      <c r="CI9" s="682"/>
      <c r="CJ9" s="682"/>
      <c r="CK9" s="682"/>
      <c r="CL9" s="682"/>
      <c r="CM9" s="682"/>
      <c r="CN9" s="682"/>
      <c r="CO9" s="682"/>
      <c r="CP9" s="682"/>
      <c r="CQ9" s="683"/>
      <c r="CR9" s="641">
        <v>206348</v>
      </c>
      <c r="CS9" s="644"/>
      <c r="CT9" s="644"/>
      <c r="CU9" s="644"/>
      <c r="CV9" s="644"/>
      <c r="CW9" s="644"/>
      <c r="CX9" s="644"/>
      <c r="CY9" s="645"/>
      <c r="CZ9" s="703">
        <v>5.4</v>
      </c>
      <c r="DA9" s="703"/>
      <c r="DB9" s="703"/>
      <c r="DC9" s="703"/>
      <c r="DD9" s="649">
        <v>700</v>
      </c>
      <c r="DE9" s="644"/>
      <c r="DF9" s="644"/>
      <c r="DG9" s="644"/>
      <c r="DH9" s="644"/>
      <c r="DI9" s="644"/>
      <c r="DJ9" s="644"/>
      <c r="DK9" s="644"/>
      <c r="DL9" s="644"/>
      <c r="DM9" s="644"/>
      <c r="DN9" s="644"/>
      <c r="DO9" s="644"/>
      <c r="DP9" s="645"/>
      <c r="DQ9" s="649">
        <v>197343</v>
      </c>
      <c r="DR9" s="644"/>
      <c r="DS9" s="644"/>
      <c r="DT9" s="644"/>
      <c r="DU9" s="644"/>
      <c r="DV9" s="644"/>
      <c r="DW9" s="644"/>
      <c r="DX9" s="644"/>
      <c r="DY9" s="644"/>
      <c r="DZ9" s="644"/>
      <c r="EA9" s="644"/>
      <c r="EB9" s="644"/>
      <c r="EC9" s="684"/>
    </row>
    <row r="10" spans="2:143" ht="11.25" customHeight="1">
      <c r="B10" s="638" t="s">
        <v>245</v>
      </c>
      <c r="C10" s="639"/>
      <c r="D10" s="639"/>
      <c r="E10" s="639"/>
      <c r="F10" s="639"/>
      <c r="G10" s="639"/>
      <c r="H10" s="639"/>
      <c r="I10" s="639"/>
      <c r="J10" s="639"/>
      <c r="K10" s="639"/>
      <c r="L10" s="639"/>
      <c r="M10" s="639"/>
      <c r="N10" s="639"/>
      <c r="O10" s="639"/>
      <c r="P10" s="639"/>
      <c r="Q10" s="640"/>
      <c r="R10" s="641" t="s">
        <v>235</v>
      </c>
      <c r="S10" s="644"/>
      <c r="T10" s="644"/>
      <c r="U10" s="644"/>
      <c r="V10" s="644"/>
      <c r="W10" s="644"/>
      <c r="X10" s="644"/>
      <c r="Y10" s="645"/>
      <c r="Z10" s="703" t="s">
        <v>235</v>
      </c>
      <c r="AA10" s="703"/>
      <c r="AB10" s="703"/>
      <c r="AC10" s="703"/>
      <c r="AD10" s="704" t="s">
        <v>125</v>
      </c>
      <c r="AE10" s="704"/>
      <c r="AF10" s="704"/>
      <c r="AG10" s="704"/>
      <c r="AH10" s="704"/>
      <c r="AI10" s="704"/>
      <c r="AJ10" s="704"/>
      <c r="AK10" s="704"/>
      <c r="AL10" s="646" t="s">
        <v>235</v>
      </c>
      <c r="AM10" s="647"/>
      <c r="AN10" s="647"/>
      <c r="AO10" s="705"/>
      <c r="AP10" s="638" t="s">
        <v>246</v>
      </c>
      <c r="AQ10" s="639"/>
      <c r="AR10" s="639"/>
      <c r="AS10" s="639"/>
      <c r="AT10" s="639"/>
      <c r="AU10" s="639"/>
      <c r="AV10" s="639"/>
      <c r="AW10" s="639"/>
      <c r="AX10" s="639"/>
      <c r="AY10" s="639"/>
      <c r="AZ10" s="639"/>
      <c r="BA10" s="639"/>
      <c r="BB10" s="639"/>
      <c r="BC10" s="639"/>
      <c r="BD10" s="639"/>
      <c r="BE10" s="639"/>
      <c r="BF10" s="640"/>
      <c r="BG10" s="641">
        <v>20592</v>
      </c>
      <c r="BH10" s="644"/>
      <c r="BI10" s="644"/>
      <c r="BJ10" s="644"/>
      <c r="BK10" s="644"/>
      <c r="BL10" s="644"/>
      <c r="BM10" s="644"/>
      <c r="BN10" s="645"/>
      <c r="BO10" s="703">
        <v>2.5</v>
      </c>
      <c r="BP10" s="703"/>
      <c r="BQ10" s="703"/>
      <c r="BR10" s="703"/>
      <c r="BS10" s="649" t="s">
        <v>235</v>
      </c>
      <c r="BT10" s="644"/>
      <c r="BU10" s="644"/>
      <c r="BV10" s="644"/>
      <c r="BW10" s="644"/>
      <c r="BX10" s="644"/>
      <c r="BY10" s="644"/>
      <c r="BZ10" s="644"/>
      <c r="CA10" s="644"/>
      <c r="CB10" s="684"/>
      <c r="CD10" s="685" t="s">
        <v>247</v>
      </c>
      <c r="CE10" s="682"/>
      <c r="CF10" s="682"/>
      <c r="CG10" s="682"/>
      <c r="CH10" s="682"/>
      <c r="CI10" s="682"/>
      <c r="CJ10" s="682"/>
      <c r="CK10" s="682"/>
      <c r="CL10" s="682"/>
      <c r="CM10" s="682"/>
      <c r="CN10" s="682"/>
      <c r="CO10" s="682"/>
      <c r="CP10" s="682"/>
      <c r="CQ10" s="683"/>
      <c r="CR10" s="641">
        <v>545</v>
      </c>
      <c r="CS10" s="644"/>
      <c r="CT10" s="644"/>
      <c r="CU10" s="644"/>
      <c r="CV10" s="644"/>
      <c r="CW10" s="644"/>
      <c r="CX10" s="644"/>
      <c r="CY10" s="645"/>
      <c r="CZ10" s="703">
        <v>0</v>
      </c>
      <c r="DA10" s="703"/>
      <c r="DB10" s="703"/>
      <c r="DC10" s="703"/>
      <c r="DD10" s="649" t="s">
        <v>235</v>
      </c>
      <c r="DE10" s="644"/>
      <c r="DF10" s="644"/>
      <c r="DG10" s="644"/>
      <c r="DH10" s="644"/>
      <c r="DI10" s="644"/>
      <c r="DJ10" s="644"/>
      <c r="DK10" s="644"/>
      <c r="DL10" s="644"/>
      <c r="DM10" s="644"/>
      <c r="DN10" s="644"/>
      <c r="DO10" s="644"/>
      <c r="DP10" s="645"/>
      <c r="DQ10" s="649">
        <v>483</v>
      </c>
      <c r="DR10" s="644"/>
      <c r="DS10" s="644"/>
      <c r="DT10" s="644"/>
      <c r="DU10" s="644"/>
      <c r="DV10" s="644"/>
      <c r="DW10" s="644"/>
      <c r="DX10" s="644"/>
      <c r="DY10" s="644"/>
      <c r="DZ10" s="644"/>
      <c r="EA10" s="644"/>
      <c r="EB10" s="644"/>
      <c r="EC10" s="684"/>
    </row>
    <row r="11" spans="2:143" ht="11.25" customHeight="1">
      <c r="B11" s="638" t="s">
        <v>248</v>
      </c>
      <c r="C11" s="639"/>
      <c r="D11" s="639"/>
      <c r="E11" s="639"/>
      <c r="F11" s="639"/>
      <c r="G11" s="639"/>
      <c r="H11" s="639"/>
      <c r="I11" s="639"/>
      <c r="J11" s="639"/>
      <c r="K11" s="639"/>
      <c r="L11" s="639"/>
      <c r="M11" s="639"/>
      <c r="N11" s="639"/>
      <c r="O11" s="639"/>
      <c r="P11" s="639"/>
      <c r="Q11" s="640"/>
      <c r="R11" s="641" t="s">
        <v>125</v>
      </c>
      <c r="S11" s="644"/>
      <c r="T11" s="644"/>
      <c r="U11" s="644"/>
      <c r="V11" s="644"/>
      <c r="W11" s="644"/>
      <c r="X11" s="644"/>
      <c r="Y11" s="645"/>
      <c r="Z11" s="703" t="s">
        <v>125</v>
      </c>
      <c r="AA11" s="703"/>
      <c r="AB11" s="703"/>
      <c r="AC11" s="703"/>
      <c r="AD11" s="704" t="s">
        <v>235</v>
      </c>
      <c r="AE11" s="704"/>
      <c r="AF11" s="704"/>
      <c r="AG11" s="704"/>
      <c r="AH11" s="704"/>
      <c r="AI11" s="704"/>
      <c r="AJ11" s="704"/>
      <c r="AK11" s="704"/>
      <c r="AL11" s="646" t="s">
        <v>125</v>
      </c>
      <c r="AM11" s="647"/>
      <c r="AN11" s="647"/>
      <c r="AO11" s="705"/>
      <c r="AP11" s="638" t="s">
        <v>249</v>
      </c>
      <c r="AQ11" s="639"/>
      <c r="AR11" s="639"/>
      <c r="AS11" s="639"/>
      <c r="AT11" s="639"/>
      <c r="AU11" s="639"/>
      <c r="AV11" s="639"/>
      <c r="AW11" s="639"/>
      <c r="AX11" s="639"/>
      <c r="AY11" s="639"/>
      <c r="AZ11" s="639"/>
      <c r="BA11" s="639"/>
      <c r="BB11" s="639"/>
      <c r="BC11" s="639"/>
      <c r="BD11" s="639"/>
      <c r="BE11" s="639"/>
      <c r="BF11" s="640"/>
      <c r="BG11" s="641">
        <v>35723</v>
      </c>
      <c r="BH11" s="644"/>
      <c r="BI11" s="644"/>
      <c r="BJ11" s="644"/>
      <c r="BK11" s="644"/>
      <c r="BL11" s="644"/>
      <c r="BM11" s="644"/>
      <c r="BN11" s="645"/>
      <c r="BO11" s="703">
        <v>4.3</v>
      </c>
      <c r="BP11" s="703"/>
      <c r="BQ11" s="703"/>
      <c r="BR11" s="703"/>
      <c r="BS11" s="649">
        <v>5327</v>
      </c>
      <c r="BT11" s="644"/>
      <c r="BU11" s="644"/>
      <c r="BV11" s="644"/>
      <c r="BW11" s="644"/>
      <c r="BX11" s="644"/>
      <c r="BY11" s="644"/>
      <c r="BZ11" s="644"/>
      <c r="CA11" s="644"/>
      <c r="CB11" s="684"/>
      <c r="CD11" s="685" t="s">
        <v>250</v>
      </c>
      <c r="CE11" s="682"/>
      <c r="CF11" s="682"/>
      <c r="CG11" s="682"/>
      <c r="CH11" s="682"/>
      <c r="CI11" s="682"/>
      <c r="CJ11" s="682"/>
      <c r="CK11" s="682"/>
      <c r="CL11" s="682"/>
      <c r="CM11" s="682"/>
      <c r="CN11" s="682"/>
      <c r="CO11" s="682"/>
      <c r="CP11" s="682"/>
      <c r="CQ11" s="683"/>
      <c r="CR11" s="641">
        <v>101885</v>
      </c>
      <c r="CS11" s="644"/>
      <c r="CT11" s="644"/>
      <c r="CU11" s="644"/>
      <c r="CV11" s="644"/>
      <c r="CW11" s="644"/>
      <c r="CX11" s="644"/>
      <c r="CY11" s="645"/>
      <c r="CZ11" s="703">
        <v>2.6</v>
      </c>
      <c r="DA11" s="703"/>
      <c r="DB11" s="703"/>
      <c r="DC11" s="703"/>
      <c r="DD11" s="649">
        <v>6954</v>
      </c>
      <c r="DE11" s="644"/>
      <c r="DF11" s="644"/>
      <c r="DG11" s="644"/>
      <c r="DH11" s="644"/>
      <c r="DI11" s="644"/>
      <c r="DJ11" s="644"/>
      <c r="DK11" s="644"/>
      <c r="DL11" s="644"/>
      <c r="DM11" s="644"/>
      <c r="DN11" s="644"/>
      <c r="DO11" s="644"/>
      <c r="DP11" s="645"/>
      <c r="DQ11" s="649">
        <v>62851</v>
      </c>
      <c r="DR11" s="644"/>
      <c r="DS11" s="644"/>
      <c r="DT11" s="644"/>
      <c r="DU11" s="644"/>
      <c r="DV11" s="644"/>
      <c r="DW11" s="644"/>
      <c r="DX11" s="644"/>
      <c r="DY11" s="644"/>
      <c r="DZ11" s="644"/>
      <c r="EA11" s="644"/>
      <c r="EB11" s="644"/>
      <c r="EC11" s="684"/>
    </row>
    <row r="12" spans="2:143" ht="11.25" customHeight="1">
      <c r="B12" s="638" t="s">
        <v>251</v>
      </c>
      <c r="C12" s="639"/>
      <c r="D12" s="639"/>
      <c r="E12" s="639"/>
      <c r="F12" s="639"/>
      <c r="G12" s="639"/>
      <c r="H12" s="639"/>
      <c r="I12" s="639"/>
      <c r="J12" s="639"/>
      <c r="K12" s="639"/>
      <c r="L12" s="639"/>
      <c r="M12" s="639"/>
      <c r="N12" s="639"/>
      <c r="O12" s="639"/>
      <c r="P12" s="639"/>
      <c r="Q12" s="640"/>
      <c r="R12" s="641">
        <v>113348</v>
      </c>
      <c r="S12" s="644"/>
      <c r="T12" s="644"/>
      <c r="U12" s="644"/>
      <c r="V12" s="644"/>
      <c r="W12" s="644"/>
      <c r="X12" s="644"/>
      <c r="Y12" s="645"/>
      <c r="Z12" s="703">
        <v>2.8</v>
      </c>
      <c r="AA12" s="703"/>
      <c r="AB12" s="703"/>
      <c r="AC12" s="703"/>
      <c r="AD12" s="704">
        <v>113348</v>
      </c>
      <c r="AE12" s="704"/>
      <c r="AF12" s="704"/>
      <c r="AG12" s="704"/>
      <c r="AH12" s="704"/>
      <c r="AI12" s="704"/>
      <c r="AJ12" s="704"/>
      <c r="AK12" s="704"/>
      <c r="AL12" s="646">
        <v>5</v>
      </c>
      <c r="AM12" s="647"/>
      <c r="AN12" s="647"/>
      <c r="AO12" s="705"/>
      <c r="AP12" s="638" t="s">
        <v>252</v>
      </c>
      <c r="AQ12" s="639"/>
      <c r="AR12" s="639"/>
      <c r="AS12" s="639"/>
      <c r="AT12" s="639"/>
      <c r="AU12" s="639"/>
      <c r="AV12" s="639"/>
      <c r="AW12" s="639"/>
      <c r="AX12" s="639"/>
      <c r="AY12" s="639"/>
      <c r="AZ12" s="639"/>
      <c r="BA12" s="639"/>
      <c r="BB12" s="639"/>
      <c r="BC12" s="639"/>
      <c r="BD12" s="639"/>
      <c r="BE12" s="639"/>
      <c r="BF12" s="640"/>
      <c r="BG12" s="641">
        <v>447514</v>
      </c>
      <c r="BH12" s="644"/>
      <c r="BI12" s="644"/>
      <c r="BJ12" s="644"/>
      <c r="BK12" s="644"/>
      <c r="BL12" s="644"/>
      <c r="BM12" s="644"/>
      <c r="BN12" s="645"/>
      <c r="BO12" s="703">
        <v>53.6</v>
      </c>
      <c r="BP12" s="703"/>
      <c r="BQ12" s="703"/>
      <c r="BR12" s="703"/>
      <c r="BS12" s="649" t="s">
        <v>235</v>
      </c>
      <c r="BT12" s="644"/>
      <c r="BU12" s="644"/>
      <c r="BV12" s="644"/>
      <c r="BW12" s="644"/>
      <c r="BX12" s="644"/>
      <c r="BY12" s="644"/>
      <c r="BZ12" s="644"/>
      <c r="CA12" s="644"/>
      <c r="CB12" s="684"/>
      <c r="CD12" s="685" t="s">
        <v>253</v>
      </c>
      <c r="CE12" s="682"/>
      <c r="CF12" s="682"/>
      <c r="CG12" s="682"/>
      <c r="CH12" s="682"/>
      <c r="CI12" s="682"/>
      <c r="CJ12" s="682"/>
      <c r="CK12" s="682"/>
      <c r="CL12" s="682"/>
      <c r="CM12" s="682"/>
      <c r="CN12" s="682"/>
      <c r="CO12" s="682"/>
      <c r="CP12" s="682"/>
      <c r="CQ12" s="683"/>
      <c r="CR12" s="641">
        <v>175638</v>
      </c>
      <c r="CS12" s="644"/>
      <c r="CT12" s="644"/>
      <c r="CU12" s="644"/>
      <c r="CV12" s="644"/>
      <c r="CW12" s="644"/>
      <c r="CX12" s="644"/>
      <c r="CY12" s="645"/>
      <c r="CZ12" s="703">
        <v>4.5999999999999996</v>
      </c>
      <c r="DA12" s="703"/>
      <c r="DB12" s="703"/>
      <c r="DC12" s="703"/>
      <c r="DD12" s="649">
        <v>105465</v>
      </c>
      <c r="DE12" s="644"/>
      <c r="DF12" s="644"/>
      <c r="DG12" s="644"/>
      <c r="DH12" s="644"/>
      <c r="DI12" s="644"/>
      <c r="DJ12" s="644"/>
      <c r="DK12" s="644"/>
      <c r="DL12" s="644"/>
      <c r="DM12" s="644"/>
      <c r="DN12" s="644"/>
      <c r="DO12" s="644"/>
      <c r="DP12" s="645"/>
      <c r="DQ12" s="649">
        <v>56215</v>
      </c>
      <c r="DR12" s="644"/>
      <c r="DS12" s="644"/>
      <c r="DT12" s="644"/>
      <c r="DU12" s="644"/>
      <c r="DV12" s="644"/>
      <c r="DW12" s="644"/>
      <c r="DX12" s="644"/>
      <c r="DY12" s="644"/>
      <c r="DZ12" s="644"/>
      <c r="EA12" s="644"/>
      <c r="EB12" s="644"/>
      <c r="EC12" s="684"/>
    </row>
    <row r="13" spans="2:143" ht="11.25" customHeight="1">
      <c r="B13" s="638" t="s">
        <v>254</v>
      </c>
      <c r="C13" s="639"/>
      <c r="D13" s="639"/>
      <c r="E13" s="639"/>
      <c r="F13" s="639"/>
      <c r="G13" s="639"/>
      <c r="H13" s="639"/>
      <c r="I13" s="639"/>
      <c r="J13" s="639"/>
      <c r="K13" s="639"/>
      <c r="L13" s="639"/>
      <c r="M13" s="639"/>
      <c r="N13" s="639"/>
      <c r="O13" s="639"/>
      <c r="P13" s="639"/>
      <c r="Q13" s="640"/>
      <c r="R13" s="641" t="s">
        <v>125</v>
      </c>
      <c r="S13" s="644"/>
      <c r="T13" s="644"/>
      <c r="U13" s="644"/>
      <c r="V13" s="644"/>
      <c r="W13" s="644"/>
      <c r="X13" s="644"/>
      <c r="Y13" s="645"/>
      <c r="Z13" s="703" t="s">
        <v>125</v>
      </c>
      <c r="AA13" s="703"/>
      <c r="AB13" s="703"/>
      <c r="AC13" s="703"/>
      <c r="AD13" s="704" t="s">
        <v>235</v>
      </c>
      <c r="AE13" s="704"/>
      <c r="AF13" s="704"/>
      <c r="AG13" s="704"/>
      <c r="AH13" s="704"/>
      <c r="AI13" s="704"/>
      <c r="AJ13" s="704"/>
      <c r="AK13" s="704"/>
      <c r="AL13" s="646" t="s">
        <v>235</v>
      </c>
      <c r="AM13" s="647"/>
      <c r="AN13" s="647"/>
      <c r="AO13" s="705"/>
      <c r="AP13" s="638" t="s">
        <v>255</v>
      </c>
      <c r="AQ13" s="639"/>
      <c r="AR13" s="639"/>
      <c r="AS13" s="639"/>
      <c r="AT13" s="639"/>
      <c r="AU13" s="639"/>
      <c r="AV13" s="639"/>
      <c r="AW13" s="639"/>
      <c r="AX13" s="639"/>
      <c r="AY13" s="639"/>
      <c r="AZ13" s="639"/>
      <c r="BA13" s="639"/>
      <c r="BB13" s="639"/>
      <c r="BC13" s="639"/>
      <c r="BD13" s="639"/>
      <c r="BE13" s="639"/>
      <c r="BF13" s="640"/>
      <c r="BG13" s="641">
        <v>447443</v>
      </c>
      <c r="BH13" s="644"/>
      <c r="BI13" s="644"/>
      <c r="BJ13" s="644"/>
      <c r="BK13" s="644"/>
      <c r="BL13" s="644"/>
      <c r="BM13" s="644"/>
      <c r="BN13" s="645"/>
      <c r="BO13" s="703">
        <v>53.6</v>
      </c>
      <c r="BP13" s="703"/>
      <c r="BQ13" s="703"/>
      <c r="BR13" s="703"/>
      <c r="BS13" s="649" t="s">
        <v>235</v>
      </c>
      <c r="BT13" s="644"/>
      <c r="BU13" s="644"/>
      <c r="BV13" s="644"/>
      <c r="BW13" s="644"/>
      <c r="BX13" s="644"/>
      <c r="BY13" s="644"/>
      <c r="BZ13" s="644"/>
      <c r="CA13" s="644"/>
      <c r="CB13" s="684"/>
      <c r="CD13" s="685" t="s">
        <v>256</v>
      </c>
      <c r="CE13" s="682"/>
      <c r="CF13" s="682"/>
      <c r="CG13" s="682"/>
      <c r="CH13" s="682"/>
      <c r="CI13" s="682"/>
      <c r="CJ13" s="682"/>
      <c r="CK13" s="682"/>
      <c r="CL13" s="682"/>
      <c r="CM13" s="682"/>
      <c r="CN13" s="682"/>
      <c r="CO13" s="682"/>
      <c r="CP13" s="682"/>
      <c r="CQ13" s="683"/>
      <c r="CR13" s="641">
        <v>371567</v>
      </c>
      <c r="CS13" s="644"/>
      <c r="CT13" s="644"/>
      <c r="CU13" s="644"/>
      <c r="CV13" s="644"/>
      <c r="CW13" s="644"/>
      <c r="CX13" s="644"/>
      <c r="CY13" s="645"/>
      <c r="CZ13" s="703">
        <v>9.6999999999999993</v>
      </c>
      <c r="DA13" s="703"/>
      <c r="DB13" s="703"/>
      <c r="DC13" s="703"/>
      <c r="DD13" s="649">
        <v>71849</v>
      </c>
      <c r="DE13" s="644"/>
      <c r="DF13" s="644"/>
      <c r="DG13" s="644"/>
      <c r="DH13" s="644"/>
      <c r="DI13" s="644"/>
      <c r="DJ13" s="644"/>
      <c r="DK13" s="644"/>
      <c r="DL13" s="644"/>
      <c r="DM13" s="644"/>
      <c r="DN13" s="644"/>
      <c r="DO13" s="644"/>
      <c r="DP13" s="645"/>
      <c r="DQ13" s="649">
        <v>315178</v>
      </c>
      <c r="DR13" s="644"/>
      <c r="DS13" s="644"/>
      <c r="DT13" s="644"/>
      <c r="DU13" s="644"/>
      <c r="DV13" s="644"/>
      <c r="DW13" s="644"/>
      <c r="DX13" s="644"/>
      <c r="DY13" s="644"/>
      <c r="DZ13" s="644"/>
      <c r="EA13" s="644"/>
      <c r="EB13" s="644"/>
      <c r="EC13" s="684"/>
    </row>
    <row r="14" spans="2:143" ht="11.25" customHeight="1">
      <c r="B14" s="638" t="s">
        <v>257</v>
      </c>
      <c r="C14" s="639"/>
      <c r="D14" s="639"/>
      <c r="E14" s="639"/>
      <c r="F14" s="639"/>
      <c r="G14" s="639"/>
      <c r="H14" s="639"/>
      <c r="I14" s="639"/>
      <c r="J14" s="639"/>
      <c r="K14" s="639"/>
      <c r="L14" s="639"/>
      <c r="M14" s="639"/>
      <c r="N14" s="639"/>
      <c r="O14" s="639"/>
      <c r="P14" s="639"/>
      <c r="Q14" s="640"/>
      <c r="R14" s="641" t="s">
        <v>125</v>
      </c>
      <c r="S14" s="644"/>
      <c r="T14" s="644"/>
      <c r="U14" s="644"/>
      <c r="V14" s="644"/>
      <c r="W14" s="644"/>
      <c r="X14" s="644"/>
      <c r="Y14" s="645"/>
      <c r="Z14" s="703" t="s">
        <v>235</v>
      </c>
      <c r="AA14" s="703"/>
      <c r="AB14" s="703"/>
      <c r="AC14" s="703"/>
      <c r="AD14" s="704" t="s">
        <v>235</v>
      </c>
      <c r="AE14" s="704"/>
      <c r="AF14" s="704"/>
      <c r="AG14" s="704"/>
      <c r="AH14" s="704"/>
      <c r="AI14" s="704"/>
      <c r="AJ14" s="704"/>
      <c r="AK14" s="704"/>
      <c r="AL14" s="646" t="s">
        <v>125</v>
      </c>
      <c r="AM14" s="647"/>
      <c r="AN14" s="647"/>
      <c r="AO14" s="705"/>
      <c r="AP14" s="638" t="s">
        <v>258</v>
      </c>
      <c r="AQ14" s="639"/>
      <c r="AR14" s="639"/>
      <c r="AS14" s="639"/>
      <c r="AT14" s="639"/>
      <c r="AU14" s="639"/>
      <c r="AV14" s="639"/>
      <c r="AW14" s="639"/>
      <c r="AX14" s="639"/>
      <c r="AY14" s="639"/>
      <c r="AZ14" s="639"/>
      <c r="BA14" s="639"/>
      <c r="BB14" s="639"/>
      <c r="BC14" s="639"/>
      <c r="BD14" s="639"/>
      <c r="BE14" s="639"/>
      <c r="BF14" s="640"/>
      <c r="BG14" s="641">
        <v>29153</v>
      </c>
      <c r="BH14" s="644"/>
      <c r="BI14" s="644"/>
      <c r="BJ14" s="644"/>
      <c r="BK14" s="644"/>
      <c r="BL14" s="644"/>
      <c r="BM14" s="644"/>
      <c r="BN14" s="645"/>
      <c r="BO14" s="703">
        <v>3.5</v>
      </c>
      <c r="BP14" s="703"/>
      <c r="BQ14" s="703"/>
      <c r="BR14" s="703"/>
      <c r="BS14" s="649" t="s">
        <v>235</v>
      </c>
      <c r="BT14" s="644"/>
      <c r="BU14" s="644"/>
      <c r="BV14" s="644"/>
      <c r="BW14" s="644"/>
      <c r="BX14" s="644"/>
      <c r="BY14" s="644"/>
      <c r="BZ14" s="644"/>
      <c r="CA14" s="644"/>
      <c r="CB14" s="684"/>
      <c r="CD14" s="685" t="s">
        <v>259</v>
      </c>
      <c r="CE14" s="682"/>
      <c r="CF14" s="682"/>
      <c r="CG14" s="682"/>
      <c r="CH14" s="682"/>
      <c r="CI14" s="682"/>
      <c r="CJ14" s="682"/>
      <c r="CK14" s="682"/>
      <c r="CL14" s="682"/>
      <c r="CM14" s="682"/>
      <c r="CN14" s="682"/>
      <c r="CO14" s="682"/>
      <c r="CP14" s="682"/>
      <c r="CQ14" s="683"/>
      <c r="CR14" s="641">
        <v>149395</v>
      </c>
      <c r="CS14" s="644"/>
      <c r="CT14" s="644"/>
      <c r="CU14" s="644"/>
      <c r="CV14" s="644"/>
      <c r="CW14" s="644"/>
      <c r="CX14" s="644"/>
      <c r="CY14" s="645"/>
      <c r="CZ14" s="703">
        <v>3.9</v>
      </c>
      <c r="DA14" s="703"/>
      <c r="DB14" s="703"/>
      <c r="DC14" s="703"/>
      <c r="DD14" s="649">
        <v>35963</v>
      </c>
      <c r="DE14" s="644"/>
      <c r="DF14" s="644"/>
      <c r="DG14" s="644"/>
      <c r="DH14" s="644"/>
      <c r="DI14" s="644"/>
      <c r="DJ14" s="644"/>
      <c r="DK14" s="644"/>
      <c r="DL14" s="644"/>
      <c r="DM14" s="644"/>
      <c r="DN14" s="644"/>
      <c r="DO14" s="644"/>
      <c r="DP14" s="645"/>
      <c r="DQ14" s="649">
        <v>123822</v>
      </c>
      <c r="DR14" s="644"/>
      <c r="DS14" s="644"/>
      <c r="DT14" s="644"/>
      <c r="DU14" s="644"/>
      <c r="DV14" s="644"/>
      <c r="DW14" s="644"/>
      <c r="DX14" s="644"/>
      <c r="DY14" s="644"/>
      <c r="DZ14" s="644"/>
      <c r="EA14" s="644"/>
      <c r="EB14" s="644"/>
      <c r="EC14" s="684"/>
    </row>
    <row r="15" spans="2:143" ht="11.25" customHeight="1">
      <c r="B15" s="638" t="s">
        <v>260</v>
      </c>
      <c r="C15" s="639"/>
      <c r="D15" s="639"/>
      <c r="E15" s="639"/>
      <c r="F15" s="639"/>
      <c r="G15" s="639"/>
      <c r="H15" s="639"/>
      <c r="I15" s="639"/>
      <c r="J15" s="639"/>
      <c r="K15" s="639"/>
      <c r="L15" s="639"/>
      <c r="M15" s="639"/>
      <c r="N15" s="639"/>
      <c r="O15" s="639"/>
      <c r="P15" s="639"/>
      <c r="Q15" s="640"/>
      <c r="R15" s="641">
        <v>12692</v>
      </c>
      <c r="S15" s="644"/>
      <c r="T15" s="644"/>
      <c r="U15" s="644"/>
      <c r="V15" s="644"/>
      <c r="W15" s="644"/>
      <c r="X15" s="644"/>
      <c r="Y15" s="645"/>
      <c r="Z15" s="703">
        <v>0.3</v>
      </c>
      <c r="AA15" s="703"/>
      <c r="AB15" s="703"/>
      <c r="AC15" s="703"/>
      <c r="AD15" s="704">
        <v>12692</v>
      </c>
      <c r="AE15" s="704"/>
      <c r="AF15" s="704"/>
      <c r="AG15" s="704"/>
      <c r="AH15" s="704"/>
      <c r="AI15" s="704"/>
      <c r="AJ15" s="704"/>
      <c r="AK15" s="704"/>
      <c r="AL15" s="646">
        <v>0.6</v>
      </c>
      <c r="AM15" s="647"/>
      <c r="AN15" s="647"/>
      <c r="AO15" s="705"/>
      <c r="AP15" s="638" t="s">
        <v>261</v>
      </c>
      <c r="AQ15" s="639"/>
      <c r="AR15" s="639"/>
      <c r="AS15" s="639"/>
      <c r="AT15" s="639"/>
      <c r="AU15" s="639"/>
      <c r="AV15" s="639"/>
      <c r="AW15" s="639"/>
      <c r="AX15" s="639"/>
      <c r="AY15" s="639"/>
      <c r="AZ15" s="639"/>
      <c r="BA15" s="639"/>
      <c r="BB15" s="639"/>
      <c r="BC15" s="639"/>
      <c r="BD15" s="639"/>
      <c r="BE15" s="639"/>
      <c r="BF15" s="640"/>
      <c r="BG15" s="641">
        <v>38417</v>
      </c>
      <c r="BH15" s="644"/>
      <c r="BI15" s="644"/>
      <c r="BJ15" s="644"/>
      <c r="BK15" s="644"/>
      <c r="BL15" s="644"/>
      <c r="BM15" s="644"/>
      <c r="BN15" s="645"/>
      <c r="BO15" s="703">
        <v>4.5999999999999996</v>
      </c>
      <c r="BP15" s="703"/>
      <c r="BQ15" s="703"/>
      <c r="BR15" s="703"/>
      <c r="BS15" s="649" t="s">
        <v>235</v>
      </c>
      <c r="BT15" s="644"/>
      <c r="BU15" s="644"/>
      <c r="BV15" s="644"/>
      <c r="BW15" s="644"/>
      <c r="BX15" s="644"/>
      <c r="BY15" s="644"/>
      <c r="BZ15" s="644"/>
      <c r="CA15" s="644"/>
      <c r="CB15" s="684"/>
      <c r="CD15" s="685" t="s">
        <v>262</v>
      </c>
      <c r="CE15" s="682"/>
      <c r="CF15" s="682"/>
      <c r="CG15" s="682"/>
      <c r="CH15" s="682"/>
      <c r="CI15" s="682"/>
      <c r="CJ15" s="682"/>
      <c r="CK15" s="682"/>
      <c r="CL15" s="682"/>
      <c r="CM15" s="682"/>
      <c r="CN15" s="682"/>
      <c r="CO15" s="682"/>
      <c r="CP15" s="682"/>
      <c r="CQ15" s="683"/>
      <c r="CR15" s="641">
        <v>415450</v>
      </c>
      <c r="CS15" s="644"/>
      <c r="CT15" s="644"/>
      <c r="CU15" s="644"/>
      <c r="CV15" s="644"/>
      <c r="CW15" s="644"/>
      <c r="CX15" s="644"/>
      <c r="CY15" s="645"/>
      <c r="CZ15" s="703">
        <v>10.8</v>
      </c>
      <c r="DA15" s="703"/>
      <c r="DB15" s="703"/>
      <c r="DC15" s="703"/>
      <c r="DD15" s="649">
        <v>24091</v>
      </c>
      <c r="DE15" s="644"/>
      <c r="DF15" s="644"/>
      <c r="DG15" s="644"/>
      <c r="DH15" s="644"/>
      <c r="DI15" s="644"/>
      <c r="DJ15" s="644"/>
      <c r="DK15" s="644"/>
      <c r="DL15" s="644"/>
      <c r="DM15" s="644"/>
      <c r="DN15" s="644"/>
      <c r="DO15" s="644"/>
      <c r="DP15" s="645"/>
      <c r="DQ15" s="649">
        <v>329414</v>
      </c>
      <c r="DR15" s="644"/>
      <c r="DS15" s="644"/>
      <c r="DT15" s="644"/>
      <c r="DU15" s="644"/>
      <c r="DV15" s="644"/>
      <c r="DW15" s="644"/>
      <c r="DX15" s="644"/>
      <c r="DY15" s="644"/>
      <c r="DZ15" s="644"/>
      <c r="EA15" s="644"/>
      <c r="EB15" s="644"/>
      <c r="EC15" s="684"/>
    </row>
    <row r="16" spans="2:143" ht="11.25" customHeight="1">
      <c r="B16" s="638" t="s">
        <v>263</v>
      </c>
      <c r="C16" s="639"/>
      <c r="D16" s="639"/>
      <c r="E16" s="639"/>
      <c r="F16" s="639"/>
      <c r="G16" s="639"/>
      <c r="H16" s="639"/>
      <c r="I16" s="639"/>
      <c r="J16" s="639"/>
      <c r="K16" s="639"/>
      <c r="L16" s="639"/>
      <c r="M16" s="639"/>
      <c r="N16" s="639"/>
      <c r="O16" s="639"/>
      <c r="P16" s="639"/>
      <c r="Q16" s="640"/>
      <c r="R16" s="641" t="s">
        <v>235</v>
      </c>
      <c r="S16" s="644"/>
      <c r="T16" s="644"/>
      <c r="U16" s="644"/>
      <c r="V16" s="644"/>
      <c r="W16" s="644"/>
      <c r="X16" s="644"/>
      <c r="Y16" s="645"/>
      <c r="Z16" s="703" t="s">
        <v>125</v>
      </c>
      <c r="AA16" s="703"/>
      <c r="AB16" s="703"/>
      <c r="AC16" s="703"/>
      <c r="AD16" s="704" t="s">
        <v>125</v>
      </c>
      <c r="AE16" s="704"/>
      <c r="AF16" s="704"/>
      <c r="AG16" s="704"/>
      <c r="AH16" s="704"/>
      <c r="AI16" s="704"/>
      <c r="AJ16" s="704"/>
      <c r="AK16" s="704"/>
      <c r="AL16" s="646" t="s">
        <v>125</v>
      </c>
      <c r="AM16" s="647"/>
      <c r="AN16" s="647"/>
      <c r="AO16" s="705"/>
      <c r="AP16" s="638" t="s">
        <v>264</v>
      </c>
      <c r="AQ16" s="639"/>
      <c r="AR16" s="639"/>
      <c r="AS16" s="639"/>
      <c r="AT16" s="639"/>
      <c r="AU16" s="639"/>
      <c r="AV16" s="639"/>
      <c r="AW16" s="639"/>
      <c r="AX16" s="639"/>
      <c r="AY16" s="639"/>
      <c r="AZ16" s="639"/>
      <c r="BA16" s="639"/>
      <c r="BB16" s="639"/>
      <c r="BC16" s="639"/>
      <c r="BD16" s="639"/>
      <c r="BE16" s="639"/>
      <c r="BF16" s="640"/>
      <c r="BG16" s="641" t="s">
        <v>125</v>
      </c>
      <c r="BH16" s="644"/>
      <c r="BI16" s="644"/>
      <c r="BJ16" s="644"/>
      <c r="BK16" s="644"/>
      <c r="BL16" s="644"/>
      <c r="BM16" s="644"/>
      <c r="BN16" s="645"/>
      <c r="BO16" s="703" t="s">
        <v>235</v>
      </c>
      <c r="BP16" s="703"/>
      <c r="BQ16" s="703"/>
      <c r="BR16" s="703"/>
      <c r="BS16" s="649" t="s">
        <v>125</v>
      </c>
      <c r="BT16" s="644"/>
      <c r="BU16" s="644"/>
      <c r="BV16" s="644"/>
      <c r="BW16" s="644"/>
      <c r="BX16" s="644"/>
      <c r="BY16" s="644"/>
      <c r="BZ16" s="644"/>
      <c r="CA16" s="644"/>
      <c r="CB16" s="684"/>
      <c r="CD16" s="685" t="s">
        <v>265</v>
      </c>
      <c r="CE16" s="682"/>
      <c r="CF16" s="682"/>
      <c r="CG16" s="682"/>
      <c r="CH16" s="682"/>
      <c r="CI16" s="682"/>
      <c r="CJ16" s="682"/>
      <c r="CK16" s="682"/>
      <c r="CL16" s="682"/>
      <c r="CM16" s="682"/>
      <c r="CN16" s="682"/>
      <c r="CO16" s="682"/>
      <c r="CP16" s="682"/>
      <c r="CQ16" s="683"/>
      <c r="CR16" s="641" t="s">
        <v>235</v>
      </c>
      <c r="CS16" s="644"/>
      <c r="CT16" s="644"/>
      <c r="CU16" s="644"/>
      <c r="CV16" s="644"/>
      <c r="CW16" s="644"/>
      <c r="CX16" s="644"/>
      <c r="CY16" s="645"/>
      <c r="CZ16" s="703" t="s">
        <v>235</v>
      </c>
      <c r="DA16" s="703"/>
      <c r="DB16" s="703"/>
      <c r="DC16" s="703"/>
      <c r="DD16" s="649" t="s">
        <v>125</v>
      </c>
      <c r="DE16" s="644"/>
      <c r="DF16" s="644"/>
      <c r="DG16" s="644"/>
      <c r="DH16" s="644"/>
      <c r="DI16" s="644"/>
      <c r="DJ16" s="644"/>
      <c r="DK16" s="644"/>
      <c r="DL16" s="644"/>
      <c r="DM16" s="644"/>
      <c r="DN16" s="644"/>
      <c r="DO16" s="644"/>
      <c r="DP16" s="645"/>
      <c r="DQ16" s="649" t="s">
        <v>125</v>
      </c>
      <c r="DR16" s="644"/>
      <c r="DS16" s="644"/>
      <c r="DT16" s="644"/>
      <c r="DU16" s="644"/>
      <c r="DV16" s="644"/>
      <c r="DW16" s="644"/>
      <c r="DX16" s="644"/>
      <c r="DY16" s="644"/>
      <c r="DZ16" s="644"/>
      <c r="EA16" s="644"/>
      <c r="EB16" s="644"/>
      <c r="EC16" s="684"/>
    </row>
    <row r="17" spans="2:133" ht="11.25" customHeight="1">
      <c r="B17" s="638" t="s">
        <v>266</v>
      </c>
      <c r="C17" s="639"/>
      <c r="D17" s="639"/>
      <c r="E17" s="639"/>
      <c r="F17" s="639"/>
      <c r="G17" s="639"/>
      <c r="H17" s="639"/>
      <c r="I17" s="639"/>
      <c r="J17" s="639"/>
      <c r="K17" s="639"/>
      <c r="L17" s="639"/>
      <c r="M17" s="639"/>
      <c r="N17" s="639"/>
      <c r="O17" s="639"/>
      <c r="P17" s="639"/>
      <c r="Q17" s="640"/>
      <c r="R17" s="641">
        <v>2252</v>
      </c>
      <c r="S17" s="644"/>
      <c r="T17" s="644"/>
      <c r="U17" s="644"/>
      <c r="V17" s="644"/>
      <c r="W17" s="644"/>
      <c r="X17" s="644"/>
      <c r="Y17" s="645"/>
      <c r="Z17" s="703">
        <v>0.1</v>
      </c>
      <c r="AA17" s="703"/>
      <c r="AB17" s="703"/>
      <c r="AC17" s="703"/>
      <c r="AD17" s="704">
        <v>2252</v>
      </c>
      <c r="AE17" s="704"/>
      <c r="AF17" s="704"/>
      <c r="AG17" s="704"/>
      <c r="AH17" s="704"/>
      <c r="AI17" s="704"/>
      <c r="AJ17" s="704"/>
      <c r="AK17" s="704"/>
      <c r="AL17" s="646">
        <v>0.1</v>
      </c>
      <c r="AM17" s="647"/>
      <c r="AN17" s="647"/>
      <c r="AO17" s="705"/>
      <c r="AP17" s="638" t="s">
        <v>267</v>
      </c>
      <c r="AQ17" s="639"/>
      <c r="AR17" s="639"/>
      <c r="AS17" s="639"/>
      <c r="AT17" s="639"/>
      <c r="AU17" s="639"/>
      <c r="AV17" s="639"/>
      <c r="AW17" s="639"/>
      <c r="AX17" s="639"/>
      <c r="AY17" s="639"/>
      <c r="AZ17" s="639"/>
      <c r="BA17" s="639"/>
      <c r="BB17" s="639"/>
      <c r="BC17" s="639"/>
      <c r="BD17" s="639"/>
      <c r="BE17" s="639"/>
      <c r="BF17" s="640"/>
      <c r="BG17" s="641" t="s">
        <v>125</v>
      </c>
      <c r="BH17" s="644"/>
      <c r="BI17" s="644"/>
      <c r="BJ17" s="644"/>
      <c r="BK17" s="644"/>
      <c r="BL17" s="644"/>
      <c r="BM17" s="644"/>
      <c r="BN17" s="645"/>
      <c r="BO17" s="703" t="s">
        <v>235</v>
      </c>
      <c r="BP17" s="703"/>
      <c r="BQ17" s="703"/>
      <c r="BR17" s="703"/>
      <c r="BS17" s="649" t="s">
        <v>235</v>
      </c>
      <c r="BT17" s="644"/>
      <c r="BU17" s="644"/>
      <c r="BV17" s="644"/>
      <c r="BW17" s="644"/>
      <c r="BX17" s="644"/>
      <c r="BY17" s="644"/>
      <c r="BZ17" s="644"/>
      <c r="CA17" s="644"/>
      <c r="CB17" s="684"/>
      <c r="CD17" s="685" t="s">
        <v>268</v>
      </c>
      <c r="CE17" s="682"/>
      <c r="CF17" s="682"/>
      <c r="CG17" s="682"/>
      <c r="CH17" s="682"/>
      <c r="CI17" s="682"/>
      <c r="CJ17" s="682"/>
      <c r="CK17" s="682"/>
      <c r="CL17" s="682"/>
      <c r="CM17" s="682"/>
      <c r="CN17" s="682"/>
      <c r="CO17" s="682"/>
      <c r="CP17" s="682"/>
      <c r="CQ17" s="683"/>
      <c r="CR17" s="641">
        <v>443171</v>
      </c>
      <c r="CS17" s="644"/>
      <c r="CT17" s="644"/>
      <c r="CU17" s="644"/>
      <c r="CV17" s="644"/>
      <c r="CW17" s="644"/>
      <c r="CX17" s="644"/>
      <c r="CY17" s="645"/>
      <c r="CZ17" s="703">
        <v>11.5</v>
      </c>
      <c r="DA17" s="703"/>
      <c r="DB17" s="703"/>
      <c r="DC17" s="703"/>
      <c r="DD17" s="649" t="s">
        <v>125</v>
      </c>
      <c r="DE17" s="644"/>
      <c r="DF17" s="644"/>
      <c r="DG17" s="644"/>
      <c r="DH17" s="644"/>
      <c r="DI17" s="644"/>
      <c r="DJ17" s="644"/>
      <c r="DK17" s="644"/>
      <c r="DL17" s="644"/>
      <c r="DM17" s="644"/>
      <c r="DN17" s="644"/>
      <c r="DO17" s="644"/>
      <c r="DP17" s="645"/>
      <c r="DQ17" s="649">
        <v>435337</v>
      </c>
      <c r="DR17" s="644"/>
      <c r="DS17" s="644"/>
      <c r="DT17" s="644"/>
      <c r="DU17" s="644"/>
      <c r="DV17" s="644"/>
      <c r="DW17" s="644"/>
      <c r="DX17" s="644"/>
      <c r="DY17" s="644"/>
      <c r="DZ17" s="644"/>
      <c r="EA17" s="644"/>
      <c r="EB17" s="644"/>
      <c r="EC17" s="684"/>
    </row>
    <row r="18" spans="2:133" ht="11.25" customHeight="1">
      <c r="B18" s="638" t="s">
        <v>269</v>
      </c>
      <c r="C18" s="639"/>
      <c r="D18" s="639"/>
      <c r="E18" s="639"/>
      <c r="F18" s="639"/>
      <c r="G18" s="639"/>
      <c r="H18" s="639"/>
      <c r="I18" s="639"/>
      <c r="J18" s="639"/>
      <c r="K18" s="639"/>
      <c r="L18" s="639"/>
      <c r="M18" s="639"/>
      <c r="N18" s="639"/>
      <c r="O18" s="639"/>
      <c r="P18" s="639"/>
      <c r="Q18" s="640"/>
      <c r="R18" s="641">
        <v>1654229</v>
      </c>
      <c r="S18" s="644"/>
      <c r="T18" s="644"/>
      <c r="U18" s="644"/>
      <c r="V18" s="644"/>
      <c r="W18" s="644"/>
      <c r="X18" s="644"/>
      <c r="Y18" s="645"/>
      <c r="Z18" s="703">
        <v>41.4</v>
      </c>
      <c r="AA18" s="703"/>
      <c r="AB18" s="703"/>
      <c r="AC18" s="703"/>
      <c r="AD18" s="704">
        <v>1250654</v>
      </c>
      <c r="AE18" s="704"/>
      <c r="AF18" s="704"/>
      <c r="AG18" s="704"/>
      <c r="AH18" s="704"/>
      <c r="AI18" s="704"/>
      <c r="AJ18" s="704"/>
      <c r="AK18" s="704"/>
      <c r="AL18" s="646">
        <v>55.2</v>
      </c>
      <c r="AM18" s="647"/>
      <c r="AN18" s="647"/>
      <c r="AO18" s="705"/>
      <c r="AP18" s="638" t="s">
        <v>270</v>
      </c>
      <c r="AQ18" s="639"/>
      <c r="AR18" s="639"/>
      <c r="AS18" s="639"/>
      <c r="AT18" s="639"/>
      <c r="AU18" s="639"/>
      <c r="AV18" s="639"/>
      <c r="AW18" s="639"/>
      <c r="AX18" s="639"/>
      <c r="AY18" s="639"/>
      <c r="AZ18" s="639"/>
      <c r="BA18" s="639"/>
      <c r="BB18" s="639"/>
      <c r="BC18" s="639"/>
      <c r="BD18" s="639"/>
      <c r="BE18" s="639"/>
      <c r="BF18" s="640"/>
      <c r="BG18" s="641" t="s">
        <v>235</v>
      </c>
      <c r="BH18" s="644"/>
      <c r="BI18" s="644"/>
      <c r="BJ18" s="644"/>
      <c r="BK18" s="644"/>
      <c r="BL18" s="644"/>
      <c r="BM18" s="644"/>
      <c r="BN18" s="645"/>
      <c r="BO18" s="703" t="s">
        <v>235</v>
      </c>
      <c r="BP18" s="703"/>
      <c r="BQ18" s="703"/>
      <c r="BR18" s="703"/>
      <c r="BS18" s="649" t="s">
        <v>125</v>
      </c>
      <c r="BT18" s="644"/>
      <c r="BU18" s="644"/>
      <c r="BV18" s="644"/>
      <c r="BW18" s="644"/>
      <c r="BX18" s="644"/>
      <c r="BY18" s="644"/>
      <c r="BZ18" s="644"/>
      <c r="CA18" s="644"/>
      <c r="CB18" s="684"/>
      <c r="CD18" s="685" t="s">
        <v>271</v>
      </c>
      <c r="CE18" s="682"/>
      <c r="CF18" s="682"/>
      <c r="CG18" s="682"/>
      <c r="CH18" s="682"/>
      <c r="CI18" s="682"/>
      <c r="CJ18" s="682"/>
      <c r="CK18" s="682"/>
      <c r="CL18" s="682"/>
      <c r="CM18" s="682"/>
      <c r="CN18" s="682"/>
      <c r="CO18" s="682"/>
      <c r="CP18" s="682"/>
      <c r="CQ18" s="683"/>
      <c r="CR18" s="641" t="s">
        <v>235</v>
      </c>
      <c r="CS18" s="644"/>
      <c r="CT18" s="644"/>
      <c r="CU18" s="644"/>
      <c r="CV18" s="644"/>
      <c r="CW18" s="644"/>
      <c r="CX18" s="644"/>
      <c r="CY18" s="645"/>
      <c r="CZ18" s="703" t="s">
        <v>235</v>
      </c>
      <c r="DA18" s="703"/>
      <c r="DB18" s="703"/>
      <c r="DC18" s="703"/>
      <c r="DD18" s="649" t="s">
        <v>235</v>
      </c>
      <c r="DE18" s="644"/>
      <c r="DF18" s="644"/>
      <c r="DG18" s="644"/>
      <c r="DH18" s="644"/>
      <c r="DI18" s="644"/>
      <c r="DJ18" s="644"/>
      <c r="DK18" s="644"/>
      <c r="DL18" s="644"/>
      <c r="DM18" s="644"/>
      <c r="DN18" s="644"/>
      <c r="DO18" s="644"/>
      <c r="DP18" s="645"/>
      <c r="DQ18" s="649" t="s">
        <v>125</v>
      </c>
      <c r="DR18" s="644"/>
      <c r="DS18" s="644"/>
      <c r="DT18" s="644"/>
      <c r="DU18" s="644"/>
      <c r="DV18" s="644"/>
      <c r="DW18" s="644"/>
      <c r="DX18" s="644"/>
      <c r="DY18" s="644"/>
      <c r="DZ18" s="644"/>
      <c r="EA18" s="644"/>
      <c r="EB18" s="644"/>
      <c r="EC18" s="684"/>
    </row>
    <row r="19" spans="2:133" ht="11.25" customHeight="1">
      <c r="B19" s="638" t="s">
        <v>272</v>
      </c>
      <c r="C19" s="639"/>
      <c r="D19" s="639"/>
      <c r="E19" s="639"/>
      <c r="F19" s="639"/>
      <c r="G19" s="639"/>
      <c r="H19" s="639"/>
      <c r="I19" s="639"/>
      <c r="J19" s="639"/>
      <c r="K19" s="639"/>
      <c r="L19" s="639"/>
      <c r="M19" s="639"/>
      <c r="N19" s="639"/>
      <c r="O19" s="639"/>
      <c r="P19" s="639"/>
      <c r="Q19" s="640"/>
      <c r="R19" s="641">
        <v>1250654</v>
      </c>
      <c r="S19" s="644"/>
      <c r="T19" s="644"/>
      <c r="U19" s="644"/>
      <c r="V19" s="644"/>
      <c r="W19" s="644"/>
      <c r="X19" s="644"/>
      <c r="Y19" s="645"/>
      <c r="Z19" s="703">
        <v>31.3</v>
      </c>
      <c r="AA19" s="703"/>
      <c r="AB19" s="703"/>
      <c r="AC19" s="703"/>
      <c r="AD19" s="704">
        <v>1250654</v>
      </c>
      <c r="AE19" s="704"/>
      <c r="AF19" s="704"/>
      <c r="AG19" s="704"/>
      <c r="AH19" s="704"/>
      <c r="AI19" s="704"/>
      <c r="AJ19" s="704"/>
      <c r="AK19" s="704"/>
      <c r="AL19" s="646">
        <v>55.2</v>
      </c>
      <c r="AM19" s="647"/>
      <c r="AN19" s="647"/>
      <c r="AO19" s="705"/>
      <c r="AP19" s="638" t="s">
        <v>273</v>
      </c>
      <c r="AQ19" s="639"/>
      <c r="AR19" s="639"/>
      <c r="AS19" s="639"/>
      <c r="AT19" s="639"/>
      <c r="AU19" s="639"/>
      <c r="AV19" s="639"/>
      <c r="AW19" s="639"/>
      <c r="AX19" s="639"/>
      <c r="AY19" s="639"/>
      <c r="AZ19" s="639"/>
      <c r="BA19" s="639"/>
      <c r="BB19" s="639"/>
      <c r="BC19" s="639"/>
      <c r="BD19" s="639"/>
      <c r="BE19" s="639"/>
      <c r="BF19" s="640"/>
      <c r="BG19" s="641" t="s">
        <v>125</v>
      </c>
      <c r="BH19" s="644"/>
      <c r="BI19" s="644"/>
      <c r="BJ19" s="644"/>
      <c r="BK19" s="644"/>
      <c r="BL19" s="644"/>
      <c r="BM19" s="644"/>
      <c r="BN19" s="645"/>
      <c r="BO19" s="703" t="s">
        <v>125</v>
      </c>
      <c r="BP19" s="703"/>
      <c r="BQ19" s="703"/>
      <c r="BR19" s="703"/>
      <c r="BS19" s="649" t="s">
        <v>235</v>
      </c>
      <c r="BT19" s="644"/>
      <c r="BU19" s="644"/>
      <c r="BV19" s="644"/>
      <c r="BW19" s="644"/>
      <c r="BX19" s="644"/>
      <c r="BY19" s="644"/>
      <c r="BZ19" s="644"/>
      <c r="CA19" s="644"/>
      <c r="CB19" s="684"/>
      <c r="CD19" s="685" t="s">
        <v>274</v>
      </c>
      <c r="CE19" s="682"/>
      <c r="CF19" s="682"/>
      <c r="CG19" s="682"/>
      <c r="CH19" s="682"/>
      <c r="CI19" s="682"/>
      <c r="CJ19" s="682"/>
      <c r="CK19" s="682"/>
      <c r="CL19" s="682"/>
      <c r="CM19" s="682"/>
      <c r="CN19" s="682"/>
      <c r="CO19" s="682"/>
      <c r="CP19" s="682"/>
      <c r="CQ19" s="683"/>
      <c r="CR19" s="641" t="s">
        <v>235</v>
      </c>
      <c r="CS19" s="644"/>
      <c r="CT19" s="644"/>
      <c r="CU19" s="644"/>
      <c r="CV19" s="644"/>
      <c r="CW19" s="644"/>
      <c r="CX19" s="644"/>
      <c r="CY19" s="645"/>
      <c r="CZ19" s="703" t="s">
        <v>235</v>
      </c>
      <c r="DA19" s="703"/>
      <c r="DB19" s="703"/>
      <c r="DC19" s="703"/>
      <c r="DD19" s="649" t="s">
        <v>125</v>
      </c>
      <c r="DE19" s="644"/>
      <c r="DF19" s="644"/>
      <c r="DG19" s="644"/>
      <c r="DH19" s="644"/>
      <c r="DI19" s="644"/>
      <c r="DJ19" s="644"/>
      <c r="DK19" s="644"/>
      <c r="DL19" s="644"/>
      <c r="DM19" s="644"/>
      <c r="DN19" s="644"/>
      <c r="DO19" s="644"/>
      <c r="DP19" s="645"/>
      <c r="DQ19" s="649" t="s">
        <v>235</v>
      </c>
      <c r="DR19" s="644"/>
      <c r="DS19" s="644"/>
      <c r="DT19" s="644"/>
      <c r="DU19" s="644"/>
      <c r="DV19" s="644"/>
      <c r="DW19" s="644"/>
      <c r="DX19" s="644"/>
      <c r="DY19" s="644"/>
      <c r="DZ19" s="644"/>
      <c r="EA19" s="644"/>
      <c r="EB19" s="644"/>
      <c r="EC19" s="684"/>
    </row>
    <row r="20" spans="2:133" ht="11.25" customHeight="1">
      <c r="B20" s="638" t="s">
        <v>275</v>
      </c>
      <c r="C20" s="639"/>
      <c r="D20" s="639"/>
      <c r="E20" s="639"/>
      <c r="F20" s="639"/>
      <c r="G20" s="639"/>
      <c r="H20" s="639"/>
      <c r="I20" s="639"/>
      <c r="J20" s="639"/>
      <c r="K20" s="639"/>
      <c r="L20" s="639"/>
      <c r="M20" s="639"/>
      <c r="N20" s="639"/>
      <c r="O20" s="639"/>
      <c r="P20" s="639"/>
      <c r="Q20" s="640"/>
      <c r="R20" s="641">
        <v>403575</v>
      </c>
      <c r="S20" s="644"/>
      <c r="T20" s="644"/>
      <c r="U20" s="644"/>
      <c r="V20" s="644"/>
      <c r="W20" s="644"/>
      <c r="X20" s="644"/>
      <c r="Y20" s="645"/>
      <c r="Z20" s="703">
        <v>10.1</v>
      </c>
      <c r="AA20" s="703"/>
      <c r="AB20" s="703"/>
      <c r="AC20" s="703"/>
      <c r="AD20" s="704" t="s">
        <v>235</v>
      </c>
      <c r="AE20" s="704"/>
      <c r="AF20" s="704"/>
      <c r="AG20" s="704"/>
      <c r="AH20" s="704"/>
      <c r="AI20" s="704"/>
      <c r="AJ20" s="704"/>
      <c r="AK20" s="704"/>
      <c r="AL20" s="646" t="s">
        <v>125</v>
      </c>
      <c r="AM20" s="647"/>
      <c r="AN20" s="647"/>
      <c r="AO20" s="705"/>
      <c r="AP20" s="638" t="s">
        <v>276</v>
      </c>
      <c r="AQ20" s="639"/>
      <c r="AR20" s="639"/>
      <c r="AS20" s="639"/>
      <c r="AT20" s="639"/>
      <c r="AU20" s="639"/>
      <c r="AV20" s="639"/>
      <c r="AW20" s="639"/>
      <c r="AX20" s="639"/>
      <c r="AY20" s="639"/>
      <c r="AZ20" s="639"/>
      <c r="BA20" s="639"/>
      <c r="BB20" s="639"/>
      <c r="BC20" s="639"/>
      <c r="BD20" s="639"/>
      <c r="BE20" s="639"/>
      <c r="BF20" s="640"/>
      <c r="BG20" s="641" t="s">
        <v>125</v>
      </c>
      <c r="BH20" s="644"/>
      <c r="BI20" s="644"/>
      <c r="BJ20" s="644"/>
      <c r="BK20" s="644"/>
      <c r="BL20" s="644"/>
      <c r="BM20" s="644"/>
      <c r="BN20" s="645"/>
      <c r="BO20" s="703" t="s">
        <v>125</v>
      </c>
      <c r="BP20" s="703"/>
      <c r="BQ20" s="703"/>
      <c r="BR20" s="703"/>
      <c r="BS20" s="649" t="s">
        <v>125</v>
      </c>
      <c r="BT20" s="644"/>
      <c r="BU20" s="644"/>
      <c r="BV20" s="644"/>
      <c r="BW20" s="644"/>
      <c r="BX20" s="644"/>
      <c r="BY20" s="644"/>
      <c r="BZ20" s="644"/>
      <c r="CA20" s="644"/>
      <c r="CB20" s="684"/>
      <c r="CD20" s="685" t="s">
        <v>277</v>
      </c>
      <c r="CE20" s="682"/>
      <c r="CF20" s="682"/>
      <c r="CG20" s="682"/>
      <c r="CH20" s="682"/>
      <c r="CI20" s="682"/>
      <c r="CJ20" s="682"/>
      <c r="CK20" s="682"/>
      <c r="CL20" s="682"/>
      <c r="CM20" s="682"/>
      <c r="CN20" s="682"/>
      <c r="CO20" s="682"/>
      <c r="CP20" s="682"/>
      <c r="CQ20" s="683"/>
      <c r="CR20" s="641">
        <v>3848728</v>
      </c>
      <c r="CS20" s="644"/>
      <c r="CT20" s="644"/>
      <c r="CU20" s="644"/>
      <c r="CV20" s="644"/>
      <c r="CW20" s="644"/>
      <c r="CX20" s="644"/>
      <c r="CY20" s="645"/>
      <c r="CZ20" s="703">
        <v>100</v>
      </c>
      <c r="DA20" s="703"/>
      <c r="DB20" s="703"/>
      <c r="DC20" s="703"/>
      <c r="DD20" s="649">
        <v>274875</v>
      </c>
      <c r="DE20" s="644"/>
      <c r="DF20" s="644"/>
      <c r="DG20" s="644"/>
      <c r="DH20" s="644"/>
      <c r="DI20" s="644"/>
      <c r="DJ20" s="644"/>
      <c r="DK20" s="644"/>
      <c r="DL20" s="644"/>
      <c r="DM20" s="644"/>
      <c r="DN20" s="644"/>
      <c r="DO20" s="644"/>
      <c r="DP20" s="645"/>
      <c r="DQ20" s="649">
        <v>2903358</v>
      </c>
      <c r="DR20" s="644"/>
      <c r="DS20" s="644"/>
      <c r="DT20" s="644"/>
      <c r="DU20" s="644"/>
      <c r="DV20" s="644"/>
      <c r="DW20" s="644"/>
      <c r="DX20" s="644"/>
      <c r="DY20" s="644"/>
      <c r="DZ20" s="644"/>
      <c r="EA20" s="644"/>
      <c r="EB20" s="644"/>
      <c r="EC20" s="684"/>
    </row>
    <row r="21" spans="2:133" ht="11.25" customHeight="1">
      <c r="B21" s="638" t="s">
        <v>278</v>
      </c>
      <c r="C21" s="639"/>
      <c r="D21" s="639"/>
      <c r="E21" s="639"/>
      <c r="F21" s="639"/>
      <c r="G21" s="639"/>
      <c r="H21" s="639"/>
      <c r="I21" s="639"/>
      <c r="J21" s="639"/>
      <c r="K21" s="639"/>
      <c r="L21" s="639"/>
      <c r="M21" s="639"/>
      <c r="N21" s="639"/>
      <c r="O21" s="639"/>
      <c r="P21" s="639"/>
      <c r="Q21" s="640"/>
      <c r="R21" s="641" t="s">
        <v>125</v>
      </c>
      <c r="S21" s="644"/>
      <c r="T21" s="644"/>
      <c r="U21" s="644"/>
      <c r="V21" s="644"/>
      <c r="W21" s="644"/>
      <c r="X21" s="644"/>
      <c r="Y21" s="645"/>
      <c r="Z21" s="703" t="s">
        <v>125</v>
      </c>
      <c r="AA21" s="703"/>
      <c r="AB21" s="703"/>
      <c r="AC21" s="703"/>
      <c r="AD21" s="704" t="s">
        <v>125</v>
      </c>
      <c r="AE21" s="704"/>
      <c r="AF21" s="704"/>
      <c r="AG21" s="704"/>
      <c r="AH21" s="704"/>
      <c r="AI21" s="704"/>
      <c r="AJ21" s="704"/>
      <c r="AK21" s="704"/>
      <c r="AL21" s="646" t="s">
        <v>235</v>
      </c>
      <c r="AM21" s="647"/>
      <c r="AN21" s="647"/>
      <c r="AO21" s="705"/>
      <c r="AP21" s="749" t="s">
        <v>279</v>
      </c>
      <c r="AQ21" s="756"/>
      <c r="AR21" s="756"/>
      <c r="AS21" s="756"/>
      <c r="AT21" s="756"/>
      <c r="AU21" s="756"/>
      <c r="AV21" s="756"/>
      <c r="AW21" s="756"/>
      <c r="AX21" s="756"/>
      <c r="AY21" s="756"/>
      <c r="AZ21" s="756"/>
      <c r="BA21" s="756"/>
      <c r="BB21" s="756"/>
      <c r="BC21" s="756"/>
      <c r="BD21" s="756"/>
      <c r="BE21" s="756"/>
      <c r="BF21" s="751"/>
      <c r="BG21" s="641" t="s">
        <v>235</v>
      </c>
      <c r="BH21" s="644"/>
      <c r="BI21" s="644"/>
      <c r="BJ21" s="644"/>
      <c r="BK21" s="644"/>
      <c r="BL21" s="644"/>
      <c r="BM21" s="644"/>
      <c r="BN21" s="645"/>
      <c r="BO21" s="703" t="s">
        <v>125</v>
      </c>
      <c r="BP21" s="703"/>
      <c r="BQ21" s="703"/>
      <c r="BR21" s="703"/>
      <c r="BS21" s="649" t="s">
        <v>125</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c r="B22" s="638" t="s">
        <v>280</v>
      </c>
      <c r="C22" s="639"/>
      <c r="D22" s="639"/>
      <c r="E22" s="639"/>
      <c r="F22" s="639"/>
      <c r="G22" s="639"/>
      <c r="H22" s="639"/>
      <c r="I22" s="639"/>
      <c r="J22" s="639"/>
      <c r="K22" s="639"/>
      <c r="L22" s="639"/>
      <c r="M22" s="639"/>
      <c r="N22" s="639"/>
      <c r="O22" s="639"/>
      <c r="P22" s="639"/>
      <c r="Q22" s="640"/>
      <c r="R22" s="641">
        <v>2660079</v>
      </c>
      <c r="S22" s="644"/>
      <c r="T22" s="644"/>
      <c r="U22" s="644"/>
      <c r="V22" s="644"/>
      <c r="W22" s="644"/>
      <c r="X22" s="644"/>
      <c r="Y22" s="645"/>
      <c r="Z22" s="703">
        <v>66.599999999999994</v>
      </c>
      <c r="AA22" s="703"/>
      <c r="AB22" s="703"/>
      <c r="AC22" s="703"/>
      <c r="AD22" s="704">
        <v>2256504</v>
      </c>
      <c r="AE22" s="704"/>
      <c r="AF22" s="704"/>
      <c r="AG22" s="704"/>
      <c r="AH22" s="704"/>
      <c r="AI22" s="704"/>
      <c r="AJ22" s="704"/>
      <c r="AK22" s="704"/>
      <c r="AL22" s="646">
        <v>99.5</v>
      </c>
      <c r="AM22" s="647"/>
      <c r="AN22" s="647"/>
      <c r="AO22" s="705"/>
      <c r="AP22" s="749" t="s">
        <v>281</v>
      </c>
      <c r="AQ22" s="756"/>
      <c r="AR22" s="756"/>
      <c r="AS22" s="756"/>
      <c r="AT22" s="756"/>
      <c r="AU22" s="756"/>
      <c r="AV22" s="756"/>
      <c r="AW22" s="756"/>
      <c r="AX22" s="756"/>
      <c r="AY22" s="756"/>
      <c r="AZ22" s="756"/>
      <c r="BA22" s="756"/>
      <c r="BB22" s="756"/>
      <c r="BC22" s="756"/>
      <c r="BD22" s="756"/>
      <c r="BE22" s="756"/>
      <c r="BF22" s="751"/>
      <c r="BG22" s="641" t="s">
        <v>235</v>
      </c>
      <c r="BH22" s="644"/>
      <c r="BI22" s="644"/>
      <c r="BJ22" s="644"/>
      <c r="BK22" s="644"/>
      <c r="BL22" s="644"/>
      <c r="BM22" s="644"/>
      <c r="BN22" s="645"/>
      <c r="BO22" s="703" t="s">
        <v>235</v>
      </c>
      <c r="BP22" s="703"/>
      <c r="BQ22" s="703"/>
      <c r="BR22" s="703"/>
      <c r="BS22" s="649" t="s">
        <v>125</v>
      </c>
      <c r="BT22" s="644"/>
      <c r="BU22" s="644"/>
      <c r="BV22" s="644"/>
      <c r="BW22" s="644"/>
      <c r="BX22" s="644"/>
      <c r="BY22" s="644"/>
      <c r="BZ22" s="644"/>
      <c r="CA22" s="644"/>
      <c r="CB22" s="684"/>
      <c r="CD22" s="758" t="s">
        <v>282</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c r="B23" s="638" t="s">
        <v>283</v>
      </c>
      <c r="C23" s="639"/>
      <c r="D23" s="639"/>
      <c r="E23" s="639"/>
      <c r="F23" s="639"/>
      <c r="G23" s="639"/>
      <c r="H23" s="639"/>
      <c r="I23" s="639"/>
      <c r="J23" s="639"/>
      <c r="K23" s="639"/>
      <c r="L23" s="639"/>
      <c r="M23" s="639"/>
      <c r="N23" s="639"/>
      <c r="O23" s="639"/>
      <c r="P23" s="639"/>
      <c r="Q23" s="640"/>
      <c r="R23" s="641">
        <v>1162</v>
      </c>
      <c r="S23" s="644"/>
      <c r="T23" s="644"/>
      <c r="U23" s="644"/>
      <c r="V23" s="644"/>
      <c r="W23" s="644"/>
      <c r="X23" s="644"/>
      <c r="Y23" s="645"/>
      <c r="Z23" s="703">
        <v>0</v>
      </c>
      <c r="AA23" s="703"/>
      <c r="AB23" s="703"/>
      <c r="AC23" s="703"/>
      <c r="AD23" s="704">
        <v>1162</v>
      </c>
      <c r="AE23" s="704"/>
      <c r="AF23" s="704"/>
      <c r="AG23" s="704"/>
      <c r="AH23" s="704"/>
      <c r="AI23" s="704"/>
      <c r="AJ23" s="704"/>
      <c r="AK23" s="704"/>
      <c r="AL23" s="646">
        <v>0.1</v>
      </c>
      <c r="AM23" s="647"/>
      <c r="AN23" s="647"/>
      <c r="AO23" s="705"/>
      <c r="AP23" s="749" t="s">
        <v>284</v>
      </c>
      <c r="AQ23" s="756"/>
      <c r="AR23" s="756"/>
      <c r="AS23" s="756"/>
      <c r="AT23" s="756"/>
      <c r="AU23" s="756"/>
      <c r="AV23" s="756"/>
      <c r="AW23" s="756"/>
      <c r="AX23" s="756"/>
      <c r="AY23" s="756"/>
      <c r="AZ23" s="756"/>
      <c r="BA23" s="756"/>
      <c r="BB23" s="756"/>
      <c r="BC23" s="756"/>
      <c r="BD23" s="756"/>
      <c r="BE23" s="756"/>
      <c r="BF23" s="751"/>
      <c r="BG23" s="641" t="s">
        <v>125</v>
      </c>
      <c r="BH23" s="644"/>
      <c r="BI23" s="644"/>
      <c r="BJ23" s="644"/>
      <c r="BK23" s="644"/>
      <c r="BL23" s="644"/>
      <c r="BM23" s="644"/>
      <c r="BN23" s="645"/>
      <c r="BO23" s="703" t="s">
        <v>235</v>
      </c>
      <c r="BP23" s="703"/>
      <c r="BQ23" s="703"/>
      <c r="BR23" s="703"/>
      <c r="BS23" s="649" t="s">
        <v>125</v>
      </c>
      <c r="BT23" s="644"/>
      <c r="BU23" s="644"/>
      <c r="BV23" s="644"/>
      <c r="BW23" s="644"/>
      <c r="BX23" s="644"/>
      <c r="BY23" s="644"/>
      <c r="BZ23" s="644"/>
      <c r="CA23" s="644"/>
      <c r="CB23" s="684"/>
      <c r="CD23" s="758" t="s">
        <v>223</v>
      </c>
      <c r="CE23" s="759"/>
      <c r="CF23" s="759"/>
      <c r="CG23" s="759"/>
      <c r="CH23" s="759"/>
      <c r="CI23" s="759"/>
      <c r="CJ23" s="759"/>
      <c r="CK23" s="759"/>
      <c r="CL23" s="759"/>
      <c r="CM23" s="759"/>
      <c r="CN23" s="759"/>
      <c r="CO23" s="759"/>
      <c r="CP23" s="759"/>
      <c r="CQ23" s="760"/>
      <c r="CR23" s="758" t="s">
        <v>285</v>
      </c>
      <c r="CS23" s="759"/>
      <c r="CT23" s="759"/>
      <c r="CU23" s="759"/>
      <c r="CV23" s="759"/>
      <c r="CW23" s="759"/>
      <c r="CX23" s="759"/>
      <c r="CY23" s="760"/>
      <c r="CZ23" s="758" t="s">
        <v>286</v>
      </c>
      <c r="DA23" s="759"/>
      <c r="DB23" s="759"/>
      <c r="DC23" s="760"/>
      <c r="DD23" s="758" t="s">
        <v>287</v>
      </c>
      <c r="DE23" s="759"/>
      <c r="DF23" s="759"/>
      <c r="DG23" s="759"/>
      <c r="DH23" s="759"/>
      <c r="DI23" s="759"/>
      <c r="DJ23" s="759"/>
      <c r="DK23" s="760"/>
      <c r="DL23" s="767" t="s">
        <v>288</v>
      </c>
      <c r="DM23" s="768"/>
      <c r="DN23" s="768"/>
      <c r="DO23" s="768"/>
      <c r="DP23" s="768"/>
      <c r="DQ23" s="768"/>
      <c r="DR23" s="768"/>
      <c r="DS23" s="768"/>
      <c r="DT23" s="768"/>
      <c r="DU23" s="768"/>
      <c r="DV23" s="769"/>
      <c r="DW23" s="758" t="s">
        <v>289</v>
      </c>
      <c r="DX23" s="759"/>
      <c r="DY23" s="759"/>
      <c r="DZ23" s="759"/>
      <c r="EA23" s="759"/>
      <c r="EB23" s="759"/>
      <c r="EC23" s="760"/>
    </row>
    <row r="24" spans="2:133" ht="11.25" customHeight="1">
      <c r="B24" s="638" t="s">
        <v>290</v>
      </c>
      <c r="C24" s="639"/>
      <c r="D24" s="639"/>
      <c r="E24" s="639"/>
      <c r="F24" s="639"/>
      <c r="G24" s="639"/>
      <c r="H24" s="639"/>
      <c r="I24" s="639"/>
      <c r="J24" s="639"/>
      <c r="K24" s="639"/>
      <c r="L24" s="639"/>
      <c r="M24" s="639"/>
      <c r="N24" s="639"/>
      <c r="O24" s="639"/>
      <c r="P24" s="639"/>
      <c r="Q24" s="640"/>
      <c r="R24" s="641">
        <v>8642</v>
      </c>
      <c r="S24" s="644"/>
      <c r="T24" s="644"/>
      <c r="U24" s="644"/>
      <c r="V24" s="644"/>
      <c r="W24" s="644"/>
      <c r="X24" s="644"/>
      <c r="Y24" s="645"/>
      <c r="Z24" s="703">
        <v>0.2</v>
      </c>
      <c r="AA24" s="703"/>
      <c r="AB24" s="703"/>
      <c r="AC24" s="703"/>
      <c r="AD24" s="704">
        <v>1932</v>
      </c>
      <c r="AE24" s="704"/>
      <c r="AF24" s="704"/>
      <c r="AG24" s="704"/>
      <c r="AH24" s="704"/>
      <c r="AI24" s="704"/>
      <c r="AJ24" s="704"/>
      <c r="AK24" s="704"/>
      <c r="AL24" s="646">
        <v>0.1</v>
      </c>
      <c r="AM24" s="647"/>
      <c r="AN24" s="647"/>
      <c r="AO24" s="705"/>
      <c r="AP24" s="749" t="s">
        <v>291</v>
      </c>
      <c r="AQ24" s="756"/>
      <c r="AR24" s="756"/>
      <c r="AS24" s="756"/>
      <c r="AT24" s="756"/>
      <c r="AU24" s="756"/>
      <c r="AV24" s="756"/>
      <c r="AW24" s="756"/>
      <c r="AX24" s="756"/>
      <c r="AY24" s="756"/>
      <c r="AZ24" s="756"/>
      <c r="BA24" s="756"/>
      <c r="BB24" s="756"/>
      <c r="BC24" s="756"/>
      <c r="BD24" s="756"/>
      <c r="BE24" s="756"/>
      <c r="BF24" s="751"/>
      <c r="BG24" s="641" t="s">
        <v>235</v>
      </c>
      <c r="BH24" s="644"/>
      <c r="BI24" s="644"/>
      <c r="BJ24" s="644"/>
      <c r="BK24" s="644"/>
      <c r="BL24" s="644"/>
      <c r="BM24" s="644"/>
      <c r="BN24" s="645"/>
      <c r="BO24" s="703" t="s">
        <v>235</v>
      </c>
      <c r="BP24" s="703"/>
      <c r="BQ24" s="703"/>
      <c r="BR24" s="703"/>
      <c r="BS24" s="649" t="s">
        <v>125</v>
      </c>
      <c r="BT24" s="644"/>
      <c r="BU24" s="644"/>
      <c r="BV24" s="644"/>
      <c r="BW24" s="644"/>
      <c r="BX24" s="644"/>
      <c r="BY24" s="644"/>
      <c r="BZ24" s="644"/>
      <c r="CA24" s="644"/>
      <c r="CB24" s="684"/>
      <c r="CD24" s="712" t="s">
        <v>292</v>
      </c>
      <c r="CE24" s="713"/>
      <c r="CF24" s="713"/>
      <c r="CG24" s="713"/>
      <c r="CH24" s="713"/>
      <c r="CI24" s="713"/>
      <c r="CJ24" s="713"/>
      <c r="CK24" s="713"/>
      <c r="CL24" s="713"/>
      <c r="CM24" s="713"/>
      <c r="CN24" s="713"/>
      <c r="CO24" s="713"/>
      <c r="CP24" s="713"/>
      <c r="CQ24" s="714"/>
      <c r="CR24" s="706">
        <v>1558039</v>
      </c>
      <c r="CS24" s="707"/>
      <c r="CT24" s="707"/>
      <c r="CU24" s="707"/>
      <c r="CV24" s="707"/>
      <c r="CW24" s="707"/>
      <c r="CX24" s="707"/>
      <c r="CY24" s="753"/>
      <c r="CZ24" s="754">
        <v>40.5</v>
      </c>
      <c r="DA24" s="723"/>
      <c r="DB24" s="723"/>
      <c r="DC24" s="757"/>
      <c r="DD24" s="752">
        <v>1155763</v>
      </c>
      <c r="DE24" s="707"/>
      <c r="DF24" s="707"/>
      <c r="DG24" s="707"/>
      <c r="DH24" s="707"/>
      <c r="DI24" s="707"/>
      <c r="DJ24" s="707"/>
      <c r="DK24" s="753"/>
      <c r="DL24" s="752">
        <v>1153546</v>
      </c>
      <c r="DM24" s="707"/>
      <c r="DN24" s="707"/>
      <c r="DO24" s="707"/>
      <c r="DP24" s="707"/>
      <c r="DQ24" s="707"/>
      <c r="DR24" s="707"/>
      <c r="DS24" s="707"/>
      <c r="DT24" s="707"/>
      <c r="DU24" s="707"/>
      <c r="DV24" s="753"/>
      <c r="DW24" s="754">
        <v>48.1</v>
      </c>
      <c r="DX24" s="723"/>
      <c r="DY24" s="723"/>
      <c r="DZ24" s="723"/>
      <c r="EA24" s="723"/>
      <c r="EB24" s="723"/>
      <c r="EC24" s="755"/>
    </row>
    <row r="25" spans="2:133" ht="11.25" customHeight="1">
      <c r="B25" s="638" t="s">
        <v>293</v>
      </c>
      <c r="C25" s="639"/>
      <c r="D25" s="639"/>
      <c r="E25" s="639"/>
      <c r="F25" s="639"/>
      <c r="G25" s="639"/>
      <c r="H25" s="639"/>
      <c r="I25" s="639"/>
      <c r="J25" s="639"/>
      <c r="K25" s="639"/>
      <c r="L25" s="639"/>
      <c r="M25" s="639"/>
      <c r="N25" s="639"/>
      <c r="O25" s="639"/>
      <c r="P25" s="639"/>
      <c r="Q25" s="640"/>
      <c r="R25" s="641">
        <v>52734</v>
      </c>
      <c r="S25" s="644"/>
      <c r="T25" s="644"/>
      <c r="U25" s="644"/>
      <c r="V25" s="644"/>
      <c r="W25" s="644"/>
      <c r="X25" s="644"/>
      <c r="Y25" s="645"/>
      <c r="Z25" s="703">
        <v>1.3</v>
      </c>
      <c r="AA25" s="703"/>
      <c r="AB25" s="703"/>
      <c r="AC25" s="703"/>
      <c r="AD25" s="704">
        <v>1573</v>
      </c>
      <c r="AE25" s="704"/>
      <c r="AF25" s="704"/>
      <c r="AG25" s="704"/>
      <c r="AH25" s="704"/>
      <c r="AI25" s="704"/>
      <c r="AJ25" s="704"/>
      <c r="AK25" s="704"/>
      <c r="AL25" s="646">
        <v>0.1</v>
      </c>
      <c r="AM25" s="647"/>
      <c r="AN25" s="647"/>
      <c r="AO25" s="705"/>
      <c r="AP25" s="749" t="s">
        <v>294</v>
      </c>
      <c r="AQ25" s="756"/>
      <c r="AR25" s="756"/>
      <c r="AS25" s="756"/>
      <c r="AT25" s="756"/>
      <c r="AU25" s="756"/>
      <c r="AV25" s="756"/>
      <c r="AW25" s="756"/>
      <c r="AX25" s="756"/>
      <c r="AY25" s="756"/>
      <c r="AZ25" s="756"/>
      <c r="BA25" s="756"/>
      <c r="BB25" s="756"/>
      <c r="BC25" s="756"/>
      <c r="BD25" s="756"/>
      <c r="BE25" s="756"/>
      <c r="BF25" s="751"/>
      <c r="BG25" s="641" t="s">
        <v>125</v>
      </c>
      <c r="BH25" s="644"/>
      <c r="BI25" s="644"/>
      <c r="BJ25" s="644"/>
      <c r="BK25" s="644"/>
      <c r="BL25" s="644"/>
      <c r="BM25" s="644"/>
      <c r="BN25" s="645"/>
      <c r="BO25" s="703" t="s">
        <v>235</v>
      </c>
      <c r="BP25" s="703"/>
      <c r="BQ25" s="703"/>
      <c r="BR25" s="703"/>
      <c r="BS25" s="649" t="s">
        <v>125</v>
      </c>
      <c r="BT25" s="644"/>
      <c r="BU25" s="644"/>
      <c r="BV25" s="644"/>
      <c r="BW25" s="644"/>
      <c r="BX25" s="644"/>
      <c r="BY25" s="644"/>
      <c r="BZ25" s="644"/>
      <c r="CA25" s="644"/>
      <c r="CB25" s="684"/>
      <c r="CD25" s="685" t="s">
        <v>295</v>
      </c>
      <c r="CE25" s="682"/>
      <c r="CF25" s="682"/>
      <c r="CG25" s="682"/>
      <c r="CH25" s="682"/>
      <c r="CI25" s="682"/>
      <c r="CJ25" s="682"/>
      <c r="CK25" s="682"/>
      <c r="CL25" s="682"/>
      <c r="CM25" s="682"/>
      <c r="CN25" s="682"/>
      <c r="CO25" s="682"/>
      <c r="CP25" s="682"/>
      <c r="CQ25" s="683"/>
      <c r="CR25" s="641">
        <v>748084</v>
      </c>
      <c r="CS25" s="642"/>
      <c r="CT25" s="642"/>
      <c r="CU25" s="642"/>
      <c r="CV25" s="642"/>
      <c r="CW25" s="642"/>
      <c r="CX25" s="642"/>
      <c r="CY25" s="643"/>
      <c r="CZ25" s="646">
        <v>19.399999999999999</v>
      </c>
      <c r="DA25" s="675"/>
      <c r="DB25" s="675"/>
      <c r="DC25" s="676"/>
      <c r="DD25" s="649">
        <v>647260</v>
      </c>
      <c r="DE25" s="642"/>
      <c r="DF25" s="642"/>
      <c r="DG25" s="642"/>
      <c r="DH25" s="642"/>
      <c r="DI25" s="642"/>
      <c r="DJ25" s="642"/>
      <c r="DK25" s="643"/>
      <c r="DL25" s="649">
        <v>645043</v>
      </c>
      <c r="DM25" s="642"/>
      <c r="DN25" s="642"/>
      <c r="DO25" s="642"/>
      <c r="DP25" s="642"/>
      <c r="DQ25" s="642"/>
      <c r="DR25" s="642"/>
      <c r="DS25" s="642"/>
      <c r="DT25" s="642"/>
      <c r="DU25" s="642"/>
      <c r="DV25" s="643"/>
      <c r="DW25" s="646">
        <v>26.9</v>
      </c>
      <c r="DX25" s="675"/>
      <c r="DY25" s="675"/>
      <c r="DZ25" s="675"/>
      <c r="EA25" s="675"/>
      <c r="EB25" s="675"/>
      <c r="EC25" s="677"/>
    </row>
    <row r="26" spans="2:133" ht="11.25" customHeight="1">
      <c r="B26" s="638" t="s">
        <v>296</v>
      </c>
      <c r="C26" s="639"/>
      <c r="D26" s="639"/>
      <c r="E26" s="639"/>
      <c r="F26" s="639"/>
      <c r="G26" s="639"/>
      <c r="H26" s="639"/>
      <c r="I26" s="639"/>
      <c r="J26" s="639"/>
      <c r="K26" s="639"/>
      <c r="L26" s="639"/>
      <c r="M26" s="639"/>
      <c r="N26" s="639"/>
      <c r="O26" s="639"/>
      <c r="P26" s="639"/>
      <c r="Q26" s="640"/>
      <c r="R26" s="641">
        <v>7113</v>
      </c>
      <c r="S26" s="644"/>
      <c r="T26" s="644"/>
      <c r="U26" s="644"/>
      <c r="V26" s="644"/>
      <c r="W26" s="644"/>
      <c r="X26" s="644"/>
      <c r="Y26" s="645"/>
      <c r="Z26" s="703">
        <v>0.2</v>
      </c>
      <c r="AA26" s="703"/>
      <c r="AB26" s="703"/>
      <c r="AC26" s="703"/>
      <c r="AD26" s="704" t="s">
        <v>235</v>
      </c>
      <c r="AE26" s="704"/>
      <c r="AF26" s="704"/>
      <c r="AG26" s="704"/>
      <c r="AH26" s="704"/>
      <c r="AI26" s="704"/>
      <c r="AJ26" s="704"/>
      <c r="AK26" s="704"/>
      <c r="AL26" s="646" t="s">
        <v>235</v>
      </c>
      <c r="AM26" s="647"/>
      <c r="AN26" s="647"/>
      <c r="AO26" s="705"/>
      <c r="AP26" s="749" t="s">
        <v>297</v>
      </c>
      <c r="AQ26" s="750"/>
      <c r="AR26" s="750"/>
      <c r="AS26" s="750"/>
      <c r="AT26" s="750"/>
      <c r="AU26" s="750"/>
      <c r="AV26" s="750"/>
      <c r="AW26" s="750"/>
      <c r="AX26" s="750"/>
      <c r="AY26" s="750"/>
      <c r="AZ26" s="750"/>
      <c r="BA26" s="750"/>
      <c r="BB26" s="750"/>
      <c r="BC26" s="750"/>
      <c r="BD26" s="750"/>
      <c r="BE26" s="750"/>
      <c r="BF26" s="751"/>
      <c r="BG26" s="641" t="s">
        <v>235</v>
      </c>
      <c r="BH26" s="644"/>
      <c r="BI26" s="644"/>
      <c r="BJ26" s="644"/>
      <c r="BK26" s="644"/>
      <c r="BL26" s="644"/>
      <c r="BM26" s="644"/>
      <c r="BN26" s="645"/>
      <c r="BO26" s="703" t="s">
        <v>125</v>
      </c>
      <c r="BP26" s="703"/>
      <c r="BQ26" s="703"/>
      <c r="BR26" s="703"/>
      <c r="BS26" s="649" t="s">
        <v>125</v>
      </c>
      <c r="BT26" s="644"/>
      <c r="BU26" s="644"/>
      <c r="BV26" s="644"/>
      <c r="BW26" s="644"/>
      <c r="BX26" s="644"/>
      <c r="BY26" s="644"/>
      <c r="BZ26" s="644"/>
      <c r="CA26" s="644"/>
      <c r="CB26" s="684"/>
      <c r="CD26" s="685" t="s">
        <v>298</v>
      </c>
      <c r="CE26" s="682"/>
      <c r="CF26" s="682"/>
      <c r="CG26" s="682"/>
      <c r="CH26" s="682"/>
      <c r="CI26" s="682"/>
      <c r="CJ26" s="682"/>
      <c r="CK26" s="682"/>
      <c r="CL26" s="682"/>
      <c r="CM26" s="682"/>
      <c r="CN26" s="682"/>
      <c r="CO26" s="682"/>
      <c r="CP26" s="682"/>
      <c r="CQ26" s="683"/>
      <c r="CR26" s="641">
        <v>511646</v>
      </c>
      <c r="CS26" s="644"/>
      <c r="CT26" s="644"/>
      <c r="CU26" s="644"/>
      <c r="CV26" s="644"/>
      <c r="CW26" s="644"/>
      <c r="CX26" s="644"/>
      <c r="CY26" s="645"/>
      <c r="CZ26" s="646">
        <v>13.3</v>
      </c>
      <c r="DA26" s="675"/>
      <c r="DB26" s="675"/>
      <c r="DC26" s="676"/>
      <c r="DD26" s="649">
        <v>414873</v>
      </c>
      <c r="DE26" s="644"/>
      <c r="DF26" s="644"/>
      <c r="DG26" s="644"/>
      <c r="DH26" s="644"/>
      <c r="DI26" s="644"/>
      <c r="DJ26" s="644"/>
      <c r="DK26" s="645"/>
      <c r="DL26" s="649" t="s">
        <v>235</v>
      </c>
      <c r="DM26" s="644"/>
      <c r="DN26" s="644"/>
      <c r="DO26" s="644"/>
      <c r="DP26" s="644"/>
      <c r="DQ26" s="644"/>
      <c r="DR26" s="644"/>
      <c r="DS26" s="644"/>
      <c r="DT26" s="644"/>
      <c r="DU26" s="644"/>
      <c r="DV26" s="645"/>
      <c r="DW26" s="646" t="s">
        <v>125</v>
      </c>
      <c r="DX26" s="675"/>
      <c r="DY26" s="675"/>
      <c r="DZ26" s="675"/>
      <c r="EA26" s="675"/>
      <c r="EB26" s="675"/>
      <c r="EC26" s="677"/>
    </row>
    <row r="27" spans="2:133" ht="11.25" customHeight="1">
      <c r="B27" s="638" t="s">
        <v>299</v>
      </c>
      <c r="C27" s="639"/>
      <c r="D27" s="639"/>
      <c r="E27" s="639"/>
      <c r="F27" s="639"/>
      <c r="G27" s="639"/>
      <c r="H27" s="639"/>
      <c r="I27" s="639"/>
      <c r="J27" s="639"/>
      <c r="K27" s="639"/>
      <c r="L27" s="639"/>
      <c r="M27" s="639"/>
      <c r="N27" s="639"/>
      <c r="O27" s="639"/>
      <c r="P27" s="639"/>
      <c r="Q27" s="640"/>
      <c r="R27" s="641">
        <v>282761</v>
      </c>
      <c r="S27" s="644"/>
      <c r="T27" s="644"/>
      <c r="U27" s="644"/>
      <c r="V27" s="644"/>
      <c r="W27" s="644"/>
      <c r="X27" s="644"/>
      <c r="Y27" s="645"/>
      <c r="Z27" s="703">
        <v>7.1</v>
      </c>
      <c r="AA27" s="703"/>
      <c r="AB27" s="703"/>
      <c r="AC27" s="703"/>
      <c r="AD27" s="704" t="s">
        <v>125</v>
      </c>
      <c r="AE27" s="704"/>
      <c r="AF27" s="704"/>
      <c r="AG27" s="704"/>
      <c r="AH27" s="704"/>
      <c r="AI27" s="704"/>
      <c r="AJ27" s="704"/>
      <c r="AK27" s="704"/>
      <c r="AL27" s="646" t="s">
        <v>125</v>
      </c>
      <c r="AM27" s="647"/>
      <c r="AN27" s="647"/>
      <c r="AO27" s="705"/>
      <c r="AP27" s="638" t="s">
        <v>300</v>
      </c>
      <c r="AQ27" s="639"/>
      <c r="AR27" s="639"/>
      <c r="AS27" s="639"/>
      <c r="AT27" s="639"/>
      <c r="AU27" s="639"/>
      <c r="AV27" s="639"/>
      <c r="AW27" s="639"/>
      <c r="AX27" s="639"/>
      <c r="AY27" s="639"/>
      <c r="AZ27" s="639"/>
      <c r="BA27" s="639"/>
      <c r="BB27" s="639"/>
      <c r="BC27" s="639"/>
      <c r="BD27" s="639"/>
      <c r="BE27" s="639"/>
      <c r="BF27" s="640"/>
      <c r="BG27" s="641">
        <v>835032</v>
      </c>
      <c r="BH27" s="644"/>
      <c r="BI27" s="644"/>
      <c r="BJ27" s="644"/>
      <c r="BK27" s="644"/>
      <c r="BL27" s="644"/>
      <c r="BM27" s="644"/>
      <c r="BN27" s="645"/>
      <c r="BO27" s="703">
        <v>100</v>
      </c>
      <c r="BP27" s="703"/>
      <c r="BQ27" s="703"/>
      <c r="BR27" s="703"/>
      <c r="BS27" s="649">
        <v>5327</v>
      </c>
      <c r="BT27" s="644"/>
      <c r="BU27" s="644"/>
      <c r="BV27" s="644"/>
      <c r="BW27" s="644"/>
      <c r="BX27" s="644"/>
      <c r="BY27" s="644"/>
      <c r="BZ27" s="644"/>
      <c r="CA27" s="644"/>
      <c r="CB27" s="684"/>
      <c r="CD27" s="685" t="s">
        <v>301</v>
      </c>
      <c r="CE27" s="682"/>
      <c r="CF27" s="682"/>
      <c r="CG27" s="682"/>
      <c r="CH27" s="682"/>
      <c r="CI27" s="682"/>
      <c r="CJ27" s="682"/>
      <c r="CK27" s="682"/>
      <c r="CL27" s="682"/>
      <c r="CM27" s="682"/>
      <c r="CN27" s="682"/>
      <c r="CO27" s="682"/>
      <c r="CP27" s="682"/>
      <c r="CQ27" s="683"/>
      <c r="CR27" s="641">
        <v>366784</v>
      </c>
      <c r="CS27" s="642"/>
      <c r="CT27" s="642"/>
      <c r="CU27" s="642"/>
      <c r="CV27" s="642"/>
      <c r="CW27" s="642"/>
      <c r="CX27" s="642"/>
      <c r="CY27" s="643"/>
      <c r="CZ27" s="646">
        <v>9.5</v>
      </c>
      <c r="DA27" s="675"/>
      <c r="DB27" s="675"/>
      <c r="DC27" s="676"/>
      <c r="DD27" s="649">
        <v>73166</v>
      </c>
      <c r="DE27" s="642"/>
      <c r="DF27" s="642"/>
      <c r="DG27" s="642"/>
      <c r="DH27" s="642"/>
      <c r="DI27" s="642"/>
      <c r="DJ27" s="642"/>
      <c r="DK27" s="643"/>
      <c r="DL27" s="649">
        <v>73166</v>
      </c>
      <c r="DM27" s="642"/>
      <c r="DN27" s="642"/>
      <c r="DO27" s="642"/>
      <c r="DP27" s="642"/>
      <c r="DQ27" s="642"/>
      <c r="DR27" s="642"/>
      <c r="DS27" s="642"/>
      <c r="DT27" s="642"/>
      <c r="DU27" s="642"/>
      <c r="DV27" s="643"/>
      <c r="DW27" s="646">
        <v>3</v>
      </c>
      <c r="DX27" s="675"/>
      <c r="DY27" s="675"/>
      <c r="DZ27" s="675"/>
      <c r="EA27" s="675"/>
      <c r="EB27" s="675"/>
      <c r="EC27" s="677"/>
    </row>
    <row r="28" spans="2:133" ht="11.25" customHeight="1">
      <c r="B28" s="746" t="s">
        <v>302</v>
      </c>
      <c r="C28" s="747"/>
      <c r="D28" s="747"/>
      <c r="E28" s="747"/>
      <c r="F28" s="747"/>
      <c r="G28" s="747"/>
      <c r="H28" s="747"/>
      <c r="I28" s="747"/>
      <c r="J28" s="747"/>
      <c r="K28" s="747"/>
      <c r="L28" s="747"/>
      <c r="M28" s="747"/>
      <c r="N28" s="747"/>
      <c r="O28" s="747"/>
      <c r="P28" s="747"/>
      <c r="Q28" s="748"/>
      <c r="R28" s="641" t="s">
        <v>125</v>
      </c>
      <c r="S28" s="644"/>
      <c r="T28" s="644"/>
      <c r="U28" s="644"/>
      <c r="V28" s="644"/>
      <c r="W28" s="644"/>
      <c r="X28" s="644"/>
      <c r="Y28" s="645"/>
      <c r="Z28" s="703" t="s">
        <v>235</v>
      </c>
      <c r="AA28" s="703"/>
      <c r="AB28" s="703"/>
      <c r="AC28" s="703"/>
      <c r="AD28" s="704" t="s">
        <v>125</v>
      </c>
      <c r="AE28" s="704"/>
      <c r="AF28" s="704"/>
      <c r="AG28" s="704"/>
      <c r="AH28" s="704"/>
      <c r="AI28" s="704"/>
      <c r="AJ28" s="704"/>
      <c r="AK28" s="704"/>
      <c r="AL28" s="646" t="s">
        <v>125</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303</v>
      </c>
      <c r="CE28" s="682"/>
      <c r="CF28" s="682"/>
      <c r="CG28" s="682"/>
      <c r="CH28" s="682"/>
      <c r="CI28" s="682"/>
      <c r="CJ28" s="682"/>
      <c r="CK28" s="682"/>
      <c r="CL28" s="682"/>
      <c r="CM28" s="682"/>
      <c r="CN28" s="682"/>
      <c r="CO28" s="682"/>
      <c r="CP28" s="682"/>
      <c r="CQ28" s="683"/>
      <c r="CR28" s="641">
        <v>443171</v>
      </c>
      <c r="CS28" s="644"/>
      <c r="CT28" s="644"/>
      <c r="CU28" s="644"/>
      <c r="CV28" s="644"/>
      <c r="CW28" s="644"/>
      <c r="CX28" s="644"/>
      <c r="CY28" s="645"/>
      <c r="CZ28" s="646">
        <v>11.5</v>
      </c>
      <c r="DA28" s="675"/>
      <c r="DB28" s="675"/>
      <c r="DC28" s="676"/>
      <c r="DD28" s="649">
        <v>435337</v>
      </c>
      <c r="DE28" s="644"/>
      <c r="DF28" s="644"/>
      <c r="DG28" s="644"/>
      <c r="DH28" s="644"/>
      <c r="DI28" s="644"/>
      <c r="DJ28" s="644"/>
      <c r="DK28" s="645"/>
      <c r="DL28" s="649">
        <v>435337</v>
      </c>
      <c r="DM28" s="644"/>
      <c r="DN28" s="644"/>
      <c r="DO28" s="644"/>
      <c r="DP28" s="644"/>
      <c r="DQ28" s="644"/>
      <c r="DR28" s="644"/>
      <c r="DS28" s="644"/>
      <c r="DT28" s="644"/>
      <c r="DU28" s="644"/>
      <c r="DV28" s="645"/>
      <c r="DW28" s="646">
        <v>18.100000000000001</v>
      </c>
      <c r="DX28" s="675"/>
      <c r="DY28" s="675"/>
      <c r="DZ28" s="675"/>
      <c r="EA28" s="675"/>
      <c r="EB28" s="675"/>
      <c r="EC28" s="677"/>
    </row>
    <row r="29" spans="2:133" ht="11.25" customHeight="1">
      <c r="B29" s="638" t="s">
        <v>304</v>
      </c>
      <c r="C29" s="639"/>
      <c r="D29" s="639"/>
      <c r="E29" s="639"/>
      <c r="F29" s="639"/>
      <c r="G29" s="639"/>
      <c r="H29" s="639"/>
      <c r="I29" s="639"/>
      <c r="J29" s="639"/>
      <c r="K29" s="639"/>
      <c r="L29" s="639"/>
      <c r="M29" s="639"/>
      <c r="N29" s="639"/>
      <c r="O29" s="639"/>
      <c r="P29" s="639"/>
      <c r="Q29" s="640"/>
      <c r="R29" s="641">
        <v>239009</v>
      </c>
      <c r="S29" s="644"/>
      <c r="T29" s="644"/>
      <c r="U29" s="644"/>
      <c r="V29" s="644"/>
      <c r="W29" s="644"/>
      <c r="X29" s="644"/>
      <c r="Y29" s="645"/>
      <c r="Z29" s="703">
        <v>6</v>
      </c>
      <c r="AA29" s="703"/>
      <c r="AB29" s="703"/>
      <c r="AC29" s="703"/>
      <c r="AD29" s="704" t="s">
        <v>125</v>
      </c>
      <c r="AE29" s="704"/>
      <c r="AF29" s="704"/>
      <c r="AG29" s="704"/>
      <c r="AH29" s="704"/>
      <c r="AI29" s="704"/>
      <c r="AJ29" s="704"/>
      <c r="AK29" s="704"/>
      <c r="AL29" s="646" t="s">
        <v>125</v>
      </c>
      <c r="AM29" s="647"/>
      <c r="AN29" s="647"/>
      <c r="AO29" s="705"/>
      <c r="AP29" s="715" t="s">
        <v>223</v>
      </c>
      <c r="AQ29" s="716"/>
      <c r="AR29" s="716"/>
      <c r="AS29" s="716"/>
      <c r="AT29" s="716"/>
      <c r="AU29" s="716"/>
      <c r="AV29" s="716"/>
      <c r="AW29" s="716"/>
      <c r="AX29" s="716"/>
      <c r="AY29" s="716"/>
      <c r="AZ29" s="716"/>
      <c r="BA29" s="716"/>
      <c r="BB29" s="716"/>
      <c r="BC29" s="716"/>
      <c r="BD29" s="716"/>
      <c r="BE29" s="716"/>
      <c r="BF29" s="717"/>
      <c r="BG29" s="715" t="s">
        <v>305</v>
      </c>
      <c r="BH29" s="743"/>
      <c r="BI29" s="743"/>
      <c r="BJ29" s="743"/>
      <c r="BK29" s="743"/>
      <c r="BL29" s="743"/>
      <c r="BM29" s="743"/>
      <c r="BN29" s="743"/>
      <c r="BO29" s="743"/>
      <c r="BP29" s="743"/>
      <c r="BQ29" s="744"/>
      <c r="BR29" s="715" t="s">
        <v>306</v>
      </c>
      <c r="BS29" s="743"/>
      <c r="BT29" s="743"/>
      <c r="BU29" s="743"/>
      <c r="BV29" s="743"/>
      <c r="BW29" s="743"/>
      <c r="BX29" s="743"/>
      <c r="BY29" s="743"/>
      <c r="BZ29" s="743"/>
      <c r="CA29" s="743"/>
      <c r="CB29" s="744"/>
      <c r="CD29" s="725" t="s">
        <v>307</v>
      </c>
      <c r="CE29" s="726"/>
      <c r="CF29" s="685" t="s">
        <v>65</v>
      </c>
      <c r="CG29" s="682"/>
      <c r="CH29" s="682"/>
      <c r="CI29" s="682"/>
      <c r="CJ29" s="682"/>
      <c r="CK29" s="682"/>
      <c r="CL29" s="682"/>
      <c r="CM29" s="682"/>
      <c r="CN29" s="682"/>
      <c r="CO29" s="682"/>
      <c r="CP29" s="682"/>
      <c r="CQ29" s="683"/>
      <c r="CR29" s="641">
        <v>443106</v>
      </c>
      <c r="CS29" s="642"/>
      <c r="CT29" s="642"/>
      <c r="CU29" s="642"/>
      <c r="CV29" s="642"/>
      <c r="CW29" s="642"/>
      <c r="CX29" s="642"/>
      <c r="CY29" s="643"/>
      <c r="CZ29" s="646">
        <v>11.5</v>
      </c>
      <c r="DA29" s="675"/>
      <c r="DB29" s="675"/>
      <c r="DC29" s="676"/>
      <c r="DD29" s="649">
        <v>435272</v>
      </c>
      <c r="DE29" s="642"/>
      <c r="DF29" s="642"/>
      <c r="DG29" s="642"/>
      <c r="DH29" s="642"/>
      <c r="DI29" s="642"/>
      <c r="DJ29" s="642"/>
      <c r="DK29" s="643"/>
      <c r="DL29" s="649">
        <v>435272</v>
      </c>
      <c r="DM29" s="642"/>
      <c r="DN29" s="642"/>
      <c r="DO29" s="642"/>
      <c r="DP29" s="642"/>
      <c r="DQ29" s="642"/>
      <c r="DR29" s="642"/>
      <c r="DS29" s="642"/>
      <c r="DT29" s="642"/>
      <c r="DU29" s="642"/>
      <c r="DV29" s="643"/>
      <c r="DW29" s="646">
        <v>18.100000000000001</v>
      </c>
      <c r="DX29" s="675"/>
      <c r="DY29" s="675"/>
      <c r="DZ29" s="675"/>
      <c r="EA29" s="675"/>
      <c r="EB29" s="675"/>
      <c r="EC29" s="677"/>
    </row>
    <row r="30" spans="2:133" ht="11.25" customHeight="1">
      <c r="B30" s="638" t="s">
        <v>308</v>
      </c>
      <c r="C30" s="639"/>
      <c r="D30" s="639"/>
      <c r="E30" s="639"/>
      <c r="F30" s="639"/>
      <c r="G30" s="639"/>
      <c r="H30" s="639"/>
      <c r="I30" s="639"/>
      <c r="J30" s="639"/>
      <c r="K30" s="639"/>
      <c r="L30" s="639"/>
      <c r="M30" s="639"/>
      <c r="N30" s="639"/>
      <c r="O30" s="639"/>
      <c r="P30" s="639"/>
      <c r="Q30" s="640"/>
      <c r="R30" s="641">
        <v>12890</v>
      </c>
      <c r="S30" s="644"/>
      <c r="T30" s="644"/>
      <c r="U30" s="644"/>
      <c r="V30" s="644"/>
      <c r="W30" s="644"/>
      <c r="X30" s="644"/>
      <c r="Y30" s="645"/>
      <c r="Z30" s="703">
        <v>0.3</v>
      </c>
      <c r="AA30" s="703"/>
      <c r="AB30" s="703"/>
      <c r="AC30" s="703"/>
      <c r="AD30" s="704">
        <v>3358</v>
      </c>
      <c r="AE30" s="704"/>
      <c r="AF30" s="704"/>
      <c r="AG30" s="704"/>
      <c r="AH30" s="704"/>
      <c r="AI30" s="704"/>
      <c r="AJ30" s="704"/>
      <c r="AK30" s="704"/>
      <c r="AL30" s="646">
        <v>0.1</v>
      </c>
      <c r="AM30" s="647"/>
      <c r="AN30" s="647"/>
      <c r="AO30" s="705"/>
      <c r="AP30" s="731" t="s">
        <v>309</v>
      </c>
      <c r="AQ30" s="732"/>
      <c r="AR30" s="732"/>
      <c r="AS30" s="732"/>
      <c r="AT30" s="737" t="s">
        <v>310</v>
      </c>
      <c r="AU30" s="210"/>
      <c r="AV30" s="210"/>
      <c r="AW30" s="210"/>
      <c r="AX30" s="740" t="s">
        <v>185</v>
      </c>
      <c r="AY30" s="741"/>
      <c r="AZ30" s="741"/>
      <c r="BA30" s="741"/>
      <c r="BB30" s="741"/>
      <c r="BC30" s="741"/>
      <c r="BD30" s="741"/>
      <c r="BE30" s="741"/>
      <c r="BF30" s="742"/>
      <c r="BG30" s="721">
        <v>98.7</v>
      </c>
      <c r="BH30" s="722"/>
      <c r="BI30" s="722"/>
      <c r="BJ30" s="722"/>
      <c r="BK30" s="722"/>
      <c r="BL30" s="722"/>
      <c r="BM30" s="723">
        <v>93.6</v>
      </c>
      <c r="BN30" s="722"/>
      <c r="BO30" s="722"/>
      <c r="BP30" s="722"/>
      <c r="BQ30" s="724"/>
      <c r="BR30" s="721">
        <v>98.7</v>
      </c>
      <c r="BS30" s="722"/>
      <c r="BT30" s="722"/>
      <c r="BU30" s="722"/>
      <c r="BV30" s="722"/>
      <c r="BW30" s="722"/>
      <c r="BX30" s="723">
        <v>93.5</v>
      </c>
      <c r="BY30" s="722"/>
      <c r="BZ30" s="722"/>
      <c r="CA30" s="722"/>
      <c r="CB30" s="724"/>
      <c r="CD30" s="727"/>
      <c r="CE30" s="728"/>
      <c r="CF30" s="685" t="s">
        <v>311</v>
      </c>
      <c r="CG30" s="682"/>
      <c r="CH30" s="682"/>
      <c r="CI30" s="682"/>
      <c r="CJ30" s="682"/>
      <c r="CK30" s="682"/>
      <c r="CL30" s="682"/>
      <c r="CM30" s="682"/>
      <c r="CN30" s="682"/>
      <c r="CO30" s="682"/>
      <c r="CP30" s="682"/>
      <c r="CQ30" s="683"/>
      <c r="CR30" s="641">
        <v>416236</v>
      </c>
      <c r="CS30" s="644"/>
      <c r="CT30" s="644"/>
      <c r="CU30" s="644"/>
      <c r="CV30" s="644"/>
      <c r="CW30" s="644"/>
      <c r="CX30" s="644"/>
      <c r="CY30" s="645"/>
      <c r="CZ30" s="646">
        <v>10.8</v>
      </c>
      <c r="DA30" s="675"/>
      <c r="DB30" s="675"/>
      <c r="DC30" s="676"/>
      <c r="DD30" s="649">
        <v>408465</v>
      </c>
      <c r="DE30" s="644"/>
      <c r="DF30" s="644"/>
      <c r="DG30" s="644"/>
      <c r="DH30" s="644"/>
      <c r="DI30" s="644"/>
      <c r="DJ30" s="644"/>
      <c r="DK30" s="645"/>
      <c r="DL30" s="649">
        <v>408465</v>
      </c>
      <c r="DM30" s="644"/>
      <c r="DN30" s="644"/>
      <c r="DO30" s="644"/>
      <c r="DP30" s="644"/>
      <c r="DQ30" s="644"/>
      <c r="DR30" s="644"/>
      <c r="DS30" s="644"/>
      <c r="DT30" s="644"/>
      <c r="DU30" s="644"/>
      <c r="DV30" s="645"/>
      <c r="DW30" s="646">
        <v>17</v>
      </c>
      <c r="DX30" s="675"/>
      <c r="DY30" s="675"/>
      <c r="DZ30" s="675"/>
      <c r="EA30" s="675"/>
      <c r="EB30" s="675"/>
      <c r="EC30" s="677"/>
    </row>
    <row r="31" spans="2:133" ht="11.25" customHeight="1">
      <c r="B31" s="638" t="s">
        <v>312</v>
      </c>
      <c r="C31" s="639"/>
      <c r="D31" s="639"/>
      <c r="E31" s="639"/>
      <c r="F31" s="639"/>
      <c r="G31" s="639"/>
      <c r="H31" s="639"/>
      <c r="I31" s="639"/>
      <c r="J31" s="639"/>
      <c r="K31" s="639"/>
      <c r="L31" s="639"/>
      <c r="M31" s="639"/>
      <c r="N31" s="639"/>
      <c r="O31" s="639"/>
      <c r="P31" s="639"/>
      <c r="Q31" s="640"/>
      <c r="R31" s="641">
        <v>73799</v>
      </c>
      <c r="S31" s="644"/>
      <c r="T31" s="644"/>
      <c r="U31" s="644"/>
      <c r="V31" s="644"/>
      <c r="W31" s="644"/>
      <c r="X31" s="644"/>
      <c r="Y31" s="645"/>
      <c r="Z31" s="703">
        <v>1.8</v>
      </c>
      <c r="AA31" s="703"/>
      <c r="AB31" s="703"/>
      <c r="AC31" s="703"/>
      <c r="AD31" s="704" t="s">
        <v>235</v>
      </c>
      <c r="AE31" s="704"/>
      <c r="AF31" s="704"/>
      <c r="AG31" s="704"/>
      <c r="AH31" s="704"/>
      <c r="AI31" s="704"/>
      <c r="AJ31" s="704"/>
      <c r="AK31" s="704"/>
      <c r="AL31" s="646" t="s">
        <v>235</v>
      </c>
      <c r="AM31" s="647"/>
      <c r="AN31" s="647"/>
      <c r="AO31" s="705"/>
      <c r="AP31" s="733"/>
      <c r="AQ31" s="734"/>
      <c r="AR31" s="734"/>
      <c r="AS31" s="734"/>
      <c r="AT31" s="738"/>
      <c r="AU31" s="209" t="s">
        <v>313</v>
      </c>
      <c r="AV31" s="209"/>
      <c r="AW31" s="209"/>
      <c r="AX31" s="638" t="s">
        <v>314</v>
      </c>
      <c r="AY31" s="639"/>
      <c r="AZ31" s="639"/>
      <c r="BA31" s="639"/>
      <c r="BB31" s="639"/>
      <c r="BC31" s="639"/>
      <c r="BD31" s="639"/>
      <c r="BE31" s="639"/>
      <c r="BF31" s="640"/>
      <c r="BG31" s="719">
        <v>98.6</v>
      </c>
      <c r="BH31" s="642"/>
      <c r="BI31" s="642"/>
      <c r="BJ31" s="642"/>
      <c r="BK31" s="642"/>
      <c r="BL31" s="642"/>
      <c r="BM31" s="647">
        <v>93.3</v>
      </c>
      <c r="BN31" s="720"/>
      <c r="BO31" s="720"/>
      <c r="BP31" s="720"/>
      <c r="BQ31" s="681"/>
      <c r="BR31" s="719">
        <v>98.7</v>
      </c>
      <c r="BS31" s="642"/>
      <c r="BT31" s="642"/>
      <c r="BU31" s="642"/>
      <c r="BV31" s="642"/>
      <c r="BW31" s="642"/>
      <c r="BX31" s="647">
        <v>93.6</v>
      </c>
      <c r="BY31" s="720"/>
      <c r="BZ31" s="720"/>
      <c r="CA31" s="720"/>
      <c r="CB31" s="681"/>
      <c r="CD31" s="727"/>
      <c r="CE31" s="728"/>
      <c r="CF31" s="685" t="s">
        <v>315</v>
      </c>
      <c r="CG31" s="682"/>
      <c r="CH31" s="682"/>
      <c r="CI31" s="682"/>
      <c r="CJ31" s="682"/>
      <c r="CK31" s="682"/>
      <c r="CL31" s="682"/>
      <c r="CM31" s="682"/>
      <c r="CN31" s="682"/>
      <c r="CO31" s="682"/>
      <c r="CP31" s="682"/>
      <c r="CQ31" s="683"/>
      <c r="CR31" s="641">
        <v>26870</v>
      </c>
      <c r="CS31" s="642"/>
      <c r="CT31" s="642"/>
      <c r="CU31" s="642"/>
      <c r="CV31" s="642"/>
      <c r="CW31" s="642"/>
      <c r="CX31" s="642"/>
      <c r="CY31" s="643"/>
      <c r="CZ31" s="646">
        <v>0.7</v>
      </c>
      <c r="DA31" s="675"/>
      <c r="DB31" s="675"/>
      <c r="DC31" s="676"/>
      <c r="DD31" s="649">
        <v>26807</v>
      </c>
      <c r="DE31" s="642"/>
      <c r="DF31" s="642"/>
      <c r="DG31" s="642"/>
      <c r="DH31" s="642"/>
      <c r="DI31" s="642"/>
      <c r="DJ31" s="642"/>
      <c r="DK31" s="643"/>
      <c r="DL31" s="649">
        <v>26807</v>
      </c>
      <c r="DM31" s="642"/>
      <c r="DN31" s="642"/>
      <c r="DO31" s="642"/>
      <c r="DP31" s="642"/>
      <c r="DQ31" s="642"/>
      <c r="DR31" s="642"/>
      <c r="DS31" s="642"/>
      <c r="DT31" s="642"/>
      <c r="DU31" s="642"/>
      <c r="DV31" s="643"/>
      <c r="DW31" s="646">
        <v>1.1000000000000001</v>
      </c>
      <c r="DX31" s="675"/>
      <c r="DY31" s="675"/>
      <c r="DZ31" s="675"/>
      <c r="EA31" s="675"/>
      <c r="EB31" s="675"/>
      <c r="EC31" s="677"/>
    </row>
    <row r="32" spans="2:133" ht="11.25" customHeight="1">
      <c r="B32" s="638" t="s">
        <v>316</v>
      </c>
      <c r="C32" s="639"/>
      <c r="D32" s="639"/>
      <c r="E32" s="639"/>
      <c r="F32" s="639"/>
      <c r="G32" s="639"/>
      <c r="H32" s="639"/>
      <c r="I32" s="639"/>
      <c r="J32" s="639"/>
      <c r="K32" s="639"/>
      <c r="L32" s="639"/>
      <c r="M32" s="639"/>
      <c r="N32" s="639"/>
      <c r="O32" s="639"/>
      <c r="P32" s="639"/>
      <c r="Q32" s="640"/>
      <c r="R32" s="641">
        <v>156846</v>
      </c>
      <c r="S32" s="644"/>
      <c r="T32" s="644"/>
      <c r="U32" s="644"/>
      <c r="V32" s="644"/>
      <c r="W32" s="644"/>
      <c r="X32" s="644"/>
      <c r="Y32" s="645"/>
      <c r="Z32" s="703">
        <v>3.9</v>
      </c>
      <c r="AA32" s="703"/>
      <c r="AB32" s="703"/>
      <c r="AC32" s="703"/>
      <c r="AD32" s="704" t="s">
        <v>235</v>
      </c>
      <c r="AE32" s="704"/>
      <c r="AF32" s="704"/>
      <c r="AG32" s="704"/>
      <c r="AH32" s="704"/>
      <c r="AI32" s="704"/>
      <c r="AJ32" s="704"/>
      <c r="AK32" s="704"/>
      <c r="AL32" s="646" t="s">
        <v>235</v>
      </c>
      <c r="AM32" s="647"/>
      <c r="AN32" s="647"/>
      <c r="AO32" s="705"/>
      <c r="AP32" s="735"/>
      <c r="AQ32" s="736"/>
      <c r="AR32" s="736"/>
      <c r="AS32" s="736"/>
      <c r="AT32" s="739"/>
      <c r="AU32" s="211"/>
      <c r="AV32" s="211"/>
      <c r="AW32" s="211"/>
      <c r="AX32" s="653" t="s">
        <v>317</v>
      </c>
      <c r="AY32" s="654"/>
      <c r="AZ32" s="654"/>
      <c r="BA32" s="654"/>
      <c r="BB32" s="654"/>
      <c r="BC32" s="654"/>
      <c r="BD32" s="654"/>
      <c r="BE32" s="654"/>
      <c r="BF32" s="655"/>
      <c r="BG32" s="718">
        <v>98.8</v>
      </c>
      <c r="BH32" s="657"/>
      <c r="BI32" s="657"/>
      <c r="BJ32" s="657"/>
      <c r="BK32" s="657"/>
      <c r="BL32" s="657"/>
      <c r="BM32" s="701">
        <v>93.6</v>
      </c>
      <c r="BN32" s="657"/>
      <c r="BO32" s="657"/>
      <c r="BP32" s="657"/>
      <c r="BQ32" s="694"/>
      <c r="BR32" s="718">
        <v>98.8</v>
      </c>
      <c r="BS32" s="657"/>
      <c r="BT32" s="657"/>
      <c r="BU32" s="657"/>
      <c r="BV32" s="657"/>
      <c r="BW32" s="657"/>
      <c r="BX32" s="701">
        <v>93.2</v>
      </c>
      <c r="BY32" s="657"/>
      <c r="BZ32" s="657"/>
      <c r="CA32" s="657"/>
      <c r="CB32" s="694"/>
      <c r="CD32" s="729"/>
      <c r="CE32" s="730"/>
      <c r="CF32" s="685" t="s">
        <v>318</v>
      </c>
      <c r="CG32" s="682"/>
      <c r="CH32" s="682"/>
      <c r="CI32" s="682"/>
      <c r="CJ32" s="682"/>
      <c r="CK32" s="682"/>
      <c r="CL32" s="682"/>
      <c r="CM32" s="682"/>
      <c r="CN32" s="682"/>
      <c r="CO32" s="682"/>
      <c r="CP32" s="682"/>
      <c r="CQ32" s="683"/>
      <c r="CR32" s="641">
        <v>65</v>
      </c>
      <c r="CS32" s="644"/>
      <c r="CT32" s="644"/>
      <c r="CU32" s="644"/>
      <c r="CV32" s="644"/>
      <c r="CW32" s="644"/>
      <c r="CX32" s="644"/>
      <c r="CY32" s="645"/>
      <c r="CZ32" s="646">
        <v>0</v>
      </c>
      <c r="DA32" s="675"/>
      <c r="DB32" s="675"/>
      <c r="DC32" s="676"/>
      <c r="DD32" s="649">
        <v>65</v>
      </c>
      <c r="DE32" s="644"/>
      <c r="DF32" s="644"/>
      <c r="DG32" s="644"/>
      <c r="DH32" s="644"/>
      <c r="DI32" s="644"/>
      <c r="DJ32" s="644"/>
      <c r="DK32" s="645"/>
      <c r="DL32" s="649">
        <v>65</v>
      </c>
      <c r="DM32" s="644"/>
      <c r="DN32" s="644"/>
      <c r="DO32" s="644"/>
      <c r="DP32" s="644"/>
      <c r="DQ32" s="644"/>
      <c r="DR32" s="644"/>
      <c r="DS32" s="644"/>
      <c r="DT32" s="644"/>
      <c r="DU32" s="644"/>
      <c r="DV32" s="645"/>
      <c r="DW32" s="646">
        <v>0</v>
      </c>
      <c r="DX32" s="675"/>
      <c r="DY32" s="675"/>
      <c r="DZ32" s="675"/>
      <c r="EA32" s="675"/>
      <c r="EB32" s="675"/>
      <c r="EC32" s="677"/>
    </row>
    <row r="33" spans="2:133" ht="11.25" customHeight="1">
      <c r="B33" s="638" t="s">
        <v>319</v>
      </c>
      <c r="C33" s="639"/>
      <c r="D33" s="639"/>
      <c r="E33" s="639"/>
      <c r="F33" s="639"/>
      <c r="G33" s="639"/>
      <c r="H33" s="639"/>
      <c r="I33" s="639"/>
      <c r="J33" s="639"/>
      <c r="K33" s="639"/>
      <c r="L33" s="639"/>
      <c r="M33" s="639"/>
      <c r="N33" s="639"/>
      <c r="O33" s="639"/>
      <c r="P33" s="639"/>
      <c r="Q33" s="640"/>
      <c r="R33" s="641">
        <v>155829</v>
      </c>
      <c r="S33" s="644"/>
      <c r="T33" s="644"/>
      <c r="U33" s="644"/>
      <c r="V33" s="644"/>
      <c r="W33" s="644"/>
      <c r="X33" s="644"/>
      <c r="Y33" s="645"/>
      <c r="Z33" s="703">
        <v>3.9</v>
      </c>
      <c r="AA33" s="703"/>
      <c r="AB33" s="703"/>
      <c r="AC33" s="703"/>
      <c r="AD33" s="704" t="s">
        <v>235</v>
      </c>
      <c r="AE33" s="704"/>
      <c r="AF33" s="704"/>
      <c r="AG33" s="704"/>
      <c r="AH33" s="704"/>
      <c r="AI33" s="704"/>
      <c r="AJ33" s="704"/>
      <c r="AK33" s="704"/>
      <c r="AL33" s="646" t="s">
        <v>125</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320</v>
      </c>
      <c r="CE33" s="682"/>
      <c r="CF33" s="682"/>
      <c r="CG33" s="682"/>
      <c r="CH33" s="682"/>
      <c r="CI33" s="682"/>
      <c r="CJ33" s="682"/>
      <c r="CK33" s="682"/>
      <c r="CL33" s="682"/>
      <c r="CM33" s="682"/>
      <c r="CN33" s="682"/>
      <c r="CO33" s="682"/>
      <c r="CP33" s="682"/>
      <c r="CQ33" s="683"/>
      <c r="CR33" s="641">
        <v>2015814</v>
      </c>
      <c r="CS33" s="642"/>
      <c r="CT33" s="642"/>
      <c r="CU33" s="642"/>
      <c r="CV33" s="642"/>
      <c r="CW33" s="642"/>
      <c r="CX33" s="642"/>
      <c r="CY33" s="643"/>
      <c r="CZ33" s="646">
        <v>52.4</v>
      </c>
      <c r="DA33" s="675"/>
      <c r="DB33" s="675"/>
      <c r="DC33" s="676"/>
      <c r="DD33" s="649">
        <v>1674104</v>
      </c>
      <c r="DE33" s="642"/>
      <c r="DF33" s="642"/>
      <c r="DG33" s="642"/>
      <c r="DH33" s="642"/>
      <c r="DI33" s="642"/>
      <c r="DJ33" s="642"/>
      <c r="DK33" s="643"/>
      <c r="DL33" s="649">
        <v>1124395</v>
      </c>
      <c r="DM33" s="642"/>
      <c r="DN33" s="642"/>
      <c r="DO33" s="642"/>
      <c r="DP33" s="642"/>
      <c r="DQ33" s="642"/>
      <c r="DR33" s="642"/>
      <c r="DS33" s="642"/>
      <c r="DT33" s="642"/>
      <c r="DU33" s="642"/>
      <c r="DV33" s="643"/>
      <c r="DW33" s="646">
        <v>46.9</v>
      </c>
      <c r="DX33" s="675"/>
      <c r="DY33" s="675"/>
      <c r="DZ33" s="675"/>
      <c r="EA33" s="675"/>
      <c r="EB33" s="675"/>
      <c r="EC33" s="677"/>
    </row>
    <row r="34" spans="2:133" ht="11.25" customHeight="1">
      <c r="B34" s="638" t="s">
        <v>321</v>
      </c>
      <c r="C34" s="639"/>
      <c r="D34" s="639"/>
      <c r="E34" s="639"/>
      <c r="F34" s="639"/>
      <c r="G34" s="639"/>
      <c r="H34" s="639"/>
      <c r="I34" s="639"/>
      <c r="J34" s="639"/>
      <c r="K34" s="639"/>
      <c r="L34" s="639"/>
      <c r="M34" s="639"/>
      <c r="N34" s="639"/>
      <c r="O34" s="639"/>
      <c r="P34" s="639"/>
      <c r="Q34" s="640"/>
      <c r="R34" s="641">
        <v>121897</v>
      </c>
      <c r="S34" s="644"/>
      <c r="T34" s="644"/>
      <c r="U34" s="644"/>
      <c r="V34" s="644"/>
      <c r="W34" s="644"/>
      <c r="X34" s="644"/>
      <c r="Y34" s="645"/>
      <c r="Z34" s="703">
        <v>3.1</v>
      </c>
      <c r="AA34" s="703"/>
      <c r="AB34" s="703"/>
      <c r="AC34" s="703"/>
      <c r="AD34" s="704">
        <v>2675</v>
      </c>
      <c r="AE34" s="704"/>
      <c r="AF34" s="704"/>
      <c r="AG34" s="704"/>
      <c r="AH34" s="704"/>
      <c r="AI34" s="704"/>
      <c r="AJ34" s="704"/>
      <c r="AK34" s="704"/>
      <c r="AL34" s="646">
        <v>0.1</v>
      </c>
      <c r="AM34" s="647"/>
      <c r="AN34" s="647"/>
      <c r="AO34" s="705"/>
      <c r="AP34" s="214"/>
      <c r="AQ34" s="715" t="s">
        <v>322</v>
      </c>
      <c r="AR34" s="716"/>
      <c r="AS34" s="716"/>
      <c r="AT34" s="716"/>
      <c r="AU34" s="716"/>
      <c r="AV34" s="716"/>
      <c r="AW34" s="716"/>
      <c r="AX34" s="716"/>
      <c r="AY34" s="716"/>
      <c r="AZ34" s="716"/>
      <c r="BA34" s="716"/>
      <c r="BB34" s="716"/>
      <c r="BC34" s="716"/>
      <c r="BD34" s="716"/>
      <c r="BE34" s="716"/>
      <c r="BF34" s="717"/>
      <c r="BG34" s="715" t="s">
        <v>323</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324</v>
      </c>
      <c r="CE34" s="682"/>
      <c r="CF34" s="682"/>
      <c r="CG34" s="682"/>
      <c r="CH34" s="682"/>
      <c r="CI34" s="682"/>
      <c r="CJ34" s="682"/>
      <c r="CK34" s="682"/>
      <c r="CL34" s="682"/>
      <c r="CM34" s="682"/>
      <c r="CN34" s="682"/>
      <c r="CO34" s="682"/>
      <c r="CP34" s="682"/>
      <c r="CQ34" s="683"/>
      <c r="CR34" s="641">
        <v>867258</v>
      </c>
      <c r="CS34" s="644"/>
      <c r="CT34" s="644"/>
      <c r="CU34" s="644"/>
      <c r="CV34" s="644"/>
      <c r="CW34" s="644"/>
      <c r="CX34" s="644"/>
      <c r="CY34" s="645"/>
      <c r="CZ34" s="646">
        <v>22.5</v>
      </c>
      <c r="DA34" s="675"/>
      <c r="DB34" s="675"/>
      <c r="DC34" s="676"/>
      <c r="DD34" s="649">
        <v>704953</v>
      </c>
      <c r="DE34" s="644"/>
      <c r="DF34" s="644"/>
      <c r="DG34" s="644"/>
      <c r="DH34" s="644"/>
      <c r="DI34" s="644"/>
      <c r="DJ34" s="644"/>
      <c r="DK34" s="645"/>
      <c r="DL34" s="649">
        <v>419685</v>
      </c>
      <c r="DM34" s="644"/>
      <c r="DN34" s="644"/>
      <c r="DO34" s="644"/>
      <c r="DP34" s="644"/>
      <c r="DQ34" s="644"/>
      <c r="DR34" s="644"/>
      <c r="DS34" s="644"/>
      <c r="DT34" s="644"/>
      <c r="DU34" s="644"/>
      <c r="DV34" s="645"/>
      <c r="DW34" s="646">
        <v>17.5</v>
      </c>
      <c r="DX34" s="675"/>
      <c r="DY34" s="675"/>
      <c r="DZ34" s="675"/>
      <c r="EA34" s="675"/>
      <c r="EB34" s="675"/>
      <c r="EC34" s="677"/>
    </row>
    <row r="35" spans="2:133" ht="11.25" customHeight="1">
      <c r="B35" s="638" t="s">
        <v>325</v>
      </c>
      <c r="C35" s="639"/>
      <c r="D35" s="639"/>
      <c r="E35" s="639"/>
      <c r="F35" s="639"/>
      <c r="G35" s="639"/>
      <c r="H35" s="639"/>
      <c r="I35" s="639"/>
      <c r="J35" s="639"/>
      <c r="K35" s="639"/>
      <c r="L35" s="639"/>
      <c r="M35" s="639"/>
      <c r="N35" s="639"/>
      <c r="O35" s="639"/>
      <c r="P35" s="639"/>
      <c r="Q35" s="640"/>
      <c r="R35" s="641">
        <v>223092</v>
      </c>
      <c r="S35" s="644"/>
      <c r="T35" s="644"/>
      <c r="U35" s="644"/>
      <c r="V35" s="644"/>
      <c r="W35" s="644"/>
      <c r="X35" s="644"/>
      <c r="Y35" s="645"/>
      <c r="Z35" s="703">
        <v>5.6</v>
      </c>
      <c r="AA35" s="703"/>
      <c r="AB35" s="703"/>
      <c r="AC35" s="703"/>
      <c r="AD35" s="704" t="s">
        <v>125</v>
      </c>
      <c r="AE35" s="704"/>
      <c r="AF35" s="704"/>
      <c r="AG35" s="704"/>
      <c r="AH35" s="704"/>
      <c r="AI35" s="704"/>
      <c r="AJ35" s="704"/>
      <c r="AK35" s="704"/>
      <c r="AL35" s="646" t="s">
        <v>235</v>
      </c>
      <c r="AM35" s="647"/>
      <c r="AN35" s="647"/>
      <c r="AO35" s="705"/>
      <c r="AP35" s="214"/>
      <c r="AQ35" s="709" t="s">
        <v>326</v>
      </c>
      <c r="AR35" s="710"/>
      <c r="AS35" s="710"/>
      <c r="AT35" s="710"/>
      <c r="AU35" s="710"/>
      <c r="AV35" s="710"/>
      <c r="AW35" s="710"/>
      <c r="AX35" s="710"/>
      <c r="AY35" s="711"/>
      <c r="AZ35" s="706">
        <v>554548</v>
      </c>
      <c r="BA35" s="707"/>
      <c r="BB35" s="707"/>
      <c r="BC35" s="707"/>
      <c r="BD35" s="707"/>
      <c r="BE35" s="707"/>
      <c r="BF35" s="708"/>
      <c r="BG35" s="712" t="s">
        <v>327</v>
      </c>
      <c r="BH35" s="713"/>
      <c r="BI35" s="713"/>
      <c r="BJ35" s="713"/>
      <c r="BK35" s="713"/>
      <c r="BL35" s="713"/>
      <c r="BM35" s="713"/>
      <c r="BN35" s="713"/>
      <c r="BO35" s="713"/>
      <c r="BP35" s="713"/>
      <c r="BQ35" s="713"/>
      <c r="BR35" s="713"/>
      <c r="BS35" s="713"/>
      <c r="BT35" s="713"/>
      <c r="BU35" s="714"/>
      <c r="BV35" s="706">
        <v>54211</v>
      </c>
      <c r="BW35" s="707"/>
      <c r="BX35" s="707"/>
      <c r="BY35" s="707"/>
      <c r="BZ35" s="707"/>
      <c r="CA35" s="707"/>
      <c r="CB35" s="708"/>
      <c r="CD35" s="685" t="s">
        <v>328</v>
      </c>
      <c r="CE35" s="682"/>
      <c r="CF35" s="682"/>
      <c r="CG35" s="682"/>
      <c r="CH35" s="682"/>
      <c r="CI35" s="682"/>
      <c r="CJ35" s="682"/>
      <c r="CK35" s="682"/>
      <c r="CL35" s="682"/>
      <c r="CM35" s="682"/>
      <c r="CN35" s="682"/>
      <c r="CO35" s="682"/>
      <c r="CP35" s="682"/>
      <c r="CQ35" s="683"/>
      <c r="CR35" s="641">
        <v>27254</v>
      </c>
      <c r="CS35" s="642"/>
      <c r="CT35" s="642"/>
      <c r="CU35" s="642"/>
      <c r="CV35" s="642"/>
      <c r="CW35" s="642"/>
      <c r="CX35" s="642"/>
      <c r="CY35" s="643"/>
      <c r="CZ35" s="646">
        <v>0.7</v>
      </c>
      <c r="DA35" s="675"/>
      <c r="DB35" s="675"/>
      <c r="DC35" s="676"/>
      <c r="DD35" s="649">
        <v>25374</v>
      </c>
      <c r="DE35" s="642"/>
      <c r="DF35" s="642"/>
      <c r="DG35" s="642"/>
      <c r="DH35" s="642"/>
      <c r="DI35" s="642"/>
      <c r="DJ35" s="642"/>
      <c r="DK35" s="643"/>
      <c r="DL35" s="649">
        <v>24599</v>
      </c>
      <c r="DM35" s="642"/>
      <c r="DN35" s="642"/>
      <c r="DO35" s="642"/>
      <c r="DP35" s="642"/>
      <c r="DQ35" s="642"/>
      <c r="DR35" s="642"/>
      <c r="DS35" s="642"/>
      <c r="DT35" s="642"/>
      <c r="DU35" s="642"/>
      <c r="DV35" s="643"/>
      <c r="DW35" s="646">
        <v>1</v>
      </c>
      <c r="DX35" s="675"/>
      <c r="DY35" s="675"/>
      <c r="DZ35" s="675"/>
      <c r="EA35" s="675"/>
      <c r="EB35" s="675"/>
      <c r="EC35" s="677"/>
    </row>
    <row r="36" spans="2:133" ht="11.25" customHeight="1">
      <c r="B36" s="638" t="s">
        <v>329</v>
      </c>
      <c r="C36" s="639"/>
      <c r="D36" s="639"/>
      <c r="E36" s="639"/>
      <c r="F36" s="639"/>
      <c r="G36" s="639"/>
      <c r="H36" s="639"/>
      <c r="I36" s="639"/>
      <c r="J36" s="639"/>
      <c r="K36" s="639"/>
      <c r="L36" s="639"/>
      <c r="M36" s="639"/>
      <c r="N36" s="639"/>
      <c r="O36" s="639"/>
      <c r="P36" s="639"/>
      <c r="Q36" s="640"/>
      <c r="R36" s="641" t="s">
        <v>125</v>
      </c>
      <c r="S36" s="644"/>
      <c r="T36" s="644"/>
      <c r="U36" s="644"/>
      <c r="V36" s="644"/>
      <c r="W36" s="644"/>
      <c r="X36" s="644"/>
      <c r="Y36" s="645"/>
      <c r="Z36" s="703" t="s">
        <v>235</v>
      </c>
      <c r="AA36" s="703"/>
      <c r="AB36" s="703"/>
      <c r="AC36" s="703"/>
      <c r="AD36" s="704" t="s">
        <v>235</v>
      </c>
      <c r="AE36" s="704"/>
      <c r="AF36" s="704"/>
      <c r="AG36" s="704"/>
      <c r="AH36" s="704"/>
      <c r="AI36" s="704"/>
      <c r="AJ36" s="704"/>
      <c r="AK36" s="704"/>
      <c r="AL36" s="646" t="s">
        <v>235</v>
      </c>
      <c r="AM36" s="647"/>
      <c r="AN36" s="647"/>
      <c r="AO36" s="705"/>
      <c r="AQ36" s="678" t="s">
        <v>330</v>
      </c>
      <c r="AR36" s="679"/>
      <c r="AS36" s="679"/>
      <c r="AT36" s="679"/>
      <c r="AU36" s="679"/>
      <c r="AV36" s="679"/>
      <c r="AW36" s="679"/>
      <c r="AX36" s="679"/>
      <c r="AY36" s="680"/>
      <c r="AZ36" s="641">
        <v>211763</v>
      </c>
      <c r="BA36" s="644"/>
      <c r="BB36" s="644"/>
      <c r="BC36" s="644"/>
      <c r="BD36" s="642"/>
      <c r="BE36" s="642"/>
      <c r="BF36" s="681"/>
      <c r="BG36" s="685" t="s">
        <v>331</v>
      </c>
      <c r="BH36" s="682"/>
      <c r="BI36" s="682"/>
      <c r="BJ36" s="682"/>
      <c r="BK36" s="682"/>
      <c r="BL36" s="682"/>
      <c r="BM36" s="682"/>
      <c r="BN36" s="682"/>
      <c r="BO36" s="682"/>
      <c r="BP36" s="682"/>
      <c r="BQ36" s="682"/>
      <c r="BR36" s="682"/>
      <c r="BS36" s="682"/>
      <c r="BT36" s="682"/>
      <c r="BU36" s="683"/>
      <c r="BV36" s="641">
        <v>54211</v>
      </c>
      <c r="BW36" s="644"/>
      <c r="BX36" s="644"/>
      <c r="BY36" s="644"/>
      <c r="BZ36" s="644"/>
      <c r="CA36" s="644"/>
      <c r="CB36" s="684"/>
      <c r="CD36" s="685" t="s">
        <v>332</v>
      </c>
      <c r="CE36" s="682"/>
      <c r="CF36" s="682"/>
      <c r="CG36" s="682"/>
      <c r="CH36" s="682"/>
      <c r="CI36" s="682"/>
      <c r="CJ36" s="682"/>
      <c r="CK36" s="682"/>
      <c r="CL36" s="682"/>
      <c r="CM36" s="682"/>
      <c r="CN36" s="682"/>
      <c r="CO36" s="682"/>
      <c r="CP36" s="682"/>
      <c r="CQ36" s="683"/>
      <c r="CR36" s="641">
        <v>468467</v>
      </c>
      <c r="CS36" s="644"/>
      <c r="CT36" s="644"/>
      <c r="CU36" s="644"/>
      <c r="CV36" s="644"/>
      <c r="CW36" s="644"/>
      <c r="CX36" s="644"/>
      <c r="CY36" s="645"/>
      <c r="CZ36" s="646">
        <v>12.2</v>
      </c>
      <c r="DA36" s="675"/>
      <c r="DB36" s="675"/>
      <c r="DC36" s="676"/>
      <c r="DD36" s="649">
        <v>383924</v>
      </c>
      <c r="DE36" s="644"/>
      <c r="DF36" s="644"/>
      <c r="DG36" s="644"/>
      <c r="DH36" s="644"/>
      <c r="DI36" s="644"/>
      <c r="DJ36" s="644"/>
      <c r="DK36" s="645"/>
      <c r="DL36" s="649">
        <v>270488</v>
      </c>
      <c r="DM36" s="644"/>
      <c r="DN36" s="644"/>
      <c r="DO36" s="644"/>
      <c r="DP36" s="644"/>
      <c r="DQ36" s="644"/>
      <c r="DR36" s="644"/>
      <c r="DS36" s="644"/>
      <c r="DT36" s="644"/>
      <c r="DU36" s="644"/>
      <c r="DV36" s="645"/>
      <c r="DW36" s="646">
        <v>11.3</v>
      </c>
      <c r="DX36" s="675"/>
      <c r="DY36" s="675"/>
      <c r="DZ36" s="675"/>
      <c r="EA36" s="675"/>
      <c r="EB36" s="675"/>
      <c r="EC36" s="677"/>
    </row>
    <row r="37" spans="2:133" ht="11.25" customHeight="1">
      <c r="B37" s="638" t="s">
        <v>333</v>
      </c>
      <c r="C37" s="639"/>
      <c r="D37" s="639"/>
      <c r="E37" s="639"/>
      <c r="F37" s="639"/>
      <c r="G37" s="639"/>
      <c r="H37" s="639"/>
      <c r="I37" s="639"/>
      <c r="J37" s="639"/>
      <c r="K37" s="639"/>
      <c r="L37" s="639"/>
      <c r="M37" s="639"/>
      <c r="N37" s="639"/>
      <c r="O37" s="639"/>
      <c r="P37" s="639"/>
      <c r="Q37" s="640"/>
      <c r="R37" s="641">
        <v>131992</v>
      </c>
      <c r="S37" s="644"/>
      <c r="T37" s="644"/>
      <c r="U37" s="644"/>
      <c r="V37" s="644"/>
      <c r="W37" s="644"/>
      <c r="X37" s="644"/>
      <c r="Y37" s="645"/>
      <c r="Z37" s="703">
        <v>3.3</v>
      </c>
      <c r="AA37" s="703"/>
      <c r="AB37" s="703"/>
      <c r="AC37" s="703"/>
      <c r="AD37" s="704" t="s">
        <v>125</v>
      </c>
      <c r="AE37" s="704"/>
      <c r="AF37" s="704"/>
      <c r="AG37" s="704"/>
      <c r="AH37" s="704"/>
      <c r="AI37" s="704"/>
      <c r="AJ37" s="704"/>
      <c r="AK37" s="704"/>
      <c r="AL37" s="646" t="s">
        <v>235</v>
      </c>
      <c r="AM37" s="647"/>
      <c r="AN37" s="647"/>
      <c r="AO37" s="705"/>
      <c r="AQ37" s="678" t="s">
        <v>334</v>
      </c>
      <c r="AR37" s="679"/>
      <c r="AS37" s="679"/>
      <c r="AT37" s="679"/>
      <c r="AU37" s="679"/>
      <c r="AV37" s="679"/>
      <c r="AW37" s="679"/>
      <c r="AX37" s="679"/>
      <c r="AY37" s="680"/>
      <c r="AZ37" s="641">
        <v>5244</v>
      </c>
      <c r="BA37" s="644"/>
      <c r="BB37" s="644"/>
      <c r="BC37" s="644"/>
      <c r="BD37" s="642"/>
      <c r="BE37" s="642"/>
      <c r="BF37" s="681"/>
      <c r="BG37" s="685" t="s">
        <v>335</v>
      </c>
      <c r="BH37" s="682"/>
      <c r="BI37" s="682"/>
      <c r="BJ37" s="682"/>
      <c r="BK37" s="682"/>
      <c r="BL37" s="682"/>
      <c r="BM37" s="682"/>
      <c r="BN37" s="682"/>
      <c r="BO37" s="682"/>
      <c r="BP37" s="682"/>
      <c r="BQ37" s="682"/>
      <c r="BR37" s="682"/>
      <c r="BS37" s="682"/>
      <c r="BT37" s="682"/>
      <c r="BU37" s="683"/>
      <c r="BV37" s="641">
        <v>1049</v>
      </c>
      <c r="BW37" s="644"/>
      <c r="BX37" s="644"/>
      <c r="BY37" s="644"/>
      <c r="BZ37" s="644"/>
      <c r="CA37" s="644"/>
      <c r="CB37" s="684"/>
      <c r="CD37" s="685" t="s">
        <v>336</v>
      </c>
      <c r="CE37" s="682"/>
      <c r="CF37" s="682"/>
      <c r="CG37" s="682"/>
      <c r="CH37" s="682"/>
      <c r="CI37" s="682"/>
      <c r="CJ37" s="682"/>
      <c r="CK37" s="682"/>
      <c r="CL37" s="682"/>
      <c r="CM37" s="682"/>
      <c r="CN37" s="682"/>
      <c r="CO37" s="682"/>
      <c r="CP37" s="682"/>
      <c r="CQ37" s="683"/>
      <c r="CR37" s="641">
        <v>97220</v>
      </c>
      <c r="CS37" s="642"/>
      <c r="CT37" s="642"/>
      <c r="CU37" s="642"/>
      <c r="CV37" s="642"/>
      <c r="CW37" s="642"/>
      <c r="CX37" s="642"/>
      <c r="CY37" s="643"/>
      <c r="CZ37" s="646">
        <v>2.5</v>
      </c>
      <c r="DA37" s="675"/>
      <c r="DB37" s="675"/>
      <c r="DC37" s="676"/>
      <c r="DD37" s="649">
        <v>93931</v>
      </c>
      <c r="DE37" s="642"/>
      <c r="DF37" s="642"/>
      <c r="DG37" s="642"/>
      <c r="DH37" s="642"/>
      <c r="DI37" s="642"/>
      <c r="DJ37" s="642"/>
      <c r="DK37" s="643"/>
      <c r="DL37" s="649">
        <v>89937</v>
      </c>
      <c r="DM37" s="642"/>
      <c r="DN37" s="642"/>
      <c r="DO37" s="642"/>
      <c r="DP37" s="642"/>
      <c r="DQ37" s="642"/>
      <c r="DR37" s="642"/>
      <c r="DS37" s="642"/>
      <c r="DT37" s="642"/>
      <c r="DU37" s="642"/>
      <c r="DV37" s="643"/>
      <c r="DW37" s="646">
        <v>3.7</v>
      </c>
      <c r="DX37" s="675"/>
      <c r="DY37" s="675"/>
      <c r="DZ37" s="675"/>
      <c r="EA37" s="675"/>
      <c r="EB37" s="675"/>
      <c r="EC37" s="677"/>
    </row>
    <row r="38" spans="2:133" ht="11.25" customHeight="1">
      <c r="B38" s="653" t="s">
        <v>337</v>
      </c>
      <c r="C38" s="654"/>
      <c r="D38" s="654"/>
      <c r="E38" s="654"/>
      <c r="F38" s="654"/>
      <c r="G38" s="654"/>
      <c r="H38" s="654"/>
      <c r="I38" s="654"/>
      <c r="J38" s="654"/>
      <c r="K38" s="654"/>
      <c r="L38" s="654"/>
      <c r="M38" s="654"/>
      <c r="N38" s="654"/>
      <c r="O38" s="654"/>
      <c r="P38" s="654"/>
      <c r="Q38" s="655"/>
      <c r="R38" s="656">
        <v>3995853</v>
      </c>
      <c r="S38" s="693"/>
      <c r="T38" s="693"/>
      <c r="U38" s="693"/>
      <c r="V38" s="693"/>
      <c r="W38" s="693"/>
      <c r="X38" s="693"/>
      <c r="Y38" s="698"/>
      <c r="Z38" s="699">
        <v>100</v>
      </c>
      <c r="AA38" s="699"/>
      <c r="AB38" s="699"/>
      <c r="AC38" s="699"/>
      <c r="AD38" s="700">
        <v>2267204</v>
      </c>
      <c r="AE38" s="700"/>
      <c r="AF38" s="700"/>
      <c r="AG38" s="700"/>
      <c r="AH38" s="700"/>
      <c r="AI38" s="700"/>
      <c r="AJ38" s="700"/>
      <c r="AK38" s="700"/>
      <c r="AL38" s="659">
        <v>100</v>
      </c>
      <c r="AM38" s="701"/>
      <c r="AN38" s="701"/>
      <c r="AO38" s="702"/>
      <c r="AQ38" s="678" t="s">
        <v>338</v>
      </c>
      <c r="AR38" s="679"/>
      <c r="AS38" s="679"/>
      <c r="AT38" s="679"/>
      <c r="AU38" s="679"/>
      <c r="AV38" s="679"/>
      <c r="AW38" s="679"/>
      <c r="AX38" s="679"/>
      <c r="AY38" s="680"/>
      <c r="AZ38" s="641" t="s">
        <v>125</v>
      </c>
      <c r="BA38" s="644"/>
      <c r="BB38" s="644"/>
      <c r="BC38" s="644"/>
      <c r="BD38" s="642"/>
      <c r="BE38" s="642"/>
      <c r="BF38" s="681"/>
      <c r="BG38" s="685" t="s">
        <v>339</v>
      </c>
      <c r="BH38" s="682"/>
      <c r="BI38" s="682"/>
      <c r="BJ38" s="682"/>
      <c r="BK38" s="682"/>
      <c r="BL38" s="682"/>
      <c r="BM38" s="682"/>
      <c r="BN38" s="682"/>
      <c r="BO38" s="682"/>
      <c r="BP38" s="682"/>
      <c r="BQ38" s="682"/>
      <c r="BR38" s="682"/>
      <c r="BS38" s="682"/>
      <c r="BT38" s="682"/>
      <c r="BU38" s="683"/>
      <c r="BV38" s="641">
        <v>1873</v>
      </c>
      <c r="BW38" s="644"/>
      <c r="BX38" s="644"/>
      <c r="BY38" s="644"/>
      <c r="BZ38" s="644"/>
      <c r="CA38" s="644"/>
      <c r="CB38" s="684"/>
      <c r="CD38" s="685" t="s">
        <v>340</v>
      </c>
      <c r="CE38" s="682"/>
      <c r="CF38" s="682"/>
      <c r="CG38" s="682"/>
      <c r="CH38" s="682"/>
      <c r="CI38" s="682"/>
      <c r="CJ38" s="682"/>
      <c r="CK38" s="682"/>
      <c r="CL38" s="682"/>
      <c r="CM38" s="682"/>
      <c r="CN38" s="682"/>
      <c r="CO38" s="682"/>
      <c r="CP38" s="682"/>
      <c r="CQ38" s="683"/>
      <c r="CR38" s="641">
        <v>549304</v>
      </c>
      <c r="CS38" s="644"/>
      <c r="CT38" s="644"/>
      <c r="CU38" s="644"/>
      <c r="CV38" s="644"/>
      <c r="CW38" s="644"/>
      <c r="CX38" s="644"/>
      <c r="CY38" s="645"/>
      <c r="CZ38" s="646">
        <v>14.3</v>
      </c>
      <c r="DA38" s="675"/>
      <c r="DB38" s="675"/>
      <c r="DC38" s="676"/>
      <c r="DD38" s="649">
        <v>495634</v>
      </c>
      <c r="DE38" s="644"/>
      <c r="DF38" s="644"/>
      <c r="DG38" s="644"/>
      <c r="DH38" s="644"/>
      <c r="DI38" s="644"/>
      <c r="DJ38" s="644"/>
      <c r="DK38" s="645"/>
      <c r="DL38" s="649">
        <v>409623</v>
      </c>
      <c r="DM38" s="644"/>
      <c r="DN38" s="644"/>
      <c r="DO38" s="644"/>
      <c r="DP38" s="644"/>
      <c r="DQ38" s="644"/>
      <c r="DR38" s="644"/>
      <c r="DS38" s="644"/>
      <c r="DT38" s="644"/>
      <c r="DU38" s="644"/>
      <c r="DV38" s="645"/>
      <c r="DW38" s="646">
        <v>17.100000000000001</v>
      </c>
      <c r="DX38" s="675"/>
      <c r="DY38" s="675"/>
      <c r="DZ38" s="675"/>
      <c r="EA38" s="675"/>
      <c r="EB38" s="675"/>
      <c r="EC38" s="677"/>
    </row>
    <row r="39" spans="2:133" ht="11.25" customHeight="1">
      <c r="AQ39" s="678" t="s">
        <v>341</v>
      </c>
      <c r="AR39" s="679"/>
      <c r="AS39" s="679"/>
      <c r="AT39" s="679"/>
      <c r="AU39" s="679"/>
      <c r="AV39" s="679"/>
      <c r="AW39" s="679"/>
      <c r="AX39" s="679"/>
      <c r="AY39" s="680"/>
      <c r="AZ39" s="641" t="s">
        <v>125</v>
      </c>
      <c r="BA39" s="644"/>
      <c r="BB39" s="644"/>
      <c r="BC39" s="644"/>
      <c r="BD39" s="642"/>
      <c r="BE39" s="642"/>
      <c r="BF39" s="681"/>
      <c r="BG39" s="686" t="s">
        <v>342</v>
      </c>
      <c r="BH39" s="687"/>
      <c r="BI39" s="687"/>
      <c r="BJ39" s="687"/>
      <c r="BK39" s="687"/>
      <c r="BL39" s="215"/>
      <c r="BM39" s="682" t="s">
        <v>343</v>
      </c>
      <c r="BN39" s="682"/>
      <c r="BO39" s="682"/>
      <c r="BP39" s="682"/>
      <c r="BQ39" s="682"/>
      <c r="BR39" s="682"/>
      <c r="BS39" s="682"/>
      <c r="BT39" s="682"/>
      <c r="BU39" s="683"/>
      <c r="BV39" s="641">
        <v>91</v>
      </c>
      <c r="BW39" s="644"/>
      <c r="BX39" s="644"/>
      <c r="BY39" s="644"/>
      <c r="BZ39" s="644"/>
      <c r="CA39" s="644"/>
      <c r="CB39" s="684"/>
      <c r="CD39" s="685" t="s">
        <v>344</v>
      </c>
      <c r="CE39" s="682"/>
      <c r="CF39" s="682"/>
      <c r="CG39" s="682"/>
      <c r="CH39" s="682"/>
      <c r="CI39" s="682"/>
      <c r="CJ39" s="682"/>
      <c r="CK39" s="682"/>
      <c r="CL39" s="682"/>
      <c r="CM39" s="682"/>
      <c r="CN39" s="682"/>
      <c r="CO39" s="682"/>
      <c r="CP39" s="682"/>
      <c r="CQ39" s="683"/>
      <c r="CR39" s="641">
        <v>102277</v>
      </c>
      <c r="CS39" s="642"/>
      <c r="CT39" s="642"/>
      <c r="CU39" s="642"/>
      <c r="CV39" s="642"/>
      <c r="CW39" s="642"/>
      <c r="CX39" s="642"/>
      <c r="CY39" s="643"/>
      <c r="CZ39" s="646">
        <v>2.7</v>
      </c>
      <c r="DA39" s="675"/>
      <c r="DB39" s="675"/>
      <c r="DC39" s="676"/>
      <c r="DD39" s="649">
        <v>64219</v>
      </c>
      <c r="DE39" s="642"/>
      <c r="DF39" s="642"/>
      <c r="DG39" s="642"/>
      <c r="DH39" s="642"/>
      <c r="DI39" s="642"/>
      <c r="DJ39" s="642"/>
      <c r="DK39" s="643"/>
      <c r="DL39" s="649" t="s">
        <v>125</v>
      </c>
      <c r="DM39" s="642"/>
      <c r="DN39" s="642"/>
      <c r="DO39" s="642"/>
      <c r="DP39" s="642"/>
      <c r="DQ39" s="642"/>
      <c r="DR39" s="642"/>
      <c r="DS39" s="642"/>
      <c r="DT39" s="642"/>
      <c r="DU39" s="642"/>
      <c r="DV39" s="643"/>
      <c r="DW39" s="646" t="s">
        <v>125</v>
      </c>
      <c r="DX39" s="675"/>
      <c r="DY39" s="675"/>
      <c r="DZ39" s="675"/>
      <c r="EA39" s="675"/>
      <c r="EB39" s="675"/>
      <c r="EC39" s="677"/>
    </row>
    <row r="40" spans="2:133" ht="11.25" customHeight="1">
      <c r="AQ40" s="678" t="s">
        <v>345</v>
      </c>
      <c r="AR40" s="679"/>
      <c r="AS40" s="679"/>
      <c r="AT40" s="679"/>
      <c r="AU40" s="679"/>
      <c r="AV40" s="679"/>
      <c r="AW40" s="679"/>
      <c r="AX40" s="679"/>
      <c r="AY40" s="680"/>
      <c r="AZ40" s="641">
        <v>98544</v>
      </c>
      <c r="BA40" s="644"/>
      <c r="BB40" s="644"/>
      <c r="BC40" s="644"/>
      <c r="BD40" s="642"/>
      <c r="BE40" s="642"/>
      <c r="BF40" s="681"/>
      <c r="BG40" s="686"/>
      <c r="BH40" s="687"/>
      <c r="BI40" s="687"/>
      <c r="BJ40" s="687"/>
      <c r="BK40" s="687"/>
      <c r="BL40" s="215"/>
      <c r="BM40" s="682" t="s">
        <v>346</v>
      </c>
      <c r="BN40" s="682"/>
      <c r="BO40" s="682"/>
      <c r="BP40" s="682"/>
      <c r="BQ40" s="682"/>
      <c r="BR40" s="682"/>
      <c r="BS40" s="682"/>
      <c r="BT40" s="682"/>
      <c r="BU40" s="683"/>
      <c r="BV40" s="641">
        <v>141</v>
      </c>
      <c r="BW40" s="644"/>
      <c r="BX40" s="644"/>
      <c r="BY40" s="644"/>
      <c r="BZ40" s="644"/>
      <c r="CA40" s="644"/>
      <c r="CB40" s="684"/>
      <c r="CD40" s="685" t="s">
        <v>347</v>
      </c>
      <c r="CE40" s="682"/>
      <c r="CF40" s="682"/>
      <c r="CG40" s="682"/>
      <c r="CH40" s="682"/>
      <c r="CI40" s="682"/>
      <c r="CJ40" s="682"/>
      <c r="CK40" s="682"/>
      <c r="CL40" s="682"/>
      <c r="CM40" s="682"/>
      <c r="CN40" s="682"/>
      <c r="CO40" s="682"/>
      <c r="CP40" s="682"/>
      <c r="CQ40" s="683"/>
      <c r="CR40" s="641">
        <v>1254</v>
      </c>
      <c r="CS40" s="644"/>
      <c r="CT40" s="644"/>
      <c r="CU40" s="644"/>
      <c r="CV40" s="644"/>
      <c r="CW40" s="644"/>
      <c r="CX40" s="644"/>
      <c r="CY40" s="645"/>
      <c r="CZ40" s="646">
        <v>0</v>
      </c>
      <c r="DA40" s="675"/>
      <c r="DB40" s="675"/>
      <c r="DC40" s="676"/>
      <c r="DD40" s="649" t="s">
        <v>125</v>
      </c>
      <c r="DE40" s="644"/>
      <c r="DF40" s="644"/>
      <c r="DG40" s="644"/>
      <c r="DH40" s="644"/>
      <c r="DI40" s="644"/>
      <c r="DJ40" s="644"/>
      <c r="DK40" s="645"/>
      <c r="DL40" s="649" t="s">
        <v>125</v>
      </c>
      <c r="DM40" s="644"/>
      <c r="DN40" s="644"/>
      <c r="DO40" s="644"/>
      <c r="DP40" s="644"/>
      <c r="DQ40" s="644"/>
      <c r="DR40" s="644"/>
      <c r="DS40" s="644"/>
      <c r="DT40" s="644"/>
      <c r="DU40" s="644"/>
      <c r="DV40" s="645"/>
      <c r="DW40" s="646" t="s">
        <v>235</v>
      </c>
      <c r="DX40" s="675"/>
      <c r="DY40" s="675"/>
      <c r="DZ40" s="675"/>
      <c r="EA40" s="675"/>
      <c r="EB40" s="675"/>
      <c r="EC40" s="677"/>
    </row>
    <row r="41" spans="2:133" ht="11.25" customHeight="1">
      <c r="AQ41" s="690" t="s">
        <v>348</v>
      </c>
      <c r="AR41" s="691"/>
      <c r="AS41" s="691"/>
      <c r="AT41" s="691"/>
      <c r="AU41" s="691"/>
      <c r="AV41" s="691"/>
      <c r="AW41" s="691"/>
      <c r="AX41" s="691"/>
      <c r="AY41" s="692"/>
      <c r="AZ41" s="656">
        <v>238997</v>
      </c>
      <c r="BA41" s="693"/>
      <c r="BB41" s="693"/>
      <c r="BC41" s="693"/>
      <c r="BD41" s="657"/>
      <c r="BE41" s="657"/>
      <c r="BF41" s="694"/>
      <c r="BG41" s="688"/>
      <c r="BH41" s="689"/>
      <c r="BI41" s="689"/>
      <c r="BJ41" s="689"/>
      <c r="BK41" s="689"/>
      <c r="BL41" s="216"/>
      <c r="BM41" s="695" t="s">
        <v>349</v>
      </c>
      <c r="BN41" s="695"/>
      <c r="BO41" s="695"/>
      <c r="BP41" s="695"/>
      <c r="BQ41" s="695"/>
      <c r="BR41" s="695"/>
      <c r="BS41" s="695"/>
      <c r="BT41" s="695"/>
      <c r="BU41" s="696"/>
      <c r="BV41" s="656">
        <v>339</v>
      </c>
      <c r="BW41" s="693"/>
      <c r="BX41" s="693"/>
      <c r="BY41" s="693"/>
      <c r="BZ41" s="693"/>
      <c r="CA41" s="693"/>
      <c r="CB41" s="697"/>
      <c r="CD41" s="685" t="s">
        <v>350</v>
      </c>
      <c r="CE41" s="682"/>
      <c r="CF41" s="682"/>
      <c r="CG41" s="682"/>
      <c r="CH41" s="682"/>
      <c r="CI41" s="682"/>
      <c r="CJ41" s="682"/>
      <c r="CK41" s="682"/>
      <c r="CL41" s="682"/>
      <c r="CM41" s="682"/>
      <c r="CN41" s="682"/>
      <c r="CO41" s="682"/>
      <c r="CP41" s="682"/>
      <c r="CQ41" s="683"/>
      <c r="CR41" s="641" t="s">
        <v>125</v>
      </c>
      <c r="CS41" s="642"/>
      <c r="CT41" s="642"/>
      <c r="CU41" s="642"/>
      <c r="CV41" s="642"/>
      <c r="CW41" s="642"/>
      <c r="CX41" s="642"/>
      <c r="CY41" s="643"/>
      <c r="CZ41" s="646" t="s">
        <v>235</v>
      </c>
      <c r="DA41" s="675"/>
      <c r="DB41" s="675"/>
      <c r="DC41" s="676"/>
      <c r="DD41" s="649" t="s">
        <v>125</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c r="B42" s="209" t="s">
        <v>351</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352</v>
      </c>
      <c r="CE42" s="639"/>
      <c r="CF42" s="639"/>
      <c r="CG42" s="639"/>
      <c r="CH42" s="639"/>
      <c r="CI42" s="639"/>
      <c r="CJ42" s="639"/>
      <c r="CK42" s="639"/>
      <c r="CL42" s="639"/>
      <c r="CM42" s="639"/>
      <c r="CN42" s="639"/>
      <c r="CO42" s="639"/>
      <c r="CP42" s="639"/>
      <c r="CQ42" s="640"/>
      <c r="CR42" s="641">
        <v>274875</v>
      </c>
      <c r="CS42" s="644"/>
      <c r="CT42" s="644"/>
      <c r="CU42" s="644"/>
      <c r="CV42" s="644"/>
      <c r="CW42" s="644"/>
      <c r="CX42" s="644"/>
      <c r="CY42" s="645"/>
      <c r="CZ42" s="646">
        <v>7.1</v>
      </c>
      <c r="DA42" s="647"/>
      <c r="DB42" s="647"/>
      <c r="DC42" s="648"/>
      <c r="DD42" s="649">
        <v>73491</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c r="B43" s="219" t="s">
        <v>353</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354</v>
      </c>
      <c r="CE43" s="639"/>
      <c r="CF43" s="639"/>
      <c r="CG43" s="639"/>
      <c r="CH43" s="639"/>
      <c r="CI43" s="639"/>
      <c r="CJ43" s="639"/>
      <c r="CK43" s="639"/>
      <c r="CL43" s="639"/>
      <c r="CM43" s="639"/>
      <c r="CN43" s="639"/>
      <c r="CO43" s="639"/>
      <c r="CP43" s="639"/>
      <c r="CQ43" s="640"/>
      <c r="CR43" s="641">
        <v>2609</v>
      </c>
      <c r="CS43" s="642"/>
      <c r="CT43" s="642"/>
      <c r="CU43" s="642"/>
      <c r="CV43" s="642"/>
      <c r="CW43" s="642"/>
      <c r="CX43" s="642"/>
      <c r="CY43" s="643"/>
      <c r="CZ43" s="646">
        <v>0.1</v>
      </c>
      <c r="DA43" s="675"/>
      <c r="DB43" s="675"/>
      <c r="DC43" s="676"/>
      <c r="DD43" s="649">
        <v>2609</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c r="B44" s="220" t="s">
        <v>355</v>
      </c>
      <c r="CD44" s="669" t="s">
        <v>307</v>
      </c>
      <c r="CE44" s="670"/>
      <c r="CF44" s="638" t="s">
        <v>356</v>
      </c>
      <c r="CG44" s="639"/>
      <c r="CH44" s="639"/>
      <c r="CI44" s="639"/>
      <c r="CJ44" s="639"/>
      <c r="CK44" s="639"/>
      <c r="CL44" s="639"/>
      <c r="CM44" s="639"/>
      <c r="CN44" s="639"/>
      <c r="CO44" s="639"/>
      <c r="CP44" s="639"/>
      <c r="CQ44" s="640"/>
      <c r="CR44" s="641">
        <v>274875</v>
      </c>
      <c r="CS44" s="644"/>
      <c r="CT44" s="644"/>
      <c r="CU44" s="644"/>
      <c r="CV44" s="644"/>
      <c r="CW44" s="644"/>
      <c r="CX44" s="644"/>
      <c r="CY44" s="645"/>
      <c r="CZ44" s="646">
        <v>7.1</v>
      </c>
      <c r="DA44" s="647"/>
      <c r="DB44" s="647"/>
      <c r="DC44" s="648"/>
      <c r="DD44" s="649">
        <v>73491</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c r="CD45" s="671"/>
      <c r="CE45" s="672"/>
      <c r="CF45" s="638" t="s">
        <v>357</v>
      </c>
      <c r="CG45" s="639"/>
      <c r="CH45" s="639"/>
      <c r="CI45" s="639"/>
      <c r="CJ45" s="639"/>
      <c r="CK45" s="639"/>
      <c r="CL45" s="639"/>
      <c r="CM45" s="639"/>
      <c r="CN45" s="639"/>
      <c r="CO45" s="639"/>
      <c r="CP45" s="639"/>
      <c r="CQ45" s="640"/>
      <c r="CR45" s="641">
        <v>105287</v>
      </c>
      <c r="CS45" s="642"/>
      <c r="CT45" s="642"/>
      <c r="CU45" s="642"/>
      <c r="CV45" s="642"/>
      <c r="CW45" s="642"/>
      <c r="CX45" s="642"/>
      <c r="CY45" s="643"/>
      <c r="CZ45" s="646">
        <v>2.7</v>
      </c>
      <c r="DA45" s="675"/>
      <c r="DB45" s="675"/>
      <c r="DC45" s="676"/>
      <c r="DD45" s="649">
        <v>10553</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c r="CD46" s="671"/>
      <c r="CE46" s="672"/>
      <c r="CF46" s="638" t="s">
        <v>358</v>
      </c>
      <c r="CG46" s="639"/>
      <c r="CH46" s="639"/>
      <c r="CI46" s="639"/>
      <c r="CJ46" s="639"/>
      <c r="CK46" s="639"/>
      <c r="CL46" s="639"/>
      <c r="CM46" s="639"/>
      <c r="CN46" s="639"/>
      <c r="CO46" s="639"/>
      <c r="CP46" s="639"/>
      <c r="CQ46" s="640"/>
      <c r="CR46" s="641">
        <v>169588</v>
      </c>
      <c r="CS46" s="644"/>
      <c r="CT46" s="644"/>
      <c r="CU46" s="644"/>
      <c r="CV46" s="644"/>
      <c r="CW46" s="644"/>
      <c r="CX46" s="644"/>
      <c r="CY46" s="645"/>
      <c r="CZ46" s="646">
        <v>4.4000000000000004</v>
      </c>
      <c r="DA46" s="647"/>
      <c r="DB46" s="647"/>
      <c r="DC46" s="648"/>
      <c r="DD46" s="649">
        <v>62938</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c r="CD47" s="671"/>
      <c r="CE47" s="672"/>
      <c r="CF47" s="638" t="s">
        <v>359</v>
      </c>
      <c r="CG47" s="639"/>
      <c r="CH47" s="639"/>
      <c r="CI47" s="639"/>
      <c r="CJ47" s="639"/>
      <c r="CK47" s="639"/>
      <c r="CL47" s="639"/>
      <c r="CM47" s="639"/>
      <c r="CN47" s="639"/>
      <c r="CO47" s="639"/>
      <c r="CP47" s="639"/>
      <c r="CQ47" s="640"/>
      <c r="CR47" s="641" t="s">
        <v>125</v>
      </c>
      <c r="CS47" s="642"/>
      <c r="CT47" s="642"/>
      <c r="CU47" s="642"/>
      <c r="CV47" s="642"/>
      <c r="CW47" s="642"/>
      <c r="CX47" s="642"/>
      <c r="CY47" s="643"/>
      <c r="CZ47" s="646" t="s">
        <v>125</v>
      </c>
      <c r="DA47" s="675"/>
      <c r="DB47" s="675"/>
      <c r="DC47" s="676"/>
      <c r="DD47" s="649" t="s">
        <v>125</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c r="CD48" s="673"/>
      <c r="CE48" s="674"/>
      <c r="CF48" s="638" t="s">
        <v>360</v>
      </c>
      <c r="CG48" s="639"/>
      <c r="CH48" s="639"/>
      <c r="CI48" s="639"/>
      <c r="CJ48" s="639"/>
      <c r="CK48" s="639"/>
      <c r="CL48" s="639"/>
      <c r="CM48" s="639"/>
      <c r="CN48" s="639"/>
      <c r="CO48" s="639"/>
      <c r="CP48" s="639"/>
      <c r="CQ48" s="640"/>
      <c r="CR48" s="641" t="s">
        <v>235</v>
      </c>
      <c r="CS48" s="644"/>
      <c r="CT48" s="644"/>
      <c r="CU48" s="644"/>
      <c r="CV48" s="644"/>
      <c r="CW48" s="644"/>
      <c r="CX48" s="644"/>
      <c r="CY48" s="645"/>
      <c r="CZ48" s="646" t="s">
        <v>125</v>
      </c>
      <c r="DA48" s="647"/>
      <c r="DB48" s="647"/>
      <c r="DC48" s="648"/>
      <c r="DD48" s="649" t="s">
        <v>125</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c r="CD49" s="653" t="s">
        <v>361</v>
      </c>
      <c r="CE49" s="654"/>
      <c r="CF49" s="654"/>
      <c r="CG49" s="654"/>
      <c r="CH49" s="654"/>
      <c r="CI49" s="654"/>
      <c r="CJ49" s="654"/>
      <c r="CK49" s="654"/>
      <c r="CL49" s="654"/>
      <c r="CM49" s="654"/>
      <c r="CN49" s="654"/>
      <c r="CO49" s="654"/>
      <c r="CP49" s="654"/>
      <c r="CQ49" s="655"/>
      <c r="CR49" s="656">
        <v>3848728</v>
      </c>
      <c r="CS49" s="657"/>
      <c r="CT49" s="657"/>
      <c r="CU49" s="657"/>
      <c r="CV49" s="657"/>
      <c r="CW49" s="657"/>
      <c r="CX49" s="657"/>
      <c r="CY49" s="658"/>
      <c r="CZ49" s="659">
        <v>100</v>
      </c>
      <c r="DA49" s="660"/>
      <c r="DB49" s="660"/>
      <c r="DC49" s="661"/>
      <c r="DD49" s="662">
        <v>2903358</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row r="51" spans="82:133" hidden="1"/>
    <row r="52" spans="82:133" hidden="1"/>
    <row r="53" spans="82:133" hidden="1"/>
  </sheetData>
  <sheetProtection algorithmName="SHA-512" hashValue="fyhBUwPCTNgMsU4ANvx3hwVN/TInWcJUneyyzvPiZ4Rkbnb+OuLEhET8yLhneSiLhqm8V5yJcB5njsHeF6qO1g==" saltValue="POY5Qy0sSqYtY+k7njqZ3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79" zoomScale="25"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362</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363</v>
      </c>
      <c r="DK2" s="1180"/>
      <c r="DL2" s="1180"/>
      <c r="DM2" s="1180"/>
      <c r="DN2" s="1180"/>
      <c r="DO2" s="1181"/>
      <c r="DP2" s="229"/>
      <c r="DQ2" s="1179" t="s">
        <v>364</v>
      </c>
      <c r="DR2" s="1180"/>
      <c r="DS2" s="1180"/>
      <c r="DT2" s="1180"/>
      <c r="DU2" s="1180"/>
      <c r="DV2" s="1180"/>
      <c r="DW2" s="1180"/>
      <c r="DX2" s="1180"/>
      <c r="DY2" s="1180"/>
      <c r="DZ2" s="1181"/>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132" t="s">
        <v>365</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366</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64" t="s">
        <v>367</v>
      </c>
      <c r="B5" s="1065"/>
      <c r="C5" s="1065"/>
      <c r="D5" s="1065"/>
      <c r="E5" s="1065"/>
      <c r="F5" s="1065"/>
      <c r="G5" s="1065"/>
      <c r="H5" s="1065"/>
      <c r="I5" s="1065"/>
      <c r="J5" s="1065"/>
      <c r="K5" s="1065"/>
      <c r="L5" s="1065"/>
      <c r="M5" s="1065"/>
      <c r="N5" s="1065"/>
      <c r="O5" s="1065"/>
      <c r="P5" s="1066"/>
      <c r="Q5" s="1070" t="s">
        <v>368</v>
      </c>
      <c r="R5" s="1071"/>
      <c r="S5" s="1071"/>
      <c r="T5" s="1071"/>
      <c r="U5" s="1072"/>
      <c r="V5" s="1070" t="s">
        <v>369</v>
      </c>
      <c r="W5" s="1071"/>
      <c r="X5" s="1071"/>
      <c r="Y5" s="1071"/>
      <c r="Z5" s="1072"/>
      <c r="AA5" s="1070" t="s">
        <v>370</v>
      </c>
      <c r="AB5" s="1071"/>
      <c r="AC5" s="1071"/>
      <c r="AD5" s="1071"/>
      <c r="AE5" s="1071"/>
      <c r="AF5" s="1182" t="s">
        <v>371</v>
      </c>
      <c r="AG5" s="1071"/>
      <c r="AH5" s="1071"/>
      <c r="AI5" s="1071"/>
      <c r="AJ5" s="1086"/>
      <c r="AK5" s="1071" t="s">
        <v>372</v>
      </c>
      <c r="AL5" s="1071"/>
      <c r="AM5" s="1071"/>
      <c r="AN5" s="1071"/>
      <c r="AO5" s="1072"/>
      <c r="AP5" s="1070" t="s">
        <v>373</v>
      </c>
      <c r="AQ5" s="1071"/>
      <c r="AR5" s="1071"/>
      <c r="AS5" s="1071"/>
      <c r="AT5" s="1072"/>
      <c r="AU5" s="1070" t="s">
        <v>374</v>
      </c>
      <c r="AV5" s="1071"/>
      <c r="AW5" s="1071"/>
      <c r="AX5" s="1071"/>
      <c r="AY5" s="1086"/>
      <c r="AZ5" s="236"/>
      <c r="BA5" s="236"/>
      <c r="BB5" s="236"/>
      <c r="BC5" s="236"/>
      <c r="BD5" s="236"/>
      <c r="BE5" s="237"/>
      <c r="BF5" s="237"/>
      <c r="BG5" s="237"/>
      <c r="BH5" s="237"/>
      <c r="BI5" s="237"/>
      <c r="BJ5" s="237"/>
      <c r="BK5" s="237"/>
      <c r="BL5" s="237"/>
      <c r="BM5" s="237"/>
      <c r="BN5" s="237"/>
      <c r="BO5" s="237"/>
      <c r="BP5" s="237"/>
      <c r="BQ5" s="1064" t="s">
        <v>375</v>
      </c>
      <c r="BR5" s="1065"/>
      <c r="BS5" s="1065"/>
      <c r="BT5" s="1065"/>
      <c r="BU5" s="1065"/>
      <c r="BV5" s="1065"/>
      <c r="BW5" s="1065"/>
      <c r="BX5" s="1065"/>
      <c r="BY5" s="1065"/>
      <c r="BZ5" s="1065"/>
      <c r="CA5" s="1065"/>
      <c r="CB5" s="1065"/>
      <c r="CC5" s="1065"/>
      <c r="CD5" s="1065"/>
      <c r="CE5" s="1065"/>
      <c r="CF5" s="1065"/>
      <c r="CG5" s="1066"/>
      <c r="CH5" s="1070" t="s">
        <v>376</v>
      </c>
      <c r="CI5" s="1071"/>
      <c r="CJ5" s="1071"/>
      <c r="CK5" s="1071"/>
      <c r="CL5" s="1072"/>
      <c r="CM5" s="1070" t="s">
        <v>377</v>
      </c>
      <c r="CN5" s="1071"/>
      <c r="CO5" s="1071"/>
      <c r="CP5" s="1071"/>
      <c r="CQ5" s="1072"/>
      <c r="CR5" s="1070" t="s">
        <v>378</v>
      </c>
      <c r="CS5" s="1071"/>
      <c r="CT5" s="1071"/>
      <c r="CU5" s="1071"/>
      <c r="CV5" s="1072"/>
      <c r="CW5" s="1070" t="s">
        <v>379</v>
      </c>
      <c r="CX5" s="1071"/>
      <c r="CY5" s="1071"/>
      <c r="CZ5" s="1071"/>
      <c r="DA5" s="1072"/>
      <c r="DB5" s="1070" t="s">
        <v>380</v>
      </c>
      <c r="DC5" s="1071"/>
      <c r="DD5" s="1071"/>
      <c r="DE5" s="1071"/>
      <c r="DF5" s="1072"/>
      <c r="DG5" s="1167" t="s">
        <v>381</v>
      </c>
      <c r="DH5" s="1168"/>
      <c r="DI5" s="1168"/>
      <c r="DJ5" s="1168"/>
      <c r="DK5" s="1169"/>
      <c r="DL5" s="1167" t="s">
        <v>382</v>
      </c>
      <c r="DM5" s="1168"/>
      <c r="DN5" s="1168"/>
      <c r="DO5" s="1168"/>
      <c r="DP5" s="1169"/>
      <c r="DQ5" s="1070" t="s">
        <v>383</v>
      </c>
      <c r="DR5" s="1071"/>
      <c r="DS5" s="1071"/>
      <c r="DT5" s="1071"/>
      <c r="DU5" s="1072"/>
      <c r="DV5" s="1070" t="s">
        <v>374</v>
      </c>
      <c r="DW5" s="1071"/>
      <c r="DX5" s="1071"/>
      <c r="DY5" s="1071"/>
      <c r="DZ5" s="1086"/>
      <c r="EA5" s="234"/>
    </row>
    <row r="6" spans="1:131" s="235" customFormat="1" ht="26.25" customHeight="1" thickBot="1">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c r="A7" s="238">
        <v>1</v>
      </c>
      <c r="B7" s="1119" t="s">
        <v>384</v>
      </c>
      <c r="C7" s="1120"/>
      <c r="D7" s="1120"/>
      <c r="E7" s="1120"/>
      <c r="F7" s="1120"/>
      <c r="G7" s="1120"/>
      <c r="H7" s="1120"/>
      <c r="I7" s="1120"/>
      <c r="J7" s="1120"/>
      <c r="K7" s="1120"/>
      <c r="L7" s="1120"/>
      <c r="M7" s="1120"/>
      <c r="N7" s="1120"/>
      <c r="O7" s="1120"/>
      <c r="P7" s="1121"/>
      <c r="Q7" s="1173"/>
      <c r="R7" s="1174"/>
      <c r="S7" s="1174"/>
      <c r="T7" s="1174"/>
      <c r="U7" s="1174"/>
      <c r="V7" s="1174"/>
      <c r="W7" s="1174"/>
      <c r="X7" s="1174"/>
      <c r="Y7" s="1174"/>
      <c r="Z7" s="1174"/>
      <c r="AA7" s="1174"/>
      <c r="AB7" s="1174"/>
      <c r="AC7" s="1174"/>
      <c r="AD7" s="1174"/>
      <c r="AE7" s="1175"/>
      <c r="AF7" s="1176">
        <v>118</v>
      </c>
      <c r="AG7" s="1177"/>
      <c r="AH7" s="1177"/>
      <c r="AI7" s="1177"/>
      <c r="AJ7" s="1178"/>
      <c r="AK7" s="1160"/>
      <c r="AL7" s="1161"/>
      <c r="AM7" s="1161"/>
      <c r="AN7" s="1161"/>
      <c r="AO7" s="1161"/>
      <c r="AP7" s="1161"/>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c r="BT7" s="1165"/>
      <c r="BU7" s="1165"/>
      <c r="BV7" s="1165"/>
      <c r="BW7" s="1165"/>
      <c r="BX7" s="1165"/>
      <c r="BY7" s="1165"/>
      <c r="BZ7" s="1165"/>
      <c r="CA7" s="1165"/>
      <c r="CB7" s="1165"/>
      <c r="CC7" s="1165"/>
      <c r="CD7" s="1165"/>
      <c r="CE7" s="1165"/>
      <c r="CF7" s="1165"/>
      <c r="CG7" s="1166"/>
      <c r="CH7" s="1157"/>
      <c r="CI7" s="1158"/>
      <c r="CJ7" s="1158"/>
      <c r="CK7" s="1158"/>
      <c r="CL7" s="1159"/>
      <c r="CM7" s="1157"/>
      <c r="CN7" s="1158"/>
      <c r="CO7" s="1158"/>
      <c r="CP7" s="1158"/>
      <c r="CQ7" s="1159"/>
      <c r="CR7" s="1157"/>
      <c r="CS7" s="1158"/>
      <c r="CT7" s="1158"/>
      <c r="CU7" s="1158"/>
      <c r="CV7" s="1159"/>
      <c r="CW7" s="1157"/>
      <c r="CX7" s="1158"/>
      <c r="CY7" s="1158"/>
      <c r="CZ7" s="1158"/>
      <c r="DA7" s="1159"/>
      <c r="DB7" s="1157"/>
      <c r="DC7" s="1158"/>
      <c r="DD7" s="1158"/>
      <c r="DE7" s="1158"/>
      <c r="DF7" s="1159"/>
      <c r="DG7" s="1157"/>
      <c r="DH7" s="1158"/>
      <c r="DI7" s="1158"/>
      <c r="DJ7" s="1158"/>
      <c r="DK7" s="1159"/>
      <c r="DL7" s="1157"/>
      <c r="DM7" s="1158"/>
      <c r="DN7" s="1158"/>
      <c r="DO7" s="1158"/>
      <c r="DP7" s="1159"/>
      <c r="DQ7" s="1157"/>
      <c r="DR7" s="1158"/>
      <c r="DS7" s="1158"/>
      <c r="DT7" s="1158"/>
      <c r="DU7" s="1159"/>
      <c r="DV7" s="1184"/>
      <c r="DW7" s="1185"/>
      <c r="DX7" s="1185"/>
      <c r="DY7" s="1185"/>
      <c r="DZ7" s="1186"/>
      <c r="EA7" s="234"/>
    </row>
    <row r="8" spans="1:131" s="235" customFormat="1" ht="26.25" customHeight="1">
      <c r="A8" s="241">
        <v>2</v>
      </c>
      <c r="B8" s="1106" t="s">
        <v>385</v>
      </c>
      <c r="C8" s="1107"/>
      <c r="D8" s="1107"/>
      <c r="E8" s="1107"/>
      <c r="F8" s="1107"/>
      <c r="G8" s="1107"/>
      <c r="H8" s="1107"/>
      <c r="I8" s="1107"/>
      <c r="J8" s="1107"/>
      <c r="K8" s="1107"/>
      <c r="L8" s="1107"/>
      <c r="M8" s="1107"/>
      <c r="N8" s="1107"/>
      <c r="O8" s="1107"/>
      <c r="P8" s="1108"/>
      <c r="Q8" s="1112"/>
      <c r="R8" s="1113"/>
      <c r="S8" s="1113"/>
      <c r="T8" s="1113"/>
      <c r="U8" s="1113"/>
      <c r="V8" s="1113"/>
      <c r="W8" s="1113"/>
      <c r="X8" s="1113"/>
      <c r="Y8" s="1113"/>
      <c r="Z8" s="1113"/>
      <c r="AA8" s="1113"/>
      <c r="AB8" s="1113"/>
      <c r="AC8" s="1113"/>
      <c r="AD8" s="1113"/>
      <c r="AE8" s="1114"/>
      <c r="AF8" s="1088" t="s">
        <v>125</v>
      </c>
      <c r="AG8" s="1089"/>
      <c r="AH8" s="1089"/>
      <c r="AI8" s="1089"/>
      <c r="AJ8" s="1090"/>
      <c r="AK8" s="1155"/>
      <c r="AL8" s="1156"/>
      <c r="AM8" s="1156"/>
      <c r="AN8" s="1156"/>
      <c r="AO8" s="1156"/>
      <c r="AP8" s="1156"/>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c r="BT8" s="1084"/>
      <c r="BU8" s="1084"/>
      <c r="BV8" s="1084"/>
      <c r="BW8" s="1084"/>
      <c r="BX8" s="1084"/>
      <c r="BY8" s="1084"/>
      <c r="BZ8" s="1084"/>
      <c r="CA8" s="1084"/>
      <c r="CB8" s="1084"/>
      <c r="CC8" s="1084"/>
      <c r="CD8" s="1084"/>
      <c r="CE8" s="1084"/>
      <c r="CF8" s="1084"/>
      <c r="CG8" s="1085"/>
      <c r="CH8" s="1058"/>
      <c r="CI8" s="1059"/>
      <c r="CJ8" s="1059"/>
      <c r="CK8" s="1059"/>
      <c r="CL8" s="1060"/>
      <c r="CM8" s="1058"/>
      <c r="CN8" s="1059"/>
      <c r="CO8" s="1059"/>
      <c r="CP8" s="1059"/>
      <c r="CQ8" s="1060"/>
      <c r="CR8" s="1058"/>
      <c r="CS8" s="1059"/>
      <c r="CT8" s="1059"/>
      <c r="CU8" s="1059"/>
      <c r="CV8" s="1060"/>
      <c r="CW8" s="1058"/>
      <c r="CX8" s="1059"/>
      <c r="CY8" s="1059"/>
      <c r="CZ8" s="1059"/>
      <c r="DA8" s="1060"/>
      <c r="DB8" s="1058"/>
      <c r="DC8" s="1059"/>
      <c r="DD8" s="1059"/>
      <c r="DE8" s="1059"/>
      <c r="DF8" s="1060"/>
      <c r="DG8" s="1058"/>
      <c r="DH8" s="1059"/>
      <c r="DI8" s="1059"/>
      <c r="DJ8" s="1059"/>
      <c r="DK8" s="1060"/>
      <c r="DL8" s="1058"/>
      <c r="DM8" s="1059"/>
      <c r="DN8" s="1059"/>
      <c r="DO8" s="1059"/>
      <c r="DP8" s="1060"/>
      <c r="DQ8" s="1058"/>
      <c r="DR8" s="1059"/>
      <c r="DS8" s="1059"/>
      <c r="DT8" s="1059"/>
      <c r="DU8" s="1060"/>
      <c r="DV8" s="1061"/>
      <c r="DW8" s="1062"/>
      <c r="DX8" s="1062"/>
      <c r="DY8" s="1062"/>
      <c r="DZ8" s="1063"/>
      <c r="EA8" s="234"/>
    </row>
    <row r="9" spans="1:131" s="235" customFormat="1" ht="26.25" customHeight="1">
      <c r="A9" s="241">
        <v>3</v>
      </c>
      <c r="B9" s="1106" t="s">
        <v>386</v>
      </c>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v>0</v>
      </c>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c r="BT9" s="1084"/>
      <c r="BU9" s="1084"/>
      <c r="BV9" s="1084"/>
      <c r="BW9" s="1084"/>
      <c r="BX9" s="1084"/>
      <c r="BY9" s="1084"/>
      <c r="BZ9" s="1084"/>
      <c r="CA9" s="1084"/>
      <c r="CB9" s="1084"/>
      <c r="CC9" s="1084"/>
      <c r="CD9" s="1084"/>
      <c r="CE9" s="1084"/>
      <c r="CF9" s="1084"/>
      <c r="CG9" s="1085"/>
      <c r="CH9" s="1058"/>
      <c r="CI9" s="1059"/>
      <c r="CJ9" s="1059"/>
      <c r="CK9" s="1059"/>
      <c r="CL9" s="1060"/>
      <c r="CM9" s="1058"/>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c r="A10" s="241">
        <v>4</v>
      </c>
      <c r="B10" s="1106" t="s">
        <v>387</v>
      </c>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t="s">
        <v>125</v>
      </c>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388</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c r="A23" s="244" t="s">
        <v>389</v>
      </c>
      <c r="B23" s="1013" t="s">
        <v>390</v>
      </c>
      <c r="C23" s="1014"/>
      <c r="D23" s="1014"/>
      <c r="E23" s="1014"/>
      <c r="F23" s="1014"/>
      <c r="G23" s="1014"/>
      <c r="H23" s="1014"/>
      <c r="I23" s="1014"/>
      <c r="J23" s="1014"/>
      <c r="K23" s="1014"/>
      <c r="L23" s="1014"/>
      <c r="M23" s="1014"/>
      <c r="N23" s="1014"/>
      <c r="O23" s="1014"/>
      <c r="P23" s="1015"/>
      <c r="Q23" s="1137"/>
      <c r="R23" s="1138"/>
      <c r="S23" s="1138"/>
      <c r="T23" s="1138"/>
      <c r="U23" s="1138"/>
      <c r="V23" s="1138"/>
      <c r="W23" s="1138"/>
      <c r="X23" s="1138"/>
      <c r="Y23" s="1138"/>
      <c r="Z23" s="1138"/>
      <c r="AA23" s="1138"/>
      <c r="AB23" s="1138"/>
      <c r="AC23" s="1138"/>
      <c r="AD23" s="1138"/>
      <c r="AE23" s="1139"/>
      <c r="AF23" s="1140">
        <v>118</v>
      </c>
      <c r="AG23" s="1138"/>
      <c r="AH23" s="1138"/>
      <c r="AI23" s="1138"/>
      <c r="AJ23" s="1141"/>
      <c r="AK23" s="1142"/>
      <c r="AL23" s="1143"/>
      <c r="AM23" s="1143"/>
      <c r="AN23" s="1143"/>
      <c r="AO23" s="1143"/>
      <c r="AP23" s="1138"/>
      <c r="AQ23" s="1138"/>
      <c r="AR23" s="1138"/>
      <c r="AS23" s="1138"/>
      <c r="AT23" s="1138"/>
      <c r="AU23" s="1144"/>
      <c r="AV23" s="1144"/>
      <c r="AW23" s="1144"/>
      <c r="AX23" s="1144"/>
      <c r="AY23" s="1145"/>
      <c r="AZ23" s="1134" t="s">
        <v>125</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c r="A24" s="1133" t="s">
        <v>391</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c r="A25" s="1132" t="s">
        <v>392</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c r="A26" s="1064" t="s">
        <v>367</v>
      </c>
      <c r="B26" s="1065"/>
      <c r="C26" s="1065"/>
      <c r="D26" s="1065"/>
      <c r="E26" s="1065"/>
      <c r="F26" s="1065"/>
      <c r="G26" s="1065"/>
      <c r="H26" s="1065"/>
      <c r="I26" s="1065"/>
      <c r="J26" s="1065"/>
      <c r="K26" s="1065"/>
      <c r="L26" s="1065"/>
      <c r="M26" s="1065"/>
      <c r="N26" s="1065"/>
      <c r="O26" s="1065"/>
      <c r="P26" s="1066"/>
      <c r="Q26" s="1070" t="s">
        <v>393</v>
      </c>
      <c r="R26" s="1071"/>
      <c r="S26" s="1071"/>
      <c r="T26" s="1071"/>
      <c r="U26" s="1072"/>
      <c r="V26" s="1070" t="s">
        <v>394</v>
      </c>
      <c r="W26" s="1071"/>
      <c r="X26" s="1071"/>
      <c r="Y26" s="1071"/>
      <c r="Z26" s="1072"/>
      <c r="AA26" s="1070" t="s">
        <v>395</v>
      </c>
      <c r="AB26" s="1071"/>
      <c r="AC26" s="1071"/>
      <c r="AD26" s="1071"/>
      <c r="AE26" s="1071"/>
      <c r="AF26" s="1128" t="s">
        <v>396</v>
      </c>
      <c r="AG26" s="1077"/>
      <c r="AH26" s="1077"/>
      <c r="AI26" s="1077"/>
      <c r="AJ26" s="1129"/>
      <c r="AK26" s="1071" t="s">
        <v>397</v>
      </c>
      <c r="AL26" s="1071"/>
      <c r="AM26" s="1071"/>
      <c r="AN26" s="1071"/>
      <c r="AO26" s="1072"/>
      <c r="AP26" s="1070" t="s">
        <v>398</v>
      </c>
      <c r="AQ26" s="1071"/>
      <c r="AR26" s="1071"/>
      <c r="AS26" s="1071"/>
      <c r="AT26" s="1072"/>
      <c r="AU26" s="1070" t="s">
        <v>399</v>
      </c>
      <c r="AV26" s="1071"/>
      <c r="AW26" s="1071"/>
      <c r="AX26" s="1071"/>
      <c r="AY26" s="1072"/>
      <c r="AZ26" s="1070" t="s">
        <v>400</v>
      </c>
      <c r="BA26" s="1071"/>
      <c r="BB26" s="1071"/>
      <c r="BC26" s="1071"/>
      <c r="BD26" s="1072"/>
      <c r="BE26" s="1070" t="s">
        <v>374</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c r="A28" s="246">
        <v>1</v>
      </c>
      <c r="B28" s="1119" t="s">
        <v>401</v>
      </c>
      <c r="C28" s="1120"/>
      <c r="D28" s="1120"/>
      <c r="E28" s="1120"/>
      <c r="F28" s="1120"/>
      <c r="G28" s="1120"/>
      <c r="H28" s="1120"/>
      <c r="I28" s="1120"/>
      <c r="J28" s="1120"/>
      <c r="K28" s="1120"/>
      <c r="L28" s="1120"/>
      <c r="M28" s="1120"/>
      <c r="N28" s="1120"/>
      <c r="O28" s="1120"/>
      <c r="P28" s="1121"/>
      <c r="Q28" s="1122"/>
      <c r="R28" s="1123"/>
      <c r="S28" s="1123"/>
      <c r="T28" s="1123"/>
      <c r="U28" s="1123"/>
      <c r="V28" s="1123"/>
      <c r="W28" s="1123"/>
      <c r="X28" s="1123"/>
      <c r="Y28" s="1123"/>
      <c r="Z28" s="1123"/>
      <c r="AA28" s="1123"/>
      <c r="AB28" s="1123"/>
      <c r="AC28" s="1123"/>
      <c r="AD28" s="1123"/>
      <c r="AE28" s="1124"/>
      <c r="AF28" s="1125">
        <v>63</v>
      </c>
      <c r="AG28" s="1123"/>
      <c r="AH28" s="1123"/>
      <c r="AI28" s="1123"/>
      <c r="AJ28" s="1126"/>
      <c r="AK28" s="1127"/>
      <c r="AL28" s="1115"/>
      <c r="AM28" s="1115"/>
      <c r="AN28" s="1115"/>
      <c r="AO28" s="1115"/>
      <c r="AP28" s="1115"/>
      <c r="AQ28" s="1115"/>
      <c r="AR28" s="1115"/>
      <c r="AS28" s="1115"/>
      <c r="AT28" s="1115"/>
      <c r="AU28" s="1115"/>
      <c r="AV28" s="1115"/>
      <c r="AW28" s="1115"/>
      <c r="AX28" s="1115"/>
      <c r="AY28" s="1115"/>
      <c r="AZ28" s="1116"/>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c r="A29" s="246">
        <v>2</v>
      </c>
      <c r="B29" s="1106" t="s">
        <v>402</v>
      </c>
      <c r="C29" s="1107"/>
      <c r="D29" s="1107"/>
      <c r="E29" s="1107"/>
      <c r="F29" s="1107"/>
      <c r="G29" s="1107"/>
      <c r="H29" s="1107"/>
      <c r="I29" s="1107"/>
      <c r="J29" s="1107"/>
      <c r="K29" s="1107"/>
      <c r="L29" s="1107"/>
      <c r="M29" s="1107"/>
      <c r="N29" s="1107"/>
      <c r="O29" s="1107"/>
      <c r="P29" s="1108"/>
      <c r="Q29" s="1112"/>
      <c r="R29" s="1113"/>
      <c r="S29" s="1113"/>
      <c r="T29" s="1113"/>
      <c r="U29" s="1113"/>
      <c r="V29" s="1113"/>
      <c r="W29" s="1113"/>
      <c r="X29" s="1113"/>
      <c r="Y29" s="1113"/>
      <c r="Z29" s="1113"/>
      <c r="AA29" s="1113"/>
      <c r="AB29" s="1113"/>
      <c r="AC29" s="1113"/>
      <c r="AD29" s="1113"/>
      <c r="AE29" s="1114"/>
      <c r="AF29" s="1088">
        <v>20</v>
      </c>
      <c r="AG29" s="1089"/>
      <c r="AH29" s="1089"/>
      <c r="AI29" s="1089"/>
      <c r="AJ29" s="1090"/>
      <c r="AK29" s="1049"/>
      <c r="AL29" s="1040"/>
      <c r="AM29" s="1040"/>
      <c r="AN29" s="1040"/>
      <c r="AO29" s="1040"/>
      <c r="AP29" s="1040"/>
      <c r="AQ29" s="1040"/>
      <c r="AR29" s="1040"/>
      <c r="AS29" s="1040"/>
      <c r="AT29" s="1040"/>
      <c r="AU29" s="1040"/>
      <c r="AV29" s="1040"/>
      <c r="AW29" s="1040"/>
      <c r="AX29" s="1040"/>
      <c r="AY29" s="1040"/>
      <c r="AZ29" s="1111"/>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c r="A30" s="246">
        <v>3</v>
      </c>
      <c r="B30" s="1106" t="s">
        <v>403</v>
      </c>
      <c r="C30" s="1107"/>
      <c r="D30" s="1107"/>
      <c r="E30" s="1107"/>
      <c r="F30" s="1107"/>
      <c r="G30" s="1107"/>
      <c r="H30" s="1107"/>
      <c r="I30" s="1107"/>
      <c r="J30" s="1107"/>
      <c r="K30" s="1107"/>
      <c r="L30" s="1107"/>
      <c r="M30" s="1107"/>
      <c r="N30" s="1107"/>
      <c r="O30" s="1107"/>
      <c r="P30" s="1108"/>
      <c r="Q30" s="1112"/>
      <c r="R30" s="1113"/>
      <c r="S30" s="1113"/>
      <c r="T30" s="1113"/>
      <c r="U30" s="1113"/>
      <c r="V30" s="1113"/>
      <c r="W30" s="1113"/>
      <c r="X30" s="1113"/>
      <c r="Y30" s="1113"/>
      <c r="Z30" s="1113"/>
      <c r="AA30" s="1113"/>
      <c r="AB30" s="1113"/>
      <c r="AC30" s="1113"/>
      <c r="AD30" s="1113"/>
      <c r="AE30" s="1114"/>
      <c r="AF30" s="1088">
        <v>0</v>
      </c>
      <c r="AG30" s="1089"/>
      <c r="AH30" s="1089"/>
      <c r="AI30" s="1089"/>
      <c r="AJ30" s="1090"/>
      <c r="AK30" s="1049"/>
      <c r="AL30" s="1040"/>
      <c r="AM30" s="1040"/>
      <c r="AN30" s="1040"/>
      <c r="AO30" s="1040"/>
      <c r="AP30" s="1040"/>
      <c r="AQ30" s="1040"/>
      <c r="AR30" s="1040"/>
      <c r="AS30" s="1040"/>
      <c r="AT30" s="1040"/>
      <c r="AU30" s="1040"/>
      <c r="AV30" s="1040"/>
      <c r="AW30" s="1040"/>
      <c r="AX30" s="1040"/>
      <c r="AY30" s="1040"/>
      <c r="AZ30" s="1111"/>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c r="A31" s="246">
        <v>4</v>
      </c>
      <c r="B31" s="1106" t="s">
        <v>404</v>
      </c>
      <c r="C31" s="1107"/>
      <c r="D31" s="1107"/>
      <c r="E31" s="1107"/>
      <c r="F31" s="1107"/>
      <c r="G31" s="1107"/>
      <c r="H31" s="1107"/>
      <c r="I31" s="1107"/>
      <c r="J31" s="1107"/>
      <c r="K31" s="1107"/>
      <c r="L31" s="1107"/>
      <c r="M31" s="1107"/>
      <c r="N31" s="1107"/>
      <c r="O31" s="1107"/>
      <c r="P31" s="1108"/>
      <c r="Q31" s="1112"/>
      <c r="R31" s="1113"/>
      <c r="S31" s="1113"/>
      <c r="T31" s="1113"/>
      <c r="U31" s="1113"/>
      <c r="V31" s="1113"/>
      <c r="W31" s="1113"/>
      <c r="X31" s="1113"/>
      <c r="Y31" s="1113"/>
      <c r="Z31" s="1113"/>
      <c r="AA31" s="1113"/>
      <c r="AB31" s="1113"/>
      <c r="AC31" s="1113"/>
      <c r="AD31" s="1113"/>
      <c r="AE31" s="1114"/>
      <c r="AF31" s="1088">
        <v>353</v>
      </c>
      <c r="AG31" s="1089"/>
      <c r="AH31" s="1089"/>
      <c r="AI31" s="1089"/>
      <c r="AJ31" s="1090"/>
      <c r="AK31" s="1049"/>
      <c r="AL31" s="1040"/>
      <c r="AM31" s="1040"/>
      <c r="AN31" s="1040"/>
      <c r="AO31" s="1040"/>
      <c r="AP31" s="1040"/>
      <c r="AQ31" s="1040"/>
      <c r="AR31" s="1040"/>
      <c r="AS31" s="1040"/>
      <c r="AT31" s="1040"/>
      <c r="AU31" s="1040"/>
      <c r="AV31" s="1040"/>
      <c r="AW31" s="1040"/>
      <c r="AX31" s="1040"/>
      <c r="AY31" s="1040"/>
      <c r="AZ31" s="1111"/>
      <c r="BA31" s="1111"/>
      <c r="BB31" s="1111"/>
      <c r="BC31" s="1111"/>
      <c r="BD31" s="1111"/>
      <c r="BE31" s="1101" t="s">
        <v>405</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c r="A32" s="246">
        <v>5</v>
      </c>
      <c r="B32" s="1106" t="s">
        <v>406</v>
      </c>
      <c r="C32" s="1107"/>
      <c r="D32" s="1107"/>
      <c r="E32" s="1107"/>
      <c r="F32" s="1107"/>
      <c r="G32" s="1107"/>
      <c r="H32" s="1107"/>
      <c r="I32" s="1107"/>
      <c r="J32" s="1107"/>
      <c r="K32" s="1107"/>
      <c r="L32" s="1107"/>
      <c r="M32" s="1107"/>
      <c r="N32" s="1107"/>
      <c r="O32" s="1107"/>
      <c r="P32" s="1108"/>
      <c r="Q32" s="1112"/>
      <c r="R32" s="1113"/>
      <c r="S32" s="1113"/>
      <c r="T32" s="1113"/>
      <c r="U32" s="1113"/>
      <c r="V32" s="1113"/>
      <c r="W32" s="1113"/>
      <c r="X32" s="1113"/>
      <c r="Y32" s="1113"/>
      <c r="Z32" s="1113"/>
      <c r="AA32" s="1113"/>
      <c r="AB32" s="1113"/>
      <c r="AC32" s="1113"/>
      <c r="AD32" s="1113"/>
      <c r="AE32" s="1114"/>
      <c r="AF32" s="1088">
        <v>0</v>
      </c>
      <c r="AG32" s="1089"/>
      <c r="AH32" s="1089"/>
      <c r="AI32" s="1089"/>
      <c r="AJ32" s="1090"/>
      <c r="AK32" s="1049"/>
      <c r="AL32" s="1040"/>
      <c r="AM32" s="1040"/>
      <c r="AN32" s="1040"/>
      <c r="AO32" s="1040"/>
      <c r="AP32" s="1040"/>
      <c r="AQ32" s="1040"/>
      <c r="AR32" s="1040"/>
      <c r="AS32" s="1040"/>
      <c r="AT32" s="1040"/>
      <c r="AU32" s="1040"/>
      <c r="AV32" s="1040"/>
      <c r="AW32" s="1040"/>
      <c r="AX32" s="1040"/>
      <c r="AY32" s="1040"/>
      <c r="AZ32" s="1111"/>
      <c r="BA32" s="1111"/>
      <c r="BB32" s="1111"/>
      <c r="BC32" s="1111"/>
      <c r="BD32" s="1111"/>
      <c r="BE32" s="1101" t="s">
        <v>407</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c r="A33" s="246">
        <v>6</v>
      </c>
      <c r="B33" s="1106"/>
      <c r="C33" s="1107"/>
      <c r="D33" s="1107"/>
      <c r="E33" s="1107"/>
      <c r="F33" s="1107"/>
      <c r="G33" s="1107"/>
      <c r="H33" s="1107"/>
      <c r="I33" s="1107"/>
      <c r="J33" s="1107"/>
      <c r="K33" s="1107"/>
      <c r="L33" s="1107"/>
      <c r="M33" s="1107"/>
      <c r="N33" s="1107"/>
      <c r="O33" s="1107"/>
      <c r="P33" s="1108"/>
      <c r="Q33" s="1112"/>
      <c r="R33" s="1113"/>
      <c r="S33" s="1113"/>
      <c r="T33" s="1113"/>
      <c r="U33" s="1113"/>
      <c r="V33" s="1113"/>
      <c r="W33" s="1113"/>
      <c r="X33" s="1113"/>
      <c r="Y33" s="1113"/>
      <c r="Z33" s="1113"/>
      <c r="AA33" s="1113"/>
      <c r="AB33" s="1113"/>
      <c r="AC33" s="1113"/>
      <c r="AD33" s="1113"/>
      <c r="AE33" s="1114"/>
      <c r="AF33" s="1088"/>
      <c r="AG33" s="1089"/>
      <c r="AH33" s="1089"/>
      <c r="AI33" s="1089"/>
      <c r="AJ33" s="1090"/>
      <c r="AK33" s="1049"/>
      <c r="AL33" s="1040"/>
      <c r="AM33" s="1040"/>
      <c r="AN33" s="1040"/>
      <c r="AO33" s="1040"/>
      <c r="AP33" s="1040"/>
      <c r="AQ33" s="1040"/>
      <c r="AR33" s="1040"/>
      <c r="AS33" s="1040"/>
      <c r="AT33" s="1040"/>
      <c r="AU33" s="1040"/>
      <c r="AV33" s="1040"/>
      <c r="AW33" s="1040"/>
      <c r="AX33" s="1040"/>
      <c r="AY33" s="1040"/>
      <c r="AZ33" s="1111"/>
      <c r="BA33" s="1111"/>
      <c r="BB33" s="1111"/>
      <c r="BC33" s="1111"/>
      <c r="BD33" s="1111"/>
      <c r="BE33" s="1101"/>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c r="A34" s="246">
        <v>7</v>
      </c>
      <c r="B34" s="1106"/>
      <c r="C34" s="1107"/>
      <c r="D34" s="1107"/>
      <c r="E34" s="1107"/>
      <c r="F34" s="1107"/>
      <c r="G34" s="1107"/>
      <c r="H34" s="1107"/>
      <c r="I34" s="1107"/>
      <c r="J34" s="1107"/>
      <c r="K34" s="1107"/>
      <c r="L34" s="1107"/>
      <c r="M34" s="1107"/>
      <c r="N34" s="1107"/>
      <c r="O34" s="1107"/>
      <c r="P34" s="1108"/>
      <c r="Q34" s="1112"/>
      <c r="R34" s="1113"/>
      <c r="S34" s="1113"/>
      <c r="T34" s="1113"/>
      <c r="U34" s="1113"/>
      <c r="V34" s="1113"/>
      <c r="W34" s="1113"/>
      <c r="X34" s="1113"/>
      <c r="Y34" s="1113"/>
      <c r="Z34" s="1113"/>
      <c r="AA34" s="1113"/>
      <c r="AB34" s="1113"/>
      <c r="AC34" s="1113"/>
      <c r="AD34" s="1113"/>
      <c r="AE34" s="1114"/>
      <c r="AF34" s="1088"/>
      <c r="AG34" s="1089"/>
      <c r="AH34" s="1089"/>
      <c r="AI34" s="1089"/>
      <c r="AJ34" s="1090"/>
      <c r="AK34" s="1049"/>
      <c r="AL34" s="1040"/>
      <c r="AM34" s="1040"/>
      <c r="AN34" s="1040"/>
      <c r="AO34" s="1040"/>
      <c r="AP34" s="1040"/>
      <c r="AQ34" s="1040"/>
      <c r="AR34" s="1040"/>
      <c r="AS34" s="1040"/>
      <c r="AT34" s="1040"/>
      <c r="AU34" s="1040"/>
      <c r="AV34" s="1040"/>
      <c r="AW34" s="1040"/>
      <c r="AX34" s="1040"/>
      <c r="AY34" s="1040"/>
      <c r="AZ34" s="1111"/>
      <c r="BA34" s="1111"/>
      <c r="BB34" s="1111"/>
      <c r="BC34" s="1111"/>
      <c r="BD34" s="1111"/>
      <c r="BE34" s="1101"/>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408</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c r="A63" s="244" t="s">
        <v>389</v>
      </c>
      <c r="B63" s="1013" t="s">
        <v>409</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437</v>
      </c>
      <c r="AG63" s="1028"/>
      <c r="AH63" s="1028"/>
      <c r="AI63" s="1028"/>
      <c r="AJ63" s="1099"/>
      <c r="AK63" s="1100"/>
      <c r="AL63" s="1032"/>
      <c r="AM63" s="1032"/>
      <c r="AN63" s="1032"/>
      <c r="AO63" s="1032"/>
      <c r="AP63" s="1028"/>
      <c r="AQ63" s="1028"/>
      <c r="AR63" s="1028"/>
      <c r="AS63" s="1028"/>
      <c r="AT63" s="1028"/>
      <c r="AU63" s="1028"/>
      <c r="AV63" s="1028"/>
      <c r="AW63" s="1028"/>
      <c r="AX63" s="1028"/>
      <c r="AY63" s="1028"/>
      <c r="AZ63" s="1094"/>
      <c r="BA63" s="1094"/>
      <c r="BB63" s="1094"/>
      <c r="BC63" s="1094"/>
      <c r="BD63" s="1094"/>
      <c r="BE63" s="1029"/>
      <c r="BF63" s="1029"/>
      <c r="BG63" s="1029"/>
      <c r="BH63" s="1029"/>
      <c r="BI63" s="1030"/>
      <c r="BJ63" s="1095" t="s">
        <v>125</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c r="A65" s="232" t="s">
        <v>410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c r="A66" s="1064" t="s">
        <v>411</v>
      </c>
      <c r="B66" s="1065"/>
      <c r="C66" s="1065"/>
      <c r="D66" s="1065"/>
      <c r="E66" s="1065"/>
      <c r="F66" s="1065"/>
      <c r="G66" s="1065"/>
      <c r="H66" s="1065"/>
      <c r="I66" s="1065"/>
      <c r="J66" s="1065"/>
      <c r="K66" s="1065"/>
      <c r="L66" s="1065"/>
      <c r="M66" s="1065"/>
      <c r="N66" s="1065"/>
      <c r="O66" s="1065"/>
      <c r="P66" s="1066"/>
      <c r="Q66" s="1070" t="s">
        <v>412</v>
      </c>
      <c r="R66" s="1071"/>
      <c r="S66" s="1071"/>
      <c r="T66" s="1071"/>
      <c r="U66" s="1072"/>
      <c r="V66" s="1070" t="s">
        <v>413</v>
      </c>
      <c r="W66" s="1071"/>
      <c r="X66" s="1071"/>
      <c r="Y66" s="1071"/>
      <c r="Z66" s="1072"/>
      <c r="AA66" s="1070" t="s">
        <v>414</v>
      </c>
      <c r="AB66" s="1071"/>
      <c r="AC66" s="1071"/>
      <c r="AD66" s="1071"/>
      <c r="AE66" s="1072"/>
      <c r="AF66" s="1076" t="s">
        <v>415</v>
      </c>
      <c r="AG66" s="1077"/>
      <c r="AH66" s="1077"/>
      <c r="AI66" s="1077"/>
      <c r="AJ66" s="1078"/>
      <c r="AK66" s="1070" t="s">
        <v>416</v>
      </c>
      <c r="AL66" s="1065"/>
      <c r="AM66" s="1065"/>
      <c r="AN66" s="1065"/>
      <c r="AO66" s="1066"/>
      <c r="AP66" s="1070" t="s">
        <v>398</v>
      </c>
      <c r="AQ66" s="1071"/>
      <c r="AR66" s="1071"/>
      <c r="AS66" s="1071"/>
      <c r="AT66" s="1072"/>
      <c r="AU66" s="1070" t="s">
        <v>417</v>
      </c>
      <c r="AV66" s="1071"/>
      <c r="AW66" s="1071"/>
      <c r="AX66" s="1071"/>
      <c r="AY66" s="1072"/>
      <c r="AZ66" s="1070" t="s">
        <v>374</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c r="A68" s="238">
        <v>1</v>
      </c>
      <c r="B68" s="1054"/>
      <c r="C68" s="1055"/>
      <c r="D68" s="1055"/>
      <c r="E68" s="1055"/>
      <c r="F68" s="1055"/>
      <c r="G68" s="1055"/>
      <c r="H68" s="1055"/>
      <c r="I68" s="1055"/>
      <c r="J68" s="1055"/>
      <c r="K68" s="1055"/>
      <c r="L68" s="1055"/>
      <c r="M68" s="1055"/>
      <c r="N68" s="1055"/>
      <c r="O68" s="1055"/>
      <c r="P68" s="1056"/>
      <c r="Q68" s="1057"/>
      <c r="R68" s="1051"/>
      <c r="S68" s="1051"/>
      <c r="T68" s="1051"/>
      <c r="U68" s="1051"/>
      <c r="V68" s="1051"/>
      <c r="W68" s="1051"/>
      <c r="X68" s="1051"/>
      <c r="Y68" s="1051"/>
      <c r="Z68" s="1051"/>
      <c r="AA68" s="1051"/>
      <c r="AB68" s="1051"/>
      <c r="AC68" s="1051"/>
      <c r="AD68" s="1051"/>
      <c r="AE68" s="1051"/>
      <c r="AF68" s="1051"/>
      <c r="AG68" s="1051"/>
      <c r="AH68" s="1051"/>
      <c r="AI68" s="1051"/>
      <c r="AJ68" s="1051"/>
      <c r="AK68" s="1051"/>
      <c r="AL68" s="1051"/>
      <c r="AM68" s="1051"/>
      <c r="AN68" s="1051"/>
      <c r="AO68" s="1051"/>
      <c r="AP68" s="1051"/>
      <c r="AQ68" s="1051"/>
      <c r="AR68" s="1051"/>
      <c r="AS68" s="1051"/>
      <c r="AT68" s="1051"/>
      <c r="AU68" s="1051"/>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c r="A69" s="241">
        <v>2</v>
      </c>
      <c r="B69" s="1043"/>
      <c r="C69" s="1044"/>
      <c r="D69" s="1044"/>
      <c r="E69" s="1044"/>
      <c r="F69" s="1044"/>
      <c r="G69" s="1044"/>
      <c r="H69" s="1044"/>
      <c r="I69" s="1044"/>
      <c r="J69" s="1044"/>
      <c r="K69" s="1044"/>
      <c r="L69" s="1044"/>
      <c r="M69" s="1044"/>
      <c r="N69" s="1044"/>
      <c r="O69" s="1044"/>
      <c r="P69" s="1045"/>
      <c r="Q69" s="1046"/>
      <c r="R69" s="1040"/>
      <c r="S69" s="1040"/>
      <c r="T69" s="1040"/>
      <c r="U69" s="1040"/>
      <c r="V69" s="1040"/>
      <c r="W69" s="1040"/>
      <c r="X69" s="1040"/>
      <c r="Y69" s="1040"/>
      <c r="Z69" s="1040"/>
      <c r="AA69" s="1040"/>
      <c r="AB69" s="1040"/>
      <c r="AC69" s="1040"/>
      <c r="AD69" s="1040"/>
      <c r="AE69" s="1040"/>
      <c r="AF69" s="1040"/>
      <c r="AG69" s="1040"/>
      <c r="AH69" s="1040"/>
      <c r="AI69" s="1040"/>
      <c r="AJ69" s="1040"/>
      <c r="AK69" s="1040"/>
      <c r="AL69" s="1040"/>
      <c r="AM69" s="1040"/>
      <c r="AN69" s="1040"/>
      <c r="AO69" s="1040"/>
      <c r="AP69" s="1040"/>
      <c r="AQ69" s="1040"/>
      <c r="AR69" s="1040"/>
      <c r="AS69" s="1040"/>
      <c r="AT69" s="1040"/>
      <c r="AU69" s="1040"/>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c r="A70" s="241">
        <v>3</v>
      </c>
      <c r="B70" s="1043"/>
      <c r="C70" s="1044"/>
      <c r="D70" s="1044"/>
      <c r="E70" s="1044"/>
      <c r="F70" s="1044"/>
      <c r="G70" s="1044"/>
      <c r="H70" s="1044"/>
      <c r="I70" s="1044"/>
      <c r="J70" s="1044"/>
      <c r="K70" s="1044"/>
      <c r="L70" s="1044"/>
      <c r="M70" s="1044"/>
      <c r="N70" s="1044"/>
      <c r="O70" s="1044"/>
      <c r="P70" s="1045"/>
      <c r="Q70" s="1046"/>
      <c r="R70" s="1040"/>
      <c r="S70" s="1040"/>
      <c r="T70" s="1040"/>
      <c r="U70" s="1040"/>
      <c r="V70" s="1040"/>
      <c r="W70" s="1040"/>
      <c r="X70" s="1040"/>
      <c r="Y70" s="1040"/>
      <c r="Z70" s="1040"/>
      <c r="AA70" s="1040"/>
      <c r="AB70" s="1040"/>
      <c r="AC70" s="1040"/>
      <c r="AD70" s="1040"/>
      <c r="AE70" s="1040"/>
      <c r="AF70" s="1040"/>
      <c r="AG70" s="1040"/>
      <c r="AH70" s="1040"/>
      <c r="AI70" s="1040"/>
      <c r="AJ70" s="1040"/>
      <c r="AK70" s="1040"/>
      <c r="AL70" s="1040"/>
      <c r="AM70" s="1040"/>
      <c r="AN70" s="1040"/>
      <c r="AO70" s="1040"/>
      <c r="AP70" s="1040"/>
      <c r="AQ70" s="1040"/>
      <c r="AR70" s="1040"/>
      <c r="AS70" s="1040"/>
      <c r="AT70" s="1040"/>
      <c r="AU70" s="1040"/>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c r="A71" s="241">
        <v>4</v>
      </c>
      <c r="B71" s="1043"/>
      <c r="C71" s="1044"/>
      <c r="D71" s="1044"/>
      <c r="E71" s="1044"/>
      <c r="F71" s="1044"/>
      <c r="G71" s="1044"/>
      <c r="H71" s="1044"/>
      <c r="I71" s="1044"/>
      <c r="J71" s="1044"/>
      <c r="K71" s="1044"/>
      <c r="L71" s="1044"/>
      <c r="M71" s="1044"/>
      <c r="N71" s="1044"/>
      <c r="O71" s="1044"/>
      <c r="P71" s="1045"/>
      <c r="Q71" s="1046"/>
      <c r="R71" s="1040"/>
      <c r="S71" s="1040"/>
      <c r="T71" s="1040"/>
      <c r="U71" s="1040"/>
      <c r="V71" s="1040"/>
      <c r="W71" s="1040"/>
      <c r="X71" s="1040"/>
      <c r="Y71" s="1040"/>
      <c r="Z71" s="1040"/>
      <c r="AA71" s="1040"/>
      <c r="AB71" s="1040"/>
      <c r="AC71" s="1040"/>
      <c r="AD71" s="1040"/>
      <c r="AE71" s="1040"/>
      <c r="AF71" s="1040"/>
      <c r="AG71" s="1040"/>
      <c r="AH71" s="1040"/>
      <c r="AI71" s="1040"/>
      <c r="AJ71" s="1040"/>
      <c r="AK71" s="1040"/>
      <c r="AL71" s="1040"/>
      <c r="AM71" s="1040"/>
      <c r="AN71" s="1040"/>
      <c r="AO71" s="1040"/>
      <c r="AP71" s="1040"/>
      <c r="AQ71" s="1040"/>
      <c r="AR71" s="1040"/>
      <c r="AS71" s="1040"/>
      <c r="AT71" s="1040"/>
      <c r="AU71" s="1040"/>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c r="A72" s="241">
        <v>5</v>
      </c>
      <c r="B72" s="1043"/>
      <c r="C72" s="1044"/>
      <c r="D72" s="1044"/>
      <c r="E72" s="1044"/>
      <c r="F72" s="1044"/>
      <c r="G72" s="1044"/>
      <c r="H72" s="1044"/>
      <c r="I72" s="1044"/>
      <c r="J72" s="1044"/>
      <c r="K72" s="1044"/>
      <c r="L72" s="1044"/>
      <c r="M72" s="1044"/>
      <c r="N72" s="1044"/>
      <c r="O72" s="1044"/>
      <c r="P72" s="1045"/>
      <c r="Q72" s="1046"/>
      <c r="R72" s="1040"/>
      <c r="S72" s="1040"/>
      <c r="T72" s="1040"/>
      <c r="U72" s="1040"/>
      <c r="V72" s="1040"/>
      <c r="W72" s="1040"/>
      <c r="X72" s="1040"/>
      <c r="Y72" s="1040"/>
      <c r="Z72" s="1040"/>
      <c r="AA72" s="1040"/>
      <c r="AB72" s="1040"/>
      <c r="AC72" s="1040"/>
      <c r="AD72" s="1040"/>
      <c r="AE72" s="1040"/>
      <c r="AF72" s="1040"/>
      <c r="AG72" s="1040"/>
      <c r="AH72" s="1040"/>
      <c r="AI72" s="1040"/>
      <c r="AJ72" s="1040"/>
      <c r="AK72" s="1040"/>
      <c r="AL72" s="1040"/>
      <c r="AM72" s="1040"/>
      <c r="AN72" s="1040"/>
      <c r="AO72" s="1040"/>
      <c r="AP72" s="1040"/>
      <c r="AQ72" s="1040"/>
      <c r="AR72" s="1040"/>
      <c r="AS72" s="1040"/>
      <c r="AT72" s="1040"/>
      <c r="AU72" s="1040"/>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c r="A73" s="241">
        <v>6</v>
      </c>
      <c r="B73" s="1043"/>
      <c r="C73" s="1044"/>
      <c r="D73" s="1044"/>
      <c r="E73" s="1044"/>
      <c r="F73" s="1044"/>
      <c r="G73" s="1044"/>
      <c r="H73" s="1044"/>
      <c r="I73" s="1044"/>
      <c r="J73" s="1044"/>
      <c r="K73" s="1044"/>
      <c r="L73" s="1044"/>
      <c r="M73" s="1044"/>
      <c r="N73" s="1044"/>
      <c r="O73" s="1044"/>
      <c r="P73" s="1045"/>
      <c r="Q73" s="1046"/>
      <c r="R73" s="1040"/>
      <c r="S73" s="1040"/>
      <c r="T73" s="1040"/>
      <c r="U73" s="1040"/>
      <c r="V73" s="1040"/>
      <c r="W73" s="1040"/>
      <c r="X73" s="1040"/>
      <c r="Y73" s="1040"/>
      <c r="Z73" s="1040"/>
      <c r="AA73" s="1040"/>
      <c r="AB73" s="1040"/>
      <c r="AC73" s="1040"/>
      <c r="AD73" s="1040"/>
      <c r="AE73" s="1040"/>
      <c r="AF73" s="1040"/>
      <c r="AG73" s="1040"/>
      <c r="AH73" s="1040"/>
      <c r="AI73" s="1040"/>
      <c r="AJ73" s="1040"/>
      <c r="AK73" s="1040"/>
      <c r="AL73" s="1040"/>
      <c r="AM73" s="1040"/>
      <c r="AN73" s="1040"/>
      <c r="AO73" s="1040"/>
      <c r="AP73" s="1040"/>
      <c r="AQ73" s="1040"/>
      <c r="AR73" s="1040"/>
      <c r="AS73" s="1040"/>
      <c r="AT73" s="1040"/>
      <c r="AU73" s="1040"/>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c r="A74" s="241">
        <v>7</v>
      </c>
      <c r="B74" s="1043"/>
      <c r="C74" s="1044"/>
      <c r="D74" s="1044"/>
      <c r="E74" s="1044"/>
      <c r="F74" s="1044"/>
      <c r="G74" s="1044"/>
      <c r="H74" s="1044"/>
      <c r="I74" s="1044"/>
      <c r="J74" s="1044"/>
      <c r="K74" s="1044"/>
      <c r="L74" s="1044"/>
      <c r="M74" s="1044"/>
      <c r="N74" s="1044"/>
      <c r="O74" s="1044"/>
      <c r="P74" s="1045"/>
      <c r="Q74" s="1046"/>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c r="A88" s="244" t="s">
        <v>389</v>
      </c>
      <c r="B88" s="1013" t="s">
        <v>418</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c r="AG88" s="1028"/>
      <c r="AH88" s="1028"/>
      <c r="AI88" s="1028"/>
      <c r="AJ88" s="1028"/>
      <c r="AK88" s="1032"/>
      <c r="AL88" s="1032"/>
      <c r="AM88" s="1032"/>
      <c r="AN88" s="1032"/>
      <c r="AO88" s="1032"/>
      <c r="AP88" s="1028"/>
      <c r="AQ88" s="1028"/>
      <c r="AR88" s="1028"/>
      <c r="AS88" s="1028"/>
      <c r="AT88" s="1028"/>
      <c r="AU88" s="1028"/>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389</v>
      </c>
      <c r="BR102" s="1013" t="s">
        <v>419</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c r="CS102" s="1020"/>
      <c r="CT102" s="1020"/>
      <c r="CU102" s="1020"/>
      <c r="CV102" s="1021"/>
      <c r="CW102" s="1019"/>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c r="DR102" s="1020"/>
      <c r="DS102" s="1020"/>
      <c r="DT102" s="1020"/>
      <c r="DU102" s="1021"/>
      <c r="DV102" s="1002"/>
      <c r="DW102" s="1003"/>
      <c r="DX102" s="1003"/>
      <c r="DY102" s="1003"/>
      <c r="DZ102" s="1004"/>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420</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421</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422</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423</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1007" t="s">
        <v>424</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425</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c r="A109" s="962" t="s">
        <v>426</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427</v>
      </c>
      <c r="AB109" s="963"/>
      <c r="AC109" s="963"/>
      <c r="AD109" s="963"/>
      <c r="AE109" s="964"/>
      <c r="AF109" s="965" t="s">
        <v>306</v>
      </c>
      <c r="AG109" s="963"/>
      <c r="AH109" s="963"/>
      <c r="AI109" s="963"/>
      <c r="AJ109" s="964"/>
      <c r="AK109" s="965" t="s">
        <v>305</v>
      </c>
      <c r="AL109" s="963"/>
      <c r="AM109" s="963"/>
      <c r="AN109" s="963"/>
      <c r="AO109" s="964"/>
      <c r="AP109" s="965" t="s">
        <v>428</v>
      </c>
      <c r="AQ109" s="963"/>
      <c r="AR109" s="963"/>
      <c r="AS109" s="963"/>
      <c r="AT109" s="994"/>
      <c r="AU109" s="962" t="s">
        <v>426</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427</v>
      </c>
      <c r="BR109" s="963"/>
      <c r="BS109" s="963"/>
      <c r="BT109" s="963"/>
      <c r="BU109" s="964"/>
      <c r="BV109" s="965" t="s">
        <v>306</v>
      </c>
      <c r="BW109" s="963"/>
      <c r="BX109" s="963"/>
      <c r="BY109" s="963"/>
      <c r="BZ109" s="964"/>
      <c r="CA109" s="965" t="s">
        <v>305</v>
      </c>
      <c r="CB109" s="963"/>
      <c r="CC109" s="963"/>
      <c r="CD109" s="963"/>
      <c r="CE109" s="964"/>
      <c r="CF109" s="1001" t="s">
        <v>428</v>
      </c>
      <c r="CG109" s="1001"/>
      <c r="CH109" s="1001"/>
      <c r="CI109" s="1001"/>
      <c r="CJ109" s="1001"/>
      <c r="CK109" s="965" t="s">
        <v>429</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427</v>
      </c>
      <c r="DH109" s="963"/>
      <c r="DI109" s="963"/>
      <c r="DJ109" s="963"/>
      <c r="DK109" s="964"/>
      <c r="DL109" s="965" t="s">
        <v>306</v>
      </c>
      <c r="DM109" s="963"/>
      <c r="DN109" s="963"/>
      <c r="DO109" s="963"/>
      <c r="DP109" s="964"/>
      <c r="DQ109" s="965" t="s">
        <v>305</v>
      </c>
      <c r="DR109" s="963"/>
      <c r="DS109" s="963"/>
      <c r="DT109" s="963"/>
      <c r="DU109" s="964"/>
      <c r="DV109" s="965" t="s">
        <v>428</v>
      </c>
      <c r="DW109" s="963"/>
      <c r="DX109" s="963"/>
      <c r="DY109" s="963"/>
      <c r="DZ109" s="994"/>
    </row>
    <row r="110" spans="1:131" s="226" customFormat="1" ht="26.25" customHeight="1">
      <c r="A110" s="865" t="s">
        <v>430</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436274</v>
      </c>
      <c r="AB110" s="956"/>
      <c r="AC110" s="956"/>
      <c r="AD110" s="956"/>
      <c r="AE110" s="957"/>
      <c r="AF110" s="958">
        <v>431136</v>
      </c>
      <c r="AG110" s="956"/>
      <c r="AH110" s="956"/>
      <c r="AI110" s="956"/>
      <c r="AJ110" s="957"/>
      <c r="AK110" s="958">
        <v>443171</v>
      </c>
      <c r="AL110" s="956"/>
      <c r="AM110" s="956"/>
      <c r="AN110" s="956"/>
      <c r="AO110" s="957"/>
      <c r="AP110" s="959">
        <v>22.4</v>
      </c>
      <c r="AQ110" s="960"/>
      <c r="AR110" s="960"/>
      <c r="AS110" s="960"/>
      <c r="AT110" s="961"/>
      <c r="AU110" s="995" t="s">
        <v>68</v>
      </c>
      <c r="AV110" s="996"/>
      <c r="AW110" s="996"/>
      <c r="AX110" s="996"/>
      <c r="AY110" s="996"/>
      <c r="AZ110" s="921" t="s">
        <v>431</v>
      </c>
      <c r="BA110" s="866"/>
      <c r="BB110" s="866"/>
      <c r="BC110" s="866"/>
      <c r="BD110" s="866"/>
      <c r="BE110" s="866"/>
      <c r="BF110" s="866"/>
      <c r="BG110" s="866"/>
      <c r="BH110" s="866"/>
      <c r="BI110" s="866"/>
      <c r="BJ110" s="866"/>
      <c r="BK110" s="866"/>
      <c r="BL110" s="866"/>
      <c r="BM110" s="866"/>
      <c r="BN110" s="866"/>
      <c r="BO110" s="866"/>
      <c r="BP110" s="867"/>
      <c r="BQ110" s="922">
        <v>3023170</v>
      </c>
      <c r="BR110" s="903"/>
      <c r="BS110" s="903"/>
      <c r="BT110" s="903"/>
      <c r="BU110" s="903"/>
      <c r="BV110" s="903">
        <v>2806659</v>
      </c>
      <c r="BW110" s="903"/>
      <c r="BX110" s="903"/>
      <c r="BY110" s="903"/>
      <c r="BZ110" s="903"/>
      <c r="CA110" s="903">
        <v>2613515</v>
      </c>
      <c r="CB110" s="903"/>
      <c r="CC110" s="903"/>
      <c r="CD110" s="903"/>
      <c r="CE110" s="903"/>
      <c r="CF110" s="927">
        <v>132.30000000000001</v>
      </c>
      <c r="CG110" s="928"/>
      <c r="CH110" s="928"/>
      <c r="CI110" s="928"/>
      <c r="CJ110" s="928"/>
      <c r="CK110" s="991" t="s">
        <v>432</v>
      </c>
      <c r="CL110" s="877"/>
      <c r="CM110" s="952" t="s">
        <v>433</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434</v>
      </c>
      <c r="DH110" s="903"/>
      <c r="DI110" s="903"/>
      <c r="DJ110" s="903"/>
      <c r="DK110" s="903"/>
      <c r="DL110" s="903" t="s">
        <v>435</v>
      </c>
      <c r="DM110" s="903"/>
      <c r="DN110" s="903"/>
      <c r="DO110" s="903"/>
      <c r="DP110" s="903"/>
      <c r="DQ110" s="903" t="s">
        <v>434</v>
      </c>
      <c r="DR110" s="903"/>
      <c r="DS110" s="903"/>
      <c r="DT110" s="903"/>
      <c r="DU110" s="903"/>
      <c r="DV110" s="904" t="s">
        <v>435</v>
      </c>
      <c r="DW110" s="904"/>
      <c r="DX110" s="904"/>
      <c r="DY110" s="904"/>
      <c r="DZ110" s="905"/>
    </row>
    <row r="111" spans="1:131" s="226" customFormat="1" ht="26.25" customHeight="1">
      <c r="A111" s="832" t="s">
        <v>436</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434</v>
      </c>
      <c r="AB111" s="984"/>
      <c r="AC111" s="984"/>
      <c r="AD111" s="984"/>
      <c r="AE111" s="985"/>
      <c r="AF111" s="986" t="s">
        <v>434</v>
      </c>
      <c r="AG111" s="984"/>
      <c r="AH111" s="984"/>
      <c r="AI111" s="984"/>
      <c r="AJ111" s="985"/>
      <c r="AK111" s="986" t="s">
        <v>434</v>
      </c>
      <c r="AL111" s="984"/>
      <c r="AM111" s="984"/>
      <c r="AN111" s="984"/>
      <c r="AO111" s="985"/>
      <c r="AP111" s="987" t="s">
        <v>434</v>
      </c>
      <c r="AQ111" s="988"/>
      <c r="AR111" s="988"/>
      <c r="AS111" s="988"/>
      <c r="AT111" s="989"/>
      <c r="AU111" s="997"/>
      <c r="AV111" s="998"/>
      <c r="AW111" s="998"/>
      <c r="AX111" s="998"/>
      <c r="AY111" s="998"/>
      <c r="AZ111" s="873" t="s">
        <v>437</v>
      </c>
      <c r="BA111" s="808"/>
      <c r="BB111" s="808"/>
      <c r="BC111" s="808"/>
      <c r="BD111" s="808"/>
      <c r="BE111" s="808"/>
      <c r="BF111" s="808"/>
      <c r="BG111" s="808"/>
      <c r="BH111" s="808"/>
      <c r="BI111" s="808"/>
      <c r="BJ111" s="808"/>
      <c r="BK111" s="808"/>
      <c r="BL111" s="808"/>
      <c r="BM111" s="808"/>
      <c r="BN111" s="808"/>
      <c r="BO111" s="808"/>
      <c r="BP111" s="809"/>
      <c r="BQ111" s="874">
        <v>8112</v>
      </c>
      <c r="BR111" s="875"/>
      <c r="BS111" s="875"/>
      <c r="BT111" s="875"/>
      <c r="BU111" s="875"/>
      <c r="BV111" s="875">
        <v>6666</v>
      </c>
      <c r="BW111" s="875"/>
      <c r="BX111" s="875"/>
      <c r="BY111" s="875"/>
      <c r="BZ111" s="875"/>
      <c r="CA111" s="875">
        <v>5220</v>
      </c>
      <c r="CB111" s="875"/>
      <c r="CC111" s="875"/>
      <c r="CD111" s="875"/>
      <c r="CE111" s="875"/>
      <c r="CF111" s="936">
        <v>0.3</v>
      </c>
      <c r="CG111" s="937"/>
      <c r="CH111" s="937"/>
      <c r="CI111" s="937"/>
      <c r="CJ111" s="937"/>
      <c r="CK111" s="992"/>
      <c r="CL111" s="879"/>
      <c r="CM111" s="882" t="s">
        <v>438</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434</v>
      </c>
      <c r="DH111" s="875"/>
      <c r="DI111" s="875"/>
      <c r="DJ111" s="875"/>
      <c r="DK111" s="875"/>
      <c r="DL111" s="875" t="s">
        <v>434</v>
      </c>
      <c r="DM111" s="875"/>
      <c r="DN111" s="875"/>
      <c r="DO111" s="875"/>
      <c r="DP111" s="875"/>
      <c r="DQ111" s="875" t="s">
        <v>434</v>
      </c>
      <c r="DR111" s="875"/>
      <c r="DS111" s="875"/>
      <c r="DT111" s="875"/>
      <c r="DU111" s="875"/>
      <c r="DV111" s="852" t="s">
        <v>434</v>
      </c>
      <c r="DW111" s="852"/>
      <c r="DX111" s="852"/>
      <c r="DY111" s="852"/>
      <c r="DZ111" s="853"/>
    </row>
    <row r="112" spans="1:131" s="226" customFormat="1" ht="26.25" customHeight="1">
      <c r="A112" s="977" t="s">
        <v>439</v>
      </c>
      <c r="B112" s="978"/>
      <c r="C112" s="808" t="s">
        <v>440</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125</v>
      </c>
      <c r="AB112" s="838"/>
      <c r="AC112" s="838"/>
      <c r="AD112" s="838"/>
      <c r="AE112" s="839"/>
      <c r="AF112" s="840" t="s">
        <v>125</v>
      </c>
      <c r="AG112" s="838"/>
      <c r="AH112" s="838"/>
      <c r="AI112" s="838"/>
      <c r="AJ112" s="839"/>
      <c r="AK112" s="840" t="s">
        <v>441</v>
      </c>
      <c r="AL112" s="838"/>
      <c r="AM112" s="838"/>
      <c r="AN112" s="838"/>
      <c r="AO112" s="839"/>
      <c r="AP112" s="885" t="s">
        <v>125</v>
      </c>
      <c r="AQ112" s="886"/>
      <c r="AR112" s="886"/>
      <c r="AS112" s="886"/>
      <c r="AT112" s="887"/>
      <c r="AU112" s="997"/>
      <c r="AV112" s="998"/>
      <c r="AW112" s="998"/>
      <c r="AX112" s="998"/>
      <c r="AY112" s="998"/>
      <c r="AZ112" s="873" t="s">
        <v>442</v>
      </c>
      <c r="BA112" s="808"/>
      <c r="BB112" s="808"/>
      <c r="BC112" s="808"/>
      <c r="BD112" s="808"/>
      <c r="BE112" s="808"/>
      <c r="BF112" s="808"/>
      <c r="BG112" s="808"/>
      <c r="BH112" s="808"/>
      <c r="BI112" s="808"/>
      <c r="BJ112" s="808"/>
      <c r="BK112" s="808"/>
      <c r="BL112" s="808"/>
      <c r="BM112" s="808"/>
      <c r="BN112" s="808"/>
      <c r="BO112" s="808"/>
      <c r="BP112" s="809"/>
      <c r="BQ112" s="874">
        <v>2005862</v>
      </c>
      <c r="BR112" s="875"/>
      <c r="BS112" s="875"/>
      <c r="BT112" s="875"/>
      <c r="BU112" s="875"/>
      <c r="BV112" s="875">
        <v>1965466</v>
      </c>
      <c r="BW112" s="875"/>
      <c r="BX112" s="875"/>
      <c r="BY112" s="875"/>
      <c r="BZ112" s="875"/>
      <c r="CA112" s="875">
        <v>1741289</v>
      </c>
      <c r="CB112" s="875"/>
      <c r="CC112" s="875"/>
      <c r="CD112" s="875"/>
      <c r="CE112" s="875"/>
      <c r="CF112" s="936">
        <v>88.2</v>
      </c>
      <c r="CG112" s="937"/>
      <c r="CH112" s="937"/>
      <c r="CI112" s="937"/>
      <c r="CJ112" s="937"/>
      <c r="CK112" s="992"/>
      <c r="CL112" s="879"/>
      <c r="CM112" s="882" t="s">
        <v>443</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125</v>
      </c>
      <c r="DH112" s="875"/>
      <c r="DI112" s="875"/>
      <c r="DJ112" s="875"/>
      <c r="DK112" s="875"/>
      <c r="DL112" s="875" t="s">
        <v>125</v>
      </c>
      <c r="DM112" s="875"/>
      <c r="DN112" s="875"/>
      <c r="DO112" s="875"/>
      <c r="DP112" s="875"/>
      <c r="DQ112" s="875" t="s">
        <v>125</v>
      </c>
      <c r="DR112" s="875"/>
      <c r="DS112" s="875"/>
      <c r="DT112" s="875"/>
      <c r="DU112" s="875"/>
      <c r="DV112" s="852" t="s">
        <v>125</v>
      </c>
      <c r="DW112" s="852"/>
      <c r="DX112" s="852"/>
      <c r="DY112" s="852"/>
      <c r="DZ112" s="853"/>
    </row>
    <row r="113" spans="1:130" s="226" customFormat="1" ht="26.25" customHeight="1">
      <c r="A113" s="979"/>
      <c r="B113" s="980"/>
      <c r="C113" s="808" t="s">
        <v>444</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176299</v>
      </c>
      <c r="AB113" s="984"/>
      <c r="AC113" s="984"/>
      <c r="AD113" s="984"/>
      <c r="AE113" s="985"/>
      <c r="AF113" s="986">
        <v>177757</v>
      </c>
      <c r="AG113" s="984"/>
      <c r="AH113" s="984"/>
      <c r="AI113" s="984"/>
      <c r="AJ113" s="985"/>
      <c r="AK113" s="986">
        <v>186803</v>
      </c>
      <c r="AL113" s="984"/>
      <c r="AM113" s="984"/>
      <c r="AN113" s="984"/>
      <c r="AO113" s="985"/>
      <c r="AP113" s="987">
        <v>9.5</v>
      </c>
      <c r="AQ113" s="988"/>
      <c r="AR113" s="988"/>
      <c r="AS113" s="988"/>
      <c r="AT113" s="989"/>
      <c r="AU113" s="997"/>
      <c r="AV113" s="998"/>
      <c r="AW113" s="998"/>
      <c r="AX113" s="998"/>
      <c r="AY113" s="998"/>
      <c r="AZ113" s="873" t="s">
        <v>445</v>
      </c>
      <c r="BA113" s="808"/>
      <c r="BB113" s="808"/>
      <c r="BC113" s="808"/>
      <c r="BD113" s="808"/>
      <c r="BE113" s="808"/>
      <c r="BF113" s="808"/>
      <c r="BG113" s="808"/>
      <c r="BH113" s="808"/>
      <c r="BI113" s="808"/>
      <c r="BJ113" s="808"/>
      <c r="BK113" s="808"/>
      <c r="BL113" s="808"/>
      <c r="BM113" s="808"/>
      <c r="BN113" s="808"/>
      <c r="BO113" s="808"/>
      <c r="BP113" s="809"/>
      <c r="BQ113" s="874">
        <v>40034</v>
      </c>
      <c r="BR113" s="875"/>
      <c r="BS113" s="875"/>
      <c r="BT113" s="875"/>
      <c r="BU113" s="875"/>
      <c r="BV113" s="875">
        <v>37756</v>
      </c>
      <c r="BW113" s="875"/>
      <c r="BX113" s="875"/>
      <c r="BY113" s="875"/>
      <c r="BZ113" s="875"/>
      <c r="CA113" s="875">
        <v>37146</v>
      </c>
      <c r="CB113" s="875"/>
      <c r="CC113" s="875"/>
      <c r="CD113" s="875"/>
      <c r="CE113" s="875"/>
      <c r="CF113" s="936">
        <v>1.9</v>
      </c>
      <c r="CG113" s="937"/>
      <c r="CH113" s="937"/>
      <c r="CI113" s="937"/>
      <c r="CJ113" s="937"/>
      <c r="CK113" s="992"/>
      <c r="CL113" s="879"/>
      <c r="CM113" s="882" t="s">
        <v>446</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434</v>
      </c>
      <c r="DH113" s="838"/>
      <c r="DI113" s="838"/>
      <c r="DJ113" s="838"/>
      <c r="DK113" s="839"/>
      <c r="DL113" s="840" t="s">
        <v>125</v>
      </c>
      <c r="DM113" s="838"/>
      <c r="DN113" s="838"/>
      <c r="DO113" s="838"/>
      <c r="DP113" s="839"/>
      <c r="DQ113" s="840" t="s">
        <v>125</v>
      </c>
      <c r="DR113" s="838"/>
      <c r="DS113" s="838"/>
      <c r="DT113" s="838"/>
      <c r="DU113" s="839"/>
      <c r="DV113" s="885" t="s">
        <v>441</v>
      </c>
      <c r="DW113" s="886"/>
      <c r="DX113" s="886"/>
      <c r="DY113" s="886"/>
      <c r="DZ113" s="887"/>
    </row>
    <row r="114" spans="1:130" s="226" customFormat="1" ht="26.25" customHeight="1">
      <c r="A114" s="979"/>
      <c r="B114" s="980"/>
      <c r="C114" s="808" t="s">
        <v>447</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673</v>
      </c>
      <c r="AB114" s="838"/>
      <c r="AC114" s="838"/>
      <c r="AD114" s="838"/>
      <c r="AE114" s="839"/>
      <c r="AF114" s="840">
        <v>766</v>
      </c>
      <c r="AG114" s="838"/>
      <c r="AH114" s="838"/>
      <c r="AI114" s="838"/>
      <c r="AJ114" s="839"/>
      <c r="AK114" s="840">
        <v>766</v>
      </c>
      <c r="AL114" s="838"/>
      <c r="AM114" s="838"/>
      <c r="AN114" s="838"/>
      <c r="AO114" s="839"/>
      <c r="AP114" s="885">
        <v>0</v>
      </c>
      <c r="AQ114" s="886"/>
      <c r="AR114" s="886"/>
      <c r="AS114" s="886"/>
      <c r="AT114" s="887"/>
      <c r="AU114" s="997"/>
      <c r="AV114" s="998"/>
      <c r="AW114" s="998"/>
      <c r="AX114" s="998"/>
      <c r="AY114" s="998"/>
      <c r="AZ114" s="873" t="s">
        <v>448</v>
      </c>
      <c r="BA114" s="808"/>
      <c r="BB114" s="808"/>
      <c r="BC114" s="808"/>
      <c r="BD114" s="808"/>
      <c r="BE114" s="808"/>
      <c r="BF114" s="808"/>
      <c r="BG114" s="808"/>
      <c r="BH114" s="808"/>
      <c r="BI114" s="808"/>
      <c r="BJ114" s="808"/>
      <c r="BK114" s="808"/>
      <c r="BL114" s="808"/>
      <c r="BM114" s="808"/>
      <c r="BN114" s="808"/>
      <c r="BO114" s="808"/>
      <c r="BP114" s="809"/>
      <c r="BQ114" s="874">
        <v>746382</v>
      </c>
      <c r="BR114" s="875"/>
      <c r="BS114" s="875"/>
      <c r="BT114" s="875"/>
      <c r="BU114" s="875"/>
      <c r="BV114" s="875">
        <v>751172</v>
      </c>
      <c r="BW114" s="875"/>
      <c r="BX114" s="875"/>
      <c r="BY114" s="875"/>
      <c r="BZ114" s="875"/>
      <c r="CA114" s="875">
        <v>797563</v>
      </c>
      <c r="CB114" s="875"/>
      <c r="CC114" s="875"/>
      <c r="CD114" s="875"/>
      <c r="CE114" s="875"/>
      <c r="CF114" s="936">
        <v>40.4</v>
      </c>
      <c r="CG114" s="937"/>
      <c r="CH114" s="937"/>
      <c r="CI114" s="937"/>
      <c r="CJ114" s="937"/>
      <c r="CK114" s="992"/>
      <c r="CL114" s="879"/>
      <c r="CM114" s="882" t="s">
        <v>449</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125</v>
      </c>
      <c r="DH114" s="838"/>
      <c r="DI114" s="838"/>
      <c r="DJ114" s="838"/>
      <c r="DK114" s="839"/>
      <c r="DL114" s="840" t="s">
        <v>125</v>
      </c>
      <c r="DM114" s="838"/>
      <c r="DN114" s="838"/>
      <c r="DO114" s="838"/>
      <c r="DP114" s="839"/>
      <c r="DQ114" s="840" t="s">
        <v>125</v>
      </c>
      <c r="DR114" s="838"/>
      <c r="DS114" s="838"/>
      <c r="DT114" s="838"/>
      <c r="DU114" s="839"/>
      <c r="DV114" s="885" t="s">
        <v>125</v>
      </c>
      <c r="DW114" s="886"/>
      <c r="DX114" s="886"/>
      <c r="DY114" s="886"/>
      <c r="DZ114" s="887"/>
    </row>
    <row r="115" spans="1:130" s="226" customFormat="1" ht="26.25" customHeight="1">
      <c r="A115" s="979"/>
      <c r="B115" s="980"/>
      <c r="C115" s="808" t="s">
        <v>450</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1446</v>
      </c>
      <c r="AB115" s="984"/>
      <c r="AC115" s="984"/>
      <c r="AD115" s="984"/>
      <c r="AE115" s="985"/>
      <c r="AF115" s="986">
        <v>1446</v>
      </c>
      <c r="AG115" s="984"/>
      <c r="AH115" s="984"/>
      <c r="AI115" s="984"/>
      <c r="AJ115" s="985"/>
      <c r="AK115" s="986">
        <v>1445</v>
      </c>
      <c r="AL115" s="984"/>
      <c r="AM115" s="984"/>
      <c r="AN115" s="984"/>
      <c r="AO115" s="985"/>
      <c r="AP115" s="987">
        <v>0.1</v>
      </c>
      <c r="AQ115" s="988"/>
      <c r="AR115" s="988"/>
      <c r="AS115" s="988"/>
      <c r="AT115" s="989"/>
      <c r="AU115" s="997"/>
      <c r="AV115" s="998"/>
      <c r="AW115" s="998"/>
      <c r="AX115" s="998"/>
      <c r="AY115" s="998"/>
      <c r="AZ115" s="873" t="s">
        <v>451</v>
      </c>
      <c r="BA115" s="808"/>
      <c r="BB115" s="808"/>
      <c r="BC115" s="808"/>
      <c r="BD115" s="808"/>
      <c r="BE115" s="808"/>
      <c r="BF115" s="808"/>
      <c r="BG115" s="808"/>
      <c r="BH115" s="808"/>
      <c r="BI115" s="808"/>
      <c r="BJ115" s="808"/>
      <c r="BK115" s="808"/>
      <c r="BL115" s="808"/>
      <c r="BM115" s="808"/>
      <c r="BN115" s="808"/>
      <c r="BO115" s="808"/>
      <c r="BP115" s="809"/>
      <c r="BQ115" s="874">
        <v>241</v>
      </c>
      <c r="BR115" s="875"/>
      <c r="BS115" s="875"/>
      <c r="BT115" s="875"/>
      <c r="BU115" s="875"/>
      <c r="BV115" s="875">
        <v>349</v>
      </c>
      <c r="BW115" s="875"/>
      <c r="BX115" s="875"/>
      <c r="BY115" s="875"/>
      <c r="BZ115" s="875"/>
      <c r="CA115" s="875">
        <v>404</v>
      </c>
      <c r="CB115" s="875"/>
      <c r="CC115" s="875"/>
      <c r="CD115" s="875"/>
      <c r="CE115" s="875"/>
      <c r="CF115" s="936">
        <v>0</v>
      </c>
      <c r="CG115" s="937"/>
      <c r="CH115" s="937"/>
      <c r="CI115" s="937"/>
      <c r="CJ115" s="937"/>
      <c r="CK115" s="992"/>
      <c r="CL115" s="879"/>
      <c r="CM115" s="873" t="s">
        <v>452</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125</v>
      </c>
      <c r="DH115" s="838"/>
      <c r="DI115" s="838"/>
      <c r="DJ115" s="838"/>
      <c r="DK115" s="839"/>
      <c r="DL115" s="840" t="s">
        <v>434</v>
      </c>
      <c r="DM115" s="838"/>
      <c r="DN115" s="838"/>
      <c r="DO115" s="838"/>
      <c r="DP115" s="839"/>
      <c r="DQ115" s="840" t="s">
        <v>125</v>
      </c>
      <c r="DR115" s="838"/>
      <c r="DS115" s="838"/>
      <c r="DT115" s="838"/>
      <c r="DU115" s="839"/>
      <c r="DV115" s="885" t="s">
        <v>434</v>
      </c>
      <c r="DW115" s="886"/>
      <c r="DX115" s="886"/>
      <c r="DY115" s="886"/>
      <c r="DZ115" s="887"/>
    </row>
    <row r="116" spans="1:130" s="226" customFormat="1" ht="26.25" customHeight="1">
      <c r="A116" s="981"/>
      <c r="B116" s="982"/>
      <c r="C116" s="941" t="s">
        <v>453</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125</v>
      </c>
      <c r="AB116" s="838"/>
      <c r="AC116" s="838"/>
      <c r="AD116" s="838"/>
      <c r="AE116" s="839"/>
      <c r="AF116" s="840" t="s">
        <v>125</v>
      </c>
      <c r="AG116" s="838"/>
      <c r="AH116" s="838"/>
      <c r="AI116" s="838"/>
      <c r="AJ116" s="839"/>
      <c r="AK116" s="840">
        <v>65</v>
      </c>
      <c r="AL116" s="838"/>
      <c r="AM116" s="838"/>
      <c r="AN116" s="838"/>
      <c r="AO116" s="839"/>
      <c r="AP116" s="885">
        <v>0</v>
      </c>
      <c r="AQ116" s="886"/>
      <c r="AR116" s="886"/>
      <c r="AS116" s="886"/>
      <c r="AT116" s="887"/>
      <c r="AU116" s="997"/>
      <c r="AV116" s="998"/>
      <c r="AW116" s="998"/>
      <c r="AX116" s="998"/>
      <c r="AY116" s="998"/>
      <c r="AZ116" s="924" t="s">
        <v>454</v>
      </c>
      <c r="BA116" s="925"/>
      <c r="BB116" s="925"/>
      <c r="BC116" s="925"/>
      <c r="BD116" s="925"/>
      <c r="BE116" s="925"/>
      <c r="BF116" s="925"/>
      <c r="BG116" s="925"/>
      <c r="BH116" s="925"/>
      <c r="BI116" s="925"/>
      <c r="BJ116" s="925"/>
      <c r="BK116" s="925"/>
      <c r="BL116" s="925"/>
      <c r="BM116" s="925"/>
      <c r="BN116" s="925"/>
      <c r="BO116" s="925"/>
      <c r="BP116" s="926"/>
      <c r="BQ116" s="874" t="s">
        <v>125</v>
      </c>
      <c r="BR116" s="875"/>
      <c r="BS116" s="875"/>
      <c r="BT116" s="875"/>
      <c r="BU116" s="875"/>
      <c r="BV116" s="875" t="s">
        <v>125</v>
      </c>
      <c r="BW116" s="875"/>
      <c r="BX116" s="875"/>
      <c r="BY116" s="875"/>
      <c r="BZ116" s="875"/>
      <c r="CA116" s="875" t="s">
        <v>434</v>
      </c>
      <c r="CB116" s="875"/>
      <c r="CC116" s="875"/>
      <c r="CD116" s="875"/>
      <c r="CE116" s="875"/>
      <c r="CF116" s="936" t="s">
        <v>125</v>
      </c>
      <c r="CG116" s="937"/>
      <c r="CH116" s="937"/>
      <c r="CI116" s="937"/>
      <c r="CJ116" s="937"/>
      <c r="CK116" s="992"/>
      <c r="CL116" s="879"/>
      <c r="CM116" s="882" t="s">
        <v>455</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v>8112</v>
      </c>
      <c r="DH116" s="838"/>
      <c r="DI116" s="838"/>
      <c r="DJ116" s="838"/>
      <c r="DK116" s="839"/>
      <c r="DL116" s="840">
        <v>6666</v>
      </c>
      <c r="DM116" s="838"/>
      <c r="DN116" s="838"/>
      <c r="DO116" s="838"/>
      <c r="DP116" s="839"/>
      <c r="DQ116" s="840">
        <v>5220</v>
      </c>
      <c r="DR116" s="838"/>
      <c r="DS116" s="838"/>
      <c r="DT116" s="838"/>
      <c r="DU116" s="839"/>
      <c r="DV116" s="885">
        <v>0.3</v>
      </c>
      <c r="DW116" s="886"/>
      <c r="DX116" s="886"/>
      <c r="DY116" s="886"/>
      <c r="DZ116" s="887"/>
    </row>
    <row r="117" spans="1:130" s="226" customFormat="1" ht="26.25" customHeight="1">
      <c r="A117" s="962" t="s">
        <v>185</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456</v>
      </c>
      <c r="Z117" s="964"/>
      <c r="AA117" s="969">
        <v>614692</v>
      </c>
      <c r="AB117" s="970"/>
      <c r="AC117" s="970"/>
      <c r="AD117" s="970"/>
      <c r="AE117" s="971"/>
      <c r="AF117" s="972">
        <v>611105</v>
      </c>
      <c r="AG117" s="970"/>
      <c r="AH117" s="970"/>
      <c r="AI117" s="970"/>
      <c r="AJ117" s="971"/>
      <c r="AK117" s="972">
        <v>632250</v>
      </c>
      <c r="AL117" s="970"/>
      <c r="AM117" s="970"/>
      <c r="AN117" s="970"/>
      <c r="AO117" s="971"/>
      <c r="AP117" s="973"/>
      <c r="AQ117" s="974"/>
      <c r="AR117" s="974"/>
      <c r="AS117" s="974"/>
      <c r="AT117" s="975"/>
      <c r="AU117" s="997"/>
      <c r="AV117" s="998"/>
      <c r="AW117" s="998"/>
      <c r="AX117" s="998"/>
      <c r="AY117" s="998"/>
      <c r="AZ117" s="924" t="s">
        <v>457</v>
      </c>
      <c r="BA117" s="925"/>
      <c r="BB117" s="925"/>
      <c r="BC117" s="925"/>
      <c r="BD117" s="925"/>
      <c r="BE117" s="925"/>
      <c r="BF117" s="925"/>
      <c r="BG117" s="925"/>
      <c r="BH117" s="925"/>
      <c r="BI117" s="925"/>
      <c r="BJ117" s="925"/>
      <c r="BK117" s="925"/>
      <c r="BL117" s="925"/>
      <c r="BM117" s="925"/>
      <c r="BN117" s="925"/>
      <c r="BO117" s="925"/>
      <c r="BP117" s="926"/>
      <c r="BQ117" s="874" t="s">
        <v>458</v>
      </c>
      <c r="BR117" s="875"/>
      <c r="BS117" s="875"/>
      <c r="BT117" s="875"/>
      <c r="BU117" s="875"/>
      <c r="BV117" s="875" t="s">
        <v>125</v>
      </c>
      <c r="BW117" s="875"/>
      <c r="BX117" s="875"/>
      <c r="BY117" s="875"/>
      <c r="BZ117" s="875"/>
      <c r="CA117" s="875" t="s">
        <v>125</v>
      </c>
      <c r="CB117" s="875"/>
      <c r="CC117" s="875"/>
      <c r="CD117" s="875"/>
      <c r="CE117" s="875"/>
      <c r="CF117" s="936" t="s">
        <v>125</v>
      </c>
      <c r="CG117" s="937"/>
      <c r="CH117" s="937"/>
      <c r="CI117" s="937"/>
      <c r="CJ117" s="937"/>
      <c r="CK117" s="992"/>
      <c r="CL117" s="879"/>
      <c r="CM117" s="882" t="s">
        <v>459</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125</v>
      </c>
      <c r="DH117" s="838"/>
      <c r="DI117" s="838"/>
      <c r="DJ117" s="838"/>
      <c r="DK117" s="839"/>
      <c r="DL117" s="840" t="s">
        <v>125</v>
      </c>
      <c r="DM117" s="838"/>
      <c r="DN117" s="838"/>
      <c r="DO117" s="838"/>
      <c r="DP117" s="839"/>
      <c r="DQ117" s="840" t="s">
        <v>125</v>
      </c>
      <c r="DR117" s="838"/>
      <c r="DS117" s="838"/>
      <c r="DT117" s="838"/>
      <c r="DU117" s="839"/>
      <c r="DV117" s="885" t="s">
        <v>460</v>
      </c>
      <c r="DW117" s="886"/>
      <c r="DX117" s="886"/>
      <c r="DY117" s="886"/>
      <c r="DZ117" s="887"/>
    </row>
    <row r="118" spans="1:130" s="226" customFormat="1" ht="26.25" customHeight="1">
      <c r="A118" s="962" t="s">
        <v>429</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427</v>
      </c>
      <c r="AB118" s="963"/>
      <c r="AC118" s="963"/>
      <c r="AD118" s="963"/>
      <c r="AE118" s="964"/>
      <c r="AF118" s="965" t="s">
        <v>306</v>
      </c>
      <c r="AG118" s="963"/>
      <c r="AH118" s="963"/>
      <c r="AI118" s="963"/>
      <c r="AJ118" s="964"/>
      <c r="AK118" s="965" t="s">
        <v>305</v>
      </c>
      <c r="AL118" s="963"/>
      <c r="AM118" s="963"/>
      <c r="AN118" s="963"/>
      <c r="AO118" s="964"/>
      <c r="AP118" s="966" t="s">
        <v>428</v>
      </c>
      <c r="AQ118" s="967"/>
      <c r="AR118" s="967"/>
      <c r="AS118" s="967"/>
      <c r="AT118" s="968"/>
      <c r="AU118" s="997"/>
      <c r="AV118" s="998"/>
      <c r="AW118" s="998"/>
      <c r="AX118" s="998"/>
      <c r="AY118" s="998"/>
      <c r="AZ118" s="940" t="s">
        <v>461</v>
      </c>
      <c r="BA118" s="941"/>
      <c r="BB118" s="941"/>
      <c r="BC118" s="941"/>
      <c r="BD118" s="941"/>
      <c r="BE118" s="941"/>
      <c r="BF118" s="941"/>
      <c r="BG118" s="941"/>
      <c r="BH118" s="941"/>
      <c r="BI118" s="941"/>
      <c r="BJ118" s="941"/>
      <c r="BK118" s="941"/>
      <c r="BL118" s="941"/>
      <c r="BM118" s="941"/>
      <c r="BN118" s="941"/>
      <c r="BO118" s="941"/>
      <c r="BP118" s="942"/>
      <c r="BQ118" s="943" t="s">
        <v>125</v>
      </c>
      <c r="BR118" s="906"/>
      <c r="BS118" s="906"/>
      <c r="BT118" s="906"/>
      <c r="BU118" s="906"/>
      <c r="BV118" s="906" t="s">
        <v>125</v>
      </c>
      <c r="BW118" s="906"/>
      <c r="BX118" s="906"/>
      <c r="BY118" s="906"/>
      <c r="BZ118" s="906"/>
      <c r="CA118" s="906" t="s">
        <v>125</v>
      </c>
      <c r="CB118" s="906"/>
      <c r="CC118" s="906"/>
      <c r="CD118" s="906"/>
      <c r="CE118" s="906"/>
      <c r="CF118" s="936" t="s">
        <v>125</v>
      </c>
      <c r="CG118" s="937"/>
      <c r="CH118" s="937"/>
      <c r="CI118" s="937"/>
      <c r="CJ118" s="937"/>
      <c r="CK118" s="992"/>
      <c r="CL118" s="879"/>
      <c r="CM118" s="882" t="s">
        <v>462</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125</v>
      </c>
      <c r="DH118" s="838"/>
      <c r="DI118" s="838"/>
      <c r="DJ118" s="838"/>
      <c r="DK118" s="839"/>
      <c r="DL118" s="840" t="s">
        <v>125</v>
      </c>
      <c r="DM118" s="838"/>
      <c r="DN118" s="838"/>
      <c r="DO118" s="838"/>
      <c r="DP118" s="839"/>
      <c r="DQ118" s="840" t="s">
        <v>125</v>
      </c>
      <c r="DR118" s="838"/>
      <c r="DS118" s="838"/>
      <c r="DT118" s="838"/>
      <c r="DU118" s="839"/>
      <c r="DV118" s="885" t="s">
        <v>463</v>
      </c>
      <c r="DW118" s="886"/>
      <c r="DX118" s="886"/>
      <c r="DY118" s="886"/>
      <c r="DZ118" s="887"/>
    </row>
    <row r="119" spans="1:130" s="226" customFormat="1" ht="26.25" customHeight="1">
      <c r="A119" s="876" t="s">
        <v>432</v>
      </c>
      <c r="B119" s="877"/>
      <c r="C119" s="952" t="s">
        <v>433</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125</v>
      </c>
      <c r="AB119" s="956"/>
      <c r="AC119" s="956"/>
      <c r="AD119" s="956"/>
      <c r="AE119" s="957"/>
      <c r="AF119" s="958" t="s">
        <v>125</v>
      </c>
      <c r="AG119" s="956"/>
      <c r="AH119" s="956"/>
      <c r="AI119" s="956"/>
      <c r="AJ119" s="957"/>
      <c r="AK119" s="958" t="s">
        <v>125</v>
      </c>
      <c r="AL119" s="956"/>
      <c r="AM119" s="956"/>
      <c r="AN119" s="956"/>
      <c r="AO119" s="957"/>
      <c r="AP119" s="959" t="s">
        <v>125</v>
      </c>
      <c r="AQ119" s="960"/>
      <c r="AR119" s="960"/>
      <c r="AS119" s="960"/>
      <c r="AT119" s="961"/>
      <c r="AU119" s="999"/>
      <c r="AV119" s="1000"/>
      <c r="AW119" s="1000"/>
      <c r="AX119" s="1000"/>
      <c r="AY119" s="1000"/>
      <c r="AZ119" s="257" t="s">
        <v>185</v>
      </c>
      <c r="BA119" s="257"/>
      <c r="BB119" s="257"/>
      <c r="BC119" s="257"/>
      <c r="BD119" s="257"/>
      <c r="BE119" s="257"/>
      <c r="BF119" s="257"/>
      <c r="BG119" s="257"/>
      <c r="BH119" s="257"/>
      <c r="BI119" s="257"/>
      <c r="BJ119" s="257"/>
      <c r="BK119" s="257"/>
      <c r="BL119" s="257"/>
      <c r="BM119" s="257"/>
      <c r="BN119" s="257"/>
      <c r="BO119" s="938" t="s">
        <v>464</v>
      </c>
      <c r="BP119" s="939"/>
      <c r="BQ119" s="943">
        <v>5823801</v>
      </c>
      <c r="BR119" s="906"/>
      <c r="BS119" s="906"/>
      <c r="BT119" s="906"/>
      <c r="BU119" s="906"/>
      <c r="BV119" s="906">
        <v>5568068</v>
      </c>
      <c r="BW119" s="906"/>
      <c r="BX119" s="906"/>
      <c r="BY119" s="906"/>
      <c r="BZ119" s="906"/>
      <c r="CA119" s="906">
        <v>5195137</v>
      </c>
      <c r="CB119" s="906"/>
      <c r="CC119" s="906"/>
      <c r="CD119" s="906"/>
      <c r="CE119" s="906"/>
      <c r="CF119" s="804"/>
      <c r="CG119" s="805"/>
      <c r="CH119" s="805"/>
      <c r="CI119" s="805"/>
      <c r="CJ119" s="895"/>
      <c r="CK119" s="993"/>
      <c r="CL119" s="881"/>
      <c r="CM119" s="899" t="s">
        <v>465</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125</v>
      </c>
      <c r="DH119" s="821"/>
      <c r="DI119" s="821"/>
      <c r="DJ119" s="821"/>
      <c r="DK119" s="822"/>
      <c r="DL119" s="823" t="s">
        <v>463</v>
      </c>
      <c r="DM119" s="821"/>
      <c r="DN119" s="821"/>
      <c r="DO119" s="821"/>
      <c r="DP119" s="822"/>
      <c r="DQ119" s="823" t="s">
        <v>125</v>
      </c>
      <c r="DR119" s="821"/>
      <c r="DS119" s="821"/>
      <c r="DT119" s="821"/>
      <c r="DU119" s="822"/>
      <c r="DV119" s="909" t="s">
        <v>458</v>
      </c>
      <c r="DW119" s="910"/>
      <c r="DX119" s="910"/>
      <c r="DY119" s="910"/>
      <c r="DZ119" s="911"/>
    </row>
    <row r="120" spans="1:130" s="226" customFormat="1" ht="26.25" customHeight="1">
      <c r="A120" s="878"/>
      <c r="B120" s="879"/>
      <c r="C120" s="882" t="s">
        <v>438</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125</v>
      </c>
      <c r="AB120" s="838"/>
      <c r="AC120" s="838"/>
      <c r="AD120" s="838"/>
      <c r="AE120" s="839"/>
      <c r="AF120" s="840" t="s">
        <v>125</v>
      </c>
      <c r="AG120" s="838"/>
      <c r="AH120" s="838"/>
      <c r="AI120" s="838"/>
      <c r="AJ120" s="839"/>
      <c r="AK120" s="840" t="s">
        <v>125</v>
      </c>
      <c r="AL120" s="838"/>
      <c r="AM120" s="838"/>
      <c r="AN120" s="838"/>
      <c r="AO120" s="839"/>
      <c r="AP120" s="885" t="s">
        <v>466</v>
      </c>
      <c r="AQ120" s="886"/>
      <c r="AR120" s="886"/>
      <c r="AS120" s="886"/>
      <c r="AT120" s="887"/>
      <c r="AU120" s="944" t="s">
        <v>467</v>
      </c>
      <c r="AV120" s="945"/>
      <c r="AW120" s="945"/>
      <c r="AX120" s="945"/>
      <c r="AY120" s="946"/>
      <c r="AZ120" s="921" t="s">
        <v>468</v>
      </c>
      <c r="BA120" s="866"/>
      <c r="BB120" s="866"/>
      <c r="BC120" s="866"/>
      <c r="BD120" s="866"/>
      <c r="BE120" s="866"/>
      <c r="BF120" s="866"/>
      <c r="BG120" s="866"/>
      <c r="BH120" s="866"/>
      <c r="BI120" s="866"/>
      <c r="BJ120" s="866"/>
      <c r="BK120" s="866"/>
      <c r="BL120" s="866"/>
      <c r="BM120" s="866"/>
      <c r="BN120" s="866"/>
      <c r="BO120" s="866"/>
      <c r="BP120" s="867"/>
      <c r="BQ120" s="922">
        <v>1104746</v>
      </c>
      <c r="BR120" s="903"/>
      <c r="BS120" s="903"/>
      <c r="BT120" s="903"/>
      <c r="BU120" s="903"/>
      <c r="BV120" s="903">
        <v>1190422</v>
      </c>
      <c r="BW120" s="903"/>
      <c r="BX120" s="903"/>
      <c r="BY120" s="903"/>
      <c r="BZ120" s="903"/>
      <c r="CA120" s="903">
        <v>1144143</v>
      </c>
      <c r="CB120" s="903"/>
      <c r="CC120" s="903"/>
      <c r="CD120" s="903"/>
      <c r="CE120" s="903"/>
      <c r="CF120" s="927">
        <v>57.9</v>
      </c>
      <c r="CG120" s="928"/>
      <c r="CH120" s="928"/>
      <c r="CI120" s="928"/>
      <c r="CJ120" s="928"/>
      <c r="CK120" s="929" t="s">
        <v>469</v>
      </c>
      <c r="CL120" s="913"/>
      <c r="CM120" s="913"/>
      <c r="CN120" s="913"/>
      <c r="CO120" s="914"/>
      <c r="CP120" s="933" t="s">
        <v>406</v>
      </c>
      <c r="CQ120" s="934"/>
      <c r="CR120" s="934"/>
      <c r="CS120" s="934"/>
      <c r="CT120" s="934"/>
      <c r="CU120" s="934"/>
      <c r="CV120" s="934"/>
      <c r="CW120" s="934"/>
      <c r="CX120" s="934"/>
      <c r="CY120" s="934"/>
      <c r="CZ120" s="934"/>
      <c r="DA120" s="934"/>
      <c r="DB120" s="934"/>
      <c r="DC120" s="934"/>
      <c r="DD120" s="934"/>
      <c r="DE120" s="934"/>
      <c r="DF120" s="935"/>
      <c r="DG120" s="922">
        <v>1973056</v>
      </c>
      <c r="DH120" s="903"/>
      <c r="DI120" s="903"/>
      <c r="DJ120" s="903"/>
      <c r="DK120" s="903"/>
      <c r="DL120" s="903">
        <v>1934274</v>
      </c>
      <c r="DM120" s="903"/>
      <c r="DN120" s="903"/>
      <c r="DO120" s="903"/>
      <c r="DP120" s="903"/>
      <c r="DQ120" s="903">
        <v>1711905</v>
      </c>
      <c r="DR120" s="903"/>
      <c r="DS120" s="903"/>
      <c r="DT120" s="903"/>
      <c r="DU120" s="903"/>
      <c r="DV120" s="904">
        <v>86.7</v>
      </c>
      <c r="DW120" s="904"/>
      <c r="DX120" s="904"/>
      <c r="DY120" s="904"/>
      <c r="DZ120" s="905"/>
    </row>
    <row r="121" spans="1:130" s="226" customFormat="1" ht="26.25" customHeight="1">
      <c r="A121" s="878"/>
      <c r="B121" s="879"/>
      <c r="C121" s="924" t="s">
        <v>470</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125</v>
      </c>
      <c r="AB121" s="838"/>
      <c r="AC121" s="838"/>
      <c r="AD121" s="838"/>
      <c r="AE121" s="839"/>
      <c r="AF121" s="840" t="s">
        <v>125</v>
      </c>
      <c r="AG121" s="838"/>
      <c r="AH121" s="838"/>
      <c r="AI121" s="838"/>
      <c r="AJ121" s="839"/>
      <c r="AK121" s="840" t="s">
        <v>125</v>
      </c>
      <c r="AL121" s="838"/>
      <c r="AM121" s="838"/>
      <c r="AN121" s="838"/>
      <c r="AO121" s="839"/>
      <c r="AP121" s="885" t="s">
        <v>125</v>
      </c>
      <c r="AQ121" s="886"/>
      <c r="AR121" s="886"/>
      <c r="AS121" s="886"/>
      <c r="AT121" s="887"/>
      <c r="AU121" s="947"/>
      <c r="AV121" s="948"/>
      <c r="AW121" s="948"/>
      <c r="AX121" s="948"/>
      <c r="AY121" s="949"/>
      <c r="AZ121" s="873" t="s">
        <v>471</v>
      </c>
      <c r="BA121" s="808"/>
      <c r="BB121" s="808"/>
      <c r="BC121" s="808"/>
      <c r="BD121" s="808"/>
      <c r="BE121" s="808"/>
      <c r="BF121" s="808"/>
      <c r="BG121" s="808"/>
      <c r="BH121" s="808"/>
      <c r="BI121" s="808"/>
      <c r="BJ121" s="808"/>
      <c r="BK121" s="808"/>
      <c r="BL121" s="808"/>
      <c r="BM121" s="808"/>
      <c r="BN121" s="808"/>
      <c r="BO121" s="808"/>
      <c r="BP121" s="809"/>
      <c r="BQ121" s="874">
        <v>14447</v>
      </c>
      <c r="BR121" s="875"/>
      <c r="BS121" s="875"/>
      <c r="BT121" s="875"/>
      <c r="BU121" s="875"/>
      <c r="BV121" s="875">
        <v>10991</v>
      </c>
      <c r="BW121" s="875"/>
      <c r="BX121" s="875"/>
      <c r="BY121" s="875"/>
      <c r="BZ121" s="875"/>
      <c r="CA121" s="875">
        <v>4531</v>
      </c>
      <c r="CB121" s="875"/>
      <c r="CC121" s="875"/>
      <c r="CD121" s="875"/>
      <c r="CE121" s="875"/>
      <c r="CF121" s="936">
        <v>0.2</v>
      </c>
      <c r="CG121" s="937"/>
      <c r="CH121" s="937"/>
      <c r="CI121" s="937"/>
      <c r="CJ121" s="937"/>
      <c r="CK121" s="930"/>
      <c r="CL121" s="916"/>
      <c r="CM121" s="916"/>
      <c r="CN121" s="916"/>
      <c r="CO121" s="917"/>
      <c r="CP121" s="896" t="s">
        <v>472</v>
      </c>
      <c r="CQ121" s="897"/>
      <c r="CR121" s="897"/>
      <c r="CS121" s="897"/>
      <c r="CT121" s="897"/>
      <c r="CU121" s="897"/>
      <c r="CV121" s="897"/>
      <c r="CW121" s="897"/>
      <c r="CX121" s="897"/>
      <c r="CY121" s="897"/>
      <c r="CZ121" s="897"/>
      <c r="DA121" s="897"/>
      <c r="DB121" s="897"/>
      <c r="DC121" s="897"/>
      <c r="DD121" s="897"/>
      <c r="DE121" s="897"/>
      <c r="DF121" s="898"/>
      <c r="DG121" s="874">
        <v>32806</v>
      </c>
      <c r="DH121" s="875"/>
      <c r="DI121" s="875"/>
      <c r="DJ121" s="875"/>
      <c r="DK121" s="875"/>
      <c r="DL121" s="875">
        <v>31192</v>
      </c>
      <c r="DM121" s="875"/>
      <c r="DN121" s="875"/>
      <c r="DO121" s="875"/>
      <c r="DP121" s="875"/>
      <c r="DQ121" s="875">
        <v>29384</v>
      </c>
      <c r="DR121" s="875"/>
      <c r="DS121" s="875"/>
      <c r="DT121" s="875"/>
      <c r="DU121" s="875"/>
      <c r="DV121" s="852">
        <v>1.5</v>
      </c>
      <c r="DW121" s="852"/>
      <c r="DX121" s="852"/>
      <c r="DY121" s="852"/>
      <c r="DZ121" s="853"/>
    </row>
    <row r="122" spans="1:130" s="226" customFormat="1" ht="26.25" customHeight="1">
      <c r="A122" s="878"/>
      <c r="B122" s="879"/>
      <c r="C122" s="882" t="s">
        <v>449</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125</v>
      </c>
      <c r="AB122" s="838"/>
      <c r="AC122" s="838"/>
      <c r="AD122" s="838"/>
      <c r="AE122" s="839"/>
      <c r="AF122" s="840" t="s">
        <v>125</v>
      </c>
      <c r="AG122" s="838"/>
      <c r="AH122" s="838"/>
      <c r="AI122" s="838"/>
      <c r="AJ122" s="839"/>
      <c r="AK122" s="840" t="s">
        <v>125</v>
      </c>
      <c r="AL122" s="838"/>
      <c r="AM122" s="838"/>
      <c r="AN122" s="838"/>
      <c r="AO122" s="839"/>
      <c r="AP122" s="885" t="s">
        <v>125</v>
      </c>
      <c r="AQ122" s="886"/>
      <c r="AR122" s="886"/>
      <c r="AS122" s="886"/>
      <c r="AT122" s="887"/>
      <c r="AU122" s="947"/>
      <c r="AV122" s="948"/>
      <c r="AW122" s="948"/>
      <c r="AX122" s="948"/>
      <c r="AY122" s="949"/>
      <c r="AZ122" s="940" t="s">
        <v>473</v>
      </c>
      <c r="BA122" s="941"/>
      <c r="BB122" s="941"/>
      <c r="BC122" s="941"/>
      <c r="BD122" s="941"/>
      <c r="BE122" s="941"/>
      <c r="BF122" s="941"/>
      <c r="BG122" s="941"/>
      <c r="BH122" s="941"/>
      <c r="BI122" s="941"/>
      <c r="BJ122" s="941"/>
      <c r="BK122" s="941"/>
      <c r="BL122" s="941"/>
      <c r="BM122" s="941"/>
      <c r="BN122" s="941"/>
      <c r="BO122" s="941"/>
      <c r="BP122" s="942"/>
      <c r="BQ122" s="943">
        <v>4642504</v>
      </c>
      <c r="BR122" s="906"/>
      <c r="BS122" s="906"/>
      <c r="BT122" s="906"/>
      <c r="BU122" s="906"/>
      <c r="BV122" s="906">
        <v>4531297</v>
      </c>
      <c r="BW122" s="906"/>
      <c r="BX122" s="906"/>
      <c r="BY122" s="906"/>
      <c r="BZ122" s="906"/>
      <c r="CA122" s="906">
        <v>4329188</v>
      </c>
      <c r="CB122" s="906"/>
      <c r="CC122" s="906"/>
      <c r="CD122" s="906"/>
      <c r="CE122" s="906"/>
      <c r="CF122" s="907">
        <v>219.2</v>
      </c>
      <c r="CG122" s="908"/>
      <c r="CH122" s="908"/>
      <c r="CI122" s="908"/>
      <c r="CJ122" s="908"/>
      <c r="CK122" s="930"/>
      <c r="CL122" s="916"/>
      <c r="CM122" s="916"/>
      <c r="CN122" s="916"/>
      <c r="CO122" s="917"/>
      <c r="CP122" s="896"/>
      <c r="CQ122" s="897"/>
      <c r="CR122" s="897"/>
      <c r="CS122" s="897"/>
      <c r="CT122" s="897"/>
      <c r="CU122" s="897"/>
      <c r="CV122" s="897"/>
      <c r="CW122" s="897"/>
      <c r="CX122" s="897"/>
      <c r="CY122" s="897"/>
      <c r="CZ122" s="897"/>
      <c r="DA122" s="897"/>
      <c r="DB122" s="897"/>
      <c r="DC122" s="897"/>
      <c r="DD122" s="897"/>
      <c r="DE122" s="897"/>
      <c r="DF122" s="898"/>
      <c r="DG122" s="874"/>
      <c r="DH122" s="875"/>
      <c r="DI122" s="875"/>
      <c r="DJ122" s="875"/>
      <c r="DK122" s="875"/>
      <c r="DL122" s="875"/>
      <c r="DM122" s="875"/>
      <c r="DN122" s="875"/>
      <c r="DO122" s="875"/>
      <c r="DP122" s="875"/>
      <c r="DQ122" s="875"/>
      <c r="DR122" s="875"/>
      <c r="DS122" s="875"/>
      <c r="DT122" s="875"/>
      <c r="DU122" s="875"/>
      <c r="DV122" s="852"/>
      <c r="DW122" s="852"/>
      <c r="DX122" s="852"/>
      <c r="DY122" s="852"/>
      <c r="DZ122" s="853"/>
    </row>
    <row r="123" spans="1:130" s="226" customFormat="1" ht="26.25" customHeight="1">
      <c r="A123" s="878"/>
      <c r="B123" s="879"/>
      <c r="C123" s="882" t="s">
        <v>455</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v>1446</v>
      </c>
      <c r="AB123" s="838"/>
      <c r="AC123" s="838"/>
      <c r="AD123" s="838"/>
      <c r="AE123" s="839"/>
      <c r="AF123" s="840">
        <v>1446</v>
      </c>
      <c r="AG123" s="838"/>
      <c r="AH123" s="838"/>
      <c r="AI123" s="838"/>
      <c r="AJ123" s="839"/>
      <c r="AK123" s="840">
        <v>1445</v>
      </c>
      <c r="AL123" s="838"/>
      <c r="AM123" s="838"/>
      <c r="AN123" s="838"/>
      <c r="AO123" s="839"/>
      <c r="AP123" s="885">
        <v>0.1</v>
      </c>
      <c r="AQ123" s="886"/>
      <c r="AR123" s="886"/>
      <c r="AS123" s="886"/>
      <c r="AT123" s="887"/>
      <c r="AU123" s="950"/>
      <c r="AV123" s="951"/>
      <c r="AW123" s="951"/>
      <c r="AX123" s="951"/>
      <c r="AY123" s="951"/>
      <c r="AZ123" s="257" t="s">
        <v>185</v>
      </c>
      <c r="BA123" s="257"/>
      <c r="BB123" s="257"/>
      <c r="BC123" s="257"/>
      <c r="BD123" s="257"/>
      <c r="BE123" s="257"/>
      <c r="BF123" s="257"/>
      <c r="BG123" s="257"/>
      <c r="BH123" s="257"/>
      <c r="BI123" s="257"/>
      <c r="BJ123" s="257"/>
      <c r="BK123" s="257"/>
      <c r="BL123" s="257"/>
      <c r="BM123" s="257"/>
      <c r="BN123" s="257"/>
      <c r="BO123" s="938" t="s">
        <v>474</v>
      </c>
      <c r="BP123" s="939"/>
      <c r="BQ123" s="893">
        <v>5761697</v>
      </c>
      <c r="BR123" s="894"/>
      <c r="BS123" s="894"/>
      <c r="BT123" s="894"/>
      <c r="BU123" s="894"/>
      <c r="BV123" s="894">
        <v>5732710</v>
      </c>
      <c r="BW123" s="894"/>
      <c r="BX123" s="894"/>
      <c r="BY123" s="894"/>
      <c r="BZ123" s="894"/>
      <c r="CA123" s="894">
        <v>5477862</v>
      </c>
      <c r="CB123" s="894"/>
      <c r="CC123" s="894"/>
      <c r="CD123" s="894"/>
      <c r="CE123" s="894"/>
      <c r="CF123" s="804"/>
      <c r="CG123" s="805"/>
      <c r="CH123" s="805"/>
      <c r="CI123" s="805"/>
      <c r="CJ123" s="895"/>
      <c r="CK123" s="930"/>
      <c r="CL123" s="916"/>
      <c r="CM123" s="916"/>
      <c r="CN123" s="916"/>
      <c r="CO123" s="917"/>
      <c r="CP123" s="896"/>
      <c r="CQ123" s="897"/>
      <c r="CR123" s="897"/>
      <c r="CS123" s="897"/>
      <c r="CT123" s="897"/>
      <c r="CU123" s="897"/>
      <c r="CV123" s="897"/>
      <c r="CW123" s="897"/>
      <c r="CX123" s="897"/>
      <c r="CY123" s="897"/>
      <c r="CZ123" s="897"/>
      <c r="DA123" s="897"/>
      <c r="DB123" s="897"/>
      <c r="DC123" s="897"/>
      <c r="DD123" s="897"/>
      <c r="DE123" s="897"/>
      <c r="DF123" s="898"/>
      <c r="DG123" s="837"/>
      <c r="DH123" s="838"/>
      <c r="DI123" s="838"/>
      <c r="DJ123" s="838"/>
      <c r="DK123" s="839"/>
      <c r="DL123" s="840"/>
      <c r="DM123" s="838"/>
      <c r="DN123" s="838"/>
      <c r="DO123" s="838"/>
      <c r="DP123" s="839"/>
      <c r="DQ123" s="840"/>
      <c r="DR123" s="838"/>
      <c r="DS123" s="838"/>
      <c r="DT123" s="838"/>
      <c r="DU123" s="839"/>
      <c r="DV123" s="885"/>
      <c r="DW123" s="886"/>
      <c r="DX123" s="886"/>
      <c r="DY123" s="886"/>
      <c r="DZ123" s="887"/>
    </row>
    <row r="124" spans="1:130" s="226" customFormat="1" ht="26.25" customHeight="1" thickBot="1">
      <c r="A124" s="878"/>
      <c r="B124" s="879"/>
      <c r="C124" s="882" t="s">
        <v>459</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125</v>
      </c>
      <c r="AB124" s="838"/>
      <c r="AC124" s="838"/>
      <c r="AD124" s="838"/>
      <c r="AE124" s="839"/>
      <c r="AF124" s="840" t="s">
        <v>125</v>
      </c>
      <c r="AG124" s="838"/>
      <c r="AH124" s="838"/>
      <c r="AI124" s="838"/>
      <c r="AJ124" s="839"/>
      <c r="AK124" s="840" t="s">
        <v>125</v>
      </c>
      <c r="AL124" s="838"/>
      <c r="AM124" s="838"/>
      <c r="AN124" s="838"/>
      <c r="AO124" s="839"/>
      <c r="AP124" s="885" t="s">
        <v>125</v>
      </c>
      <c r="AQ124" s="886"/>
      <c r="AR124" s="886"/>
      <c r="AS124" s="886"/>
      <c r="AT124" s="887"/>
      <c r="AU124" s="888" t="s">
        <v>475</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3.1</v>
      </c>
      <c r="BR124" s="892"/>
      <c r="BS124" s="892"/>
      <c r="BT124" s="892"/>
      <c r="BU124" s="892"/>
      <c r="BV124" s="892" t="s">
        <v>463</v>
      </c>
      <c r="BW124" s="892"/>
      <c r="BX124" s="892"/>
      <c r="BY124" s="892"/>
      <c r="BZ124" s="892"/>
      <c r="CA124" s="892" t="s">
        <v>125</v>
      </c>
      <c r="CB124" s="892"/>
      <c r="CC124" s="892"/>
      <c r="CD124" s="892"/>
      <c r="CE124" s="892"/>
      <c r="CF124" s="782"/>
      <c r="CG124" s="783"/>
      <c r="CH124" s="783"/>
      <c r="CI124" s="783"/>
      <c r="CJ124" s="923"/>
      <c r="CK124" s="931"/>
      <c r="CL124" s="931"/>
      <c r="CM124" s="931"/>
      <c r="CN124" s="931"/>
      <c r="CO124" s="932"/>
      <c r="CP124" s="896" t="s">
        <v>476</v>
      </c>
      <c r="CQ124" s="897"/>
      <c r="CR124" s="897"/>
      <c r="CS124" s="897"/>
      <c r="CT124" s="897"/>
      <c r="CU124" s="897"/>
      <c r="CV124" s="897"/>
      <c r="CW124" s="897"/>
      <c r="CX124" s="897"/>
      <c r="CY124" s="897"/>
      <c r="CZ124" s="897"/>
      <c r="DA124" s="897"/>
      <c r="DB124" s="897"/>
      <c r="DC124" s="897"/>
      <c r="DD124" s="897"/>
      <c r="DE124" s="897"/>
      <c r="DF124" s="898"/>
      <c r="DG124" s="820" t="s">
        <v>125</v>
      </c>
      <c r="DH124" s="821"/>
      <c r="DI124" s="821"/>
      <c r="DJ124" s="821"/>
      <c r="DK124" s="822"/>
      <c r="DL124" s="823" t="s">
        <v>460</v>
      </c>
      <c r="DM124" s="821"/>
      <c r="DN124" s="821"/>
      <c r="DO124" s="821"/>
      <c r="DP124" s="822"/>
      <c r="DQ124" s="823" t="s">
        <v>460</v>
      </c>
      <c r="DR124" s="821"/>
      <c r="DS124" s="821"/>
      <c r="DT124" s="821"/>
      <c r="DU124" s="822"/>
      <c r="DV124" s="909" t="s">
        <v>125</v>
      </c>
      <c r="DW124" s="910"/>
      <c r="DX124" s="910"/>
      <c r="DY124" s="910"/>
      <c r="DZ124" s="911"/>
    </row>
    <row r="125" spans="1:130" s="226" customFormat="1" ht="26.25" customHeight="1">
      <c r="A125" s="878"/>
      <c r="B125" s="879"/>
      <c r="C125" s="882" t="s">
        <v>462</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125</v>
      </c>
      <c r="AB125" s="838"/>
      <c r="AC125" s="838"/>
      <c r="AD125" s="838"/>
      <c r="AE125" s="839"/>
      <c r="AF125" s="840" t="s">
        <v>125</v>
      </c>
      <c r="AG125" s="838"/>
      <c r="AH125" s="838"/>
      <c r="AI125" s="838"/>
      <c r="AJ125" s="839"/>
      <c r="AK125" s="840" t="s">
        <v>125</v>
      </c>
      <c r="AL125" s="838"/>
      <c r="AM125" s="838"/>
      <c r="AN125" s="838"/>
      <c r="AO125" s="839"/>
      <c r="AP125" s="885" t="s">
        <v>125</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477</v>
      </c>
      <c r="CL125" s="913"/>
      <c r="CM125" s="913"/>
      <c r="CN125" s="913"/>
      <c r="CO125" s="914"/>
      <c r="CP125" s="921" t="s">
        <v>478</v>
      </c>
      <c r="CQ125" s="866"/>
      <c r="CR125" s="866"/>
      <c r="CS125" s="866"/>
      <c r="CT125" s="866"/>
      <c r="CU125" s="866"/>
      <c r="CV125" s="866"/>
      <c r="CW125" s="866"/>
      <c r="CX125" s="866"/>
      <c r="CY125" s="866"/>
      <c r="CZ125" s="866"/>
      <c r="DA125" s="866"/>
      <c r="DB125" s="866"/>
      <c r="DC125" s="866"/>
      <c r="DD125" s="866"/>
      <c r="DE125" s="866"/>
      <c r="DF125" s="867"/>
      <c r="DG125" s="922" t="s">
        <v>125</v>
      </c>
      <c r="DH125" s="903"/>
      <c r="DI125" s="903"/>
      <c r="DJ125" s="903"/>
      <c r="DK125" s="903"/>
      <c r="DL125" s="903" t="s">
        <v>125</v>
      </c>
      <c r="DM125" s="903"/>
      <c r="DN125" s="903"/>
      <c r="DO125" s="903"/>
      <c r="DP125" s="903"/>
      <c r="DQ125" s="903" t="s">
        <v>125</v>
      </c>
      <c r="DR125" s="903"/>
      <c r="DS125" s="903"/>
      <c r="DT125" s="903"/>
      <c r="DU125" s="903"/>
      <c r="DV125" s="904" t="s">
        <v>125</v>
      </c>
      <c r="DW125" s="904"/>
      <c r="DX125" s="904"/>
      <c r="DY125" s="904"/>
      <c r="DZ125" s="905"/>
    </row>
    <row r="126" spans="1:130" s="226" customFormat="1" ht="26.25" customHeight="1" thickBot="1">
      <c r="A126" s="878"/>
      <c r="B126" s="879"/>
      <c r="C126" s="882" t="s">
        <v>465</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125</v>
      </c>
      <c r="AB126" s="838"/>
      <c r="AC126" s="838"/>
      <c r="AD126" s="838"/>
      <c r="AE126" s="839"/>
      <c r="AF126" s="840" t="s">
        <v>125</v>
      </c>
      <c r="AG126" s="838"/>
      <c r="AH126" s="838"/>
      <c r="AI126" s="838"/>
      <c r="AJ126" s="839"/>
      <c r="AK126" s="840" t="s">
        <v>125</v>
      </c>
      <c r="AL126" s="838"/>
      <c r="AM126" s="838"/>
      <c r="AN126" s="838"/>
      <c r="AO126" s="839"/>
      <c r="AP126" s="885" t="s">
        <v>125</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479</v>
      </c>
      <c r="CQ126" s="808"/>
      <c r="CR126" s="808"/>
      <c r="CS126" s="808"/>
      <c r="CT126" s="808"/>
      <c r="CU126" s="808"/>
      <c r="CV126" s="808"/>
      <c r="CW126" s="808"/>
      <c r="CX126" s="808"/>
      <c r="CY126" s="808"/>
      <c r="CZ126" s="808"/>
      <c r="DA126" s="808"/>
      <c r="DB126" s="808"/>
      <c r="DC126" s="808"/>
      <c r="DD126" s="808"/>
      <c r="DE126" s="808"/>
      <c r="DF126" s="809"/>
      <c r="DG126" s="874" t="s">
        <v>125</v>
      </c>
      <c r="DH126" s="875"/>
      <c r="DI126" s="875"/>
      <c r="DJ126" s="875"/>
      <c r="DK126" s="875"/>
      <c r="DL126" s="875" t="s">
        <v>125</v>
      </c>
      <c r="DM126" s="875"/>
      <c r="DN126" s="875"/>
      <c r="DO126" s="875"/>
      <c r="DP126" s="875"/>
      <c r="DQ126" s="875" t="s">
        <v>125</v>
      </c>
      <c r="DR126" s="875"/>
      <c r="DS126" s="875"/>
      <c r="DT126" s="875"/>
      <c r="DU126" s="875"/>
      <c r="DV126" s="852" t="s">
        <v>463</v>
      </c>
      <c r="DW126" s="852"/>
      <c r="DX126" s="852"/>
      <c r="DY126" s="852"/>
      <c r="DZ126" s="853"/>
    </row>
    <row r="127" spans="1:130" s="226" customFormat="1" ht="26.25" customHeight="1">
      <c r="A127" s="880"/>
      <c r="B127" s="881"/>
      <c r="C127" s="899" t="s">
        <v>480</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125</v>
      </c>
      <c r="AB127" s="838"/>
      <c r="AC127" s="838"/>
      <c r="AD127" s="838"/>
      <c r="AE127" s="839"/>
      <c r="AF127" s="840" t="s">
        <v>463</v>
      </c>
      <c r="AG127" s="838"/>
      <c r="AH127" s="838"/>
      <c r="AI127" s="838"/>
      <c r="AJ127" s="839"/>
      <c r="AK127" s="840" t="s">
        <v>125</v>
      </c>
      <c r="AL127" s="838"/>
      <c r="AM127" s="838"/>
      <c r="AN127" s="838"/>
      <c r="AO127" s="839"/>
      <c r="AP127" s="885" t="s">
        <v>463</v>
      </c>
      <c r="AQ127" s="886"/>
      <c r="AR127" s="886"/>
      <c r="AS127" s="886"/>
      <c r="AT127" s="887"/>
      <c r="AU127" s="262"/>
      <c r="AV127" s="262"/>
      <c r="AW127" s="262"/>
      <c r="AX127" s="902" t="s">
        <v>481</v>
      </c>
      <c r="AY127" s="870"/>
      <c r="AZ127" s="870"/>
      <c r="BA127" s="870"/>
      <c r="BB127" s="870"/>
      <c r="BC127" s="870"/>
      <c r="BD127" s="870"/>
      <c r="BE127" s="871"/>
      <c r="BF127" s="869" t="s">
        <v>482</v>
      </c>
      <c r="BG127" s="870"/>
      <c r="BH127" s="870"/>
      <c r="BI127" s="870"/>
      <c r="BJ127" s="870"/>
      <c r="BK127" s="870"/>
      <c r="BL127" s="871"/>
      <c r="BM127" s="869" t="s">
        <v>483</v>
      </c>
      <c r="BN127" s="870"/>
      <c r="BO127" s="870"/>
      <c r="BP127" s="870"/>
      <c r="BQ127" s="870"/>
      <c r="BR127" s="870"/>
      <c r="BS127" s="871"/>
      <c r="BT127" s="869" t="s">
        <v>484</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485</v>
      </c>
      <c r="CQ127" s="808"/>
      <c r="CR127" s="808"/>
      <c r="CS127" s="808"/>
      <c r="CT127" s="808"/>
      <c r="CU127" s="808"/>
      <c r="CV127" s="808"/>
      <c r="CW127" s="808"/>
      <c r="CX127" s="808"/>
      <c r="CY127" s="808"/>
      <c r="CZ127" s="808"/>
      <c r="DA127" s="808"/>
      <c r="DB127" s="808"/>
      <c r="DC127" s="808"/>
      <c r="DD127" s="808"/>
      <c r="DE127" s="808"/>
      <c r="DF127" s="809"/>
      <c r="DG127" s="874" t="s">
        <v>125</v>
      </c>
      <c r="DH127" s="875"/>
      <c r="DI127" s="875"/>
      <c r="DJ127" s="875"/>
      <c r="DK127" s="875"/>
      <c r="DL127" s="875" t="s">
        <v>125</v>
      </c>
      <c r="DM127" s="875"/>
      <c r="DN127" s="875"/>
      <c r="DO127" s="875"/>
      <c r="DP127" s="875"/>
      <c r="DQ127" s="875" t="s">
        <v>125</v>
      </c>
      <c r="DR127" s="875"/>
      <c r="DS127" s="875"/>
      <c r="DT127" s="875"/>
      <c r="DU127" s="875"/>
      <c r="DV127" s="852" t="s">
        <v>125</v>
      </c>
      <c r="DW127" s="852"/>
      <c r="DX127" s="852"/>
      <c r="DY127" s="852"/>
      <c r="DZ127" s="853"/>
    </row>
    <row r="128" spans="1:130" s="226" customFormat="1" ht="26.25" customHeight="1" thickBot="1">
      <c r="A128" s="854" t="s">
        <v>486</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487</v>
      </c>
      <c r="X128" s="856"/>
      <c r="Y128" s="856"/>
      <c r="Z128" s="857"/>
      <c r="AA128" s="858">
        <v>12800</v>
      </c>
      <c r="AB128" s="859"/>
      <c r="AC128" s="859"/>
      <c r="AD128" s="859"/>
      <c r="AE128" s="860"/>
      <c r="AF128" s="861">
        <v>11973</v>
      </c>
      <c r="AG128" s="859"/>
      <c r="AH128" s="859"/>
      <c r="AI128" s="859"/>
      <c r="AJ128" s="860"/>
      <c r="AK128" s="861">
        <v>7771</v>
      </c>
      <c r="AL128" s="859"/>
      <c r="AM128" s="859"/>
      <c r="AN128" s="859"/>
      <c r="AO128" s="860"/>
      <c r="AP128" s="862"/>
      <c r="AQ128" s="863"/>
      <c r="AR128" s="863"/>
      <c r="AS128" s="863"/>
      <c r="AT128" s="864"/>
      <c r="AU128" s="262"/>
      <c r="AV128" s="262"/>
      <c r="AW128" s="262"/>
      <c r="AX128" s="865" t="s">
        <v>488</v>
      </c>
      <c r="AY128" s="866"/>
      <c r="AZ128" s="866"/>
      <c r="BA128" s="866"/>
      <c r="BB128" s="866"/>
      <c r="BC128" s="866"/>
      <c r="BD128" s="866"/>
      <c r="BE128" s="867"/>
      <c r="BF128" s="844" t="s">
        <v>125</v>
      </c>
      <c r="BG128" s="845"/>
      <c r="BH128" s="845"/>
      <c r="BI128" s="845"/>
      <c r="BJ128" s="845"/>
      <c r="BK128" s="845"/>
      <c r="BL128" s="868"/>
      <c r="BM128" s="844">
        <v>15</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489</v>
      </c>
      <c r="CQ128" s="786"/>
      <c r="CR128" s="786"/>
      <c r="CS128" s="786"/>
      <c r="CT128" s="786"/>
      <c r="CU128" s="786"/>
      <c r="CV128" s="786"/>
      <c r="CW128" s="786"/>
      <c r="CX128" s="786"/>
      <c r="CY128" s="786"/>
      <c r="CZ128" s="786"/>
      <c r="DA128" s="786"/>
      <c r="DB128" s="786"/>
      <c r="DC128" s="786"/>
      <c r="DD128" s="786"/>
      <c r="DE128" s="786"/>
      <c r="DF128" s="787"/>
      <c r="DG128" s="848">
        <v>241</v>
      </c>
      <c r="DH128" s="849"/>
      <c r="DI128" s="849"/>
      <c r="DJ128" s="849"/>
      <c r="DK128" s="849"/>
      <c r="DL128" s="849">
        <v>349</v>
      </c>
      <c r="DM128" s="849"/>
      <c r="DN128" s="849"/>
      <c r="DO128" s="849"/>
      <c r="DP128" s="849"/>
      <c r="DQ128" s="849">
        <v>404</v>
      </c>
      <c r="DR128" s="849"/>
      <c r="DS128" s="849"/>
      <c r="DT128" s="849"/>
      <c r="DU128" s="849"/>
      <c r="DV128" s="850">
        <v>0</v>
      </c>
      <c r="DW128" s="850"/>
      <c r="DX128" s="850"/>
      <c r="DY128" s="850"/>
      <c r="DZ128" s="851"/>
    </row>
    <row r="129" spans="1:131" s="226" customFormat="1" ht="26.25" customHeight="1">
      <c r="A129" s="832" t="s">
        <v>102</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490</v>
      </c>
      <c r="X129" s="835"/>
      <c r="Y129" s="835"/>
      <c r="Z129" s="836"/>
      <c r="AA129" s="837">
        <v>2376005</v>
      </c>
      <c r="AB129" s="838"/>
      <c r="AC129" s="838"/>
      <c r="AD129" s="838"/>
      <c r="AE129" s="839"/>
      <c r="AF129" s="840">
        <v>2359228</v>
      </c>
      <c r="AG129" s="838"/>
      <c r="AH129" s="838"/>
      <c r="AI129" s="838"/>
      <c r="AJ129" s="839"/>
      <c r="AK129" s="840">
        <v>2342628</v>
      </c>
      <c r="AL129" s="838"/>
      <c r="AM129" s="838"/>
      <c r="AN129" s="838"/>
      <c r="AO129" s="839"/>
      <c r="AP129" s="841"/>
      <c r="AQ129" s="842"/>
      <c r="AR129" s="842"/>
      <c r="AS129" s="842"/>
      <c r="AT129" s="843"/>
      <c r="AU129" s="264"/>
      <c r="AV129" s="264"/>
      <c r="AW129" s="264"/>
      <c r="AX129" s="807" t="s">
        <v>491</v>
      </c>
      <c r="AY129" s="808"/>
      <c r="AZ129" s="808"/>
      <c r="BA129" s="808"/>
      <c r="BB129" s="808"/>
      <c r="BC129" s="808"/>
      <c r="BD129" s="808"/>
      <c r="BE129" s="809"/>
      <c r="BF129" s="827" t="s">
        <v>125</v>
      </c>
      <c r="BG129" s="828"/>
      <c r="BH129" s="828"/>
      <c r="BI129" s="828"/>
      <c r="BJ129" s="828"/>
      <c r="BK129" s="828"/>
      <c r="BL129" s="829"/>
      <c r="BM129" s="827">
        <v>20</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832" t="s">
        <v>492</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493</v>
      </c>
      <c r="X130" s="835"/>
      <c r="Y130" s="835"/>
      <c r="Z130" s="836"/>
      <c r="AA130" s="837">
        <v>377948</v>
      </c>
      <c r="AB130" s="838"/>
      <c r="AC130" s="838"/>
      <c r="AD130" s="838"/>
      <c r="AE130" s="839"/>
      <c r="AF130" s="840">
        <v>366141</v>
      </c>
      <c r="AG130" s="838"/>
      <c r="AH130" s="838"/>
      <c r="AI130" s="838"/>
      <c r="AJ130" s="839"/>
      <c r="AK130" s="840">
        <v>367810</v>
      </c>
      <c r="AL130" s="838"/>
      <c r="AM130" s="838"/>
      <c r="AN130" s="838"/>
      <c r="AO130" s="839"/>
      <c r="AP130" s="841"/>
      <c r="AQ130" s="842"/>
      <c r="AR130" s="842"/>
      <c r="AS130" s="842"/>
      <c r="AT130" s="843"/>
      <c r="AU130" s="264"/>
      <c r="AV130" s="264"/>
      <c r="AW130" s="264"/>
      <c r="AX130" s="807" t="s">
        <v>494</v>
      </c>
      <c r="AY130" s="808"/>
      <c r="AZ130" s="808"/>
      <c r="BA130" s="808"/>
      <c r="BB130" s="808"/>
      <c r="BC130" s="808"/>
      <c r="BD130" s="808"/>
      <c r="BE130" s="809"/>
      <c r="BF130" s="810">
        <v>11.9</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495</v>
      </c>
      <c r="X131" s="818"/>
      <c r="Y131" s="818"/>
      <c r="Z131" s="819"/>
      <c r="AA131" s="820">
        <v>1998057</v>
      </c>
      <c r="AB131" s="821"/>
      <c r="AC131" s="821"/>
      <c r="AD131" s="821"/>
      <c r="AE131" s="822"/>
      <c r="AF131" s="823">
        <v>1993087</v>
      </c>
      <c r="AG131" s="821"/>
      <c r="AH131" s="821"/>
      <c r="AI131" s="821"/>
      <c r="AJ131" s="822"/>
      <c r="AK131" s="823">
        <v>1974818</v>
      </c>
      <c r="AL131" s="821"/>
      <c r="AM131" s="821"/>
      <c r="AN131" s="821"/>
      <c r="AO131" s="822"/>
      <c r="AP131" s="824"/>
      <c r="AQ131" s="825"/>
      <c r="AR131" s="825"/>
      <c r="AS131" s="825"/>
      <c r="AT131" s="826"/>
      <c r="AU131" s="264"/>
      <c r="AV131" s="264"/>
      <c r="AW131" s="264"/>
      <c r="AX131" s="785" t="s">
        <v>496</v>
      </c>
      <c r="AY131" s="786"/>
      <c r="AZ131" s="786"/>
      <c r="BA131" s="786"/>
      <c r="BB131" s="786"/>
      <c r="BC131" s="786"/>
      <c r="BD131" s="786"/>
      <c r="BE131" s="787"/>
      <c r="BF131" s="788" t="s">
        <v>125</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94" t="s">
        <v>497</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498</v>
      </c>
      <c r="W132" s="798"/>
      <c r="X132" s="798"/>
      <c r="Y132" s="798"/>
      <c r="Z132" s="799"/>
      <c r="AA132" s="800">
        <v>11.20808866</v>
      </c>
      <c r="AB132" s="801"/>
      <c r="AC132" s="801"/>
      <c r="AD132" s="801"/>
      <c r="AE132" s="802"/>
      <c r="AF132" s="803">
        <v>11.689956329999999</v>
      </c>
      <c r="AG132" s="801"/>
      <c r="AH132" s="801"/>
      <c r="AI132" s="801"/>
      <c r="AJ132" s="802"/>
      <c r="AK132" s="803">
        <v>12.99709644</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499</v>
      </c>
      <c r="W133" s="777"/>
      <c r="X133" s="777"/>
      <c r="Y133" s="777"/>
      <c r="Z133" s="778"/>
      <c r="AA133" s="779">
        <v>11.2</v>
      </c>
      <c r="AB133" s="780"/>
      <c r="AC133" s="780"/>
      <c r="AD133" s="780"/>
      <c r="AE133" s="781"/>
      <c r="AF133" s="779">
        <v>11.2</v>
      </c>
      <c r="AG133" s="780"/>
      <c r="AH133" s="780"/>
      <c r="AI133" s="780"/>
      <c r="AJ133" s="781"/>
      <c r="AK133" s="779">
        <v>11.9</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xAxYpbeTBv/e5pFPSRbQzYftL/y7sUu//p1s+SE7H9Sh/0hNuK9lJKtKPRjhweFfvw8gXVt/3NvSQSGP7fJ8Eg==" saltValue="8yP2KVVei+S0olxoplexA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Z64" zoomScale="85" zoomScaleNormal="85" zoomScaleSheetLayoutView="85"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500</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K9c+QBfdbKXi3m8EbMoY6VOjKPhVtt2sLX+vpz1gfiip2ych6FmuV2cgVL8sP62MdGHFVLo1b6iVHaj6xWFbcw==" saltValue="TY7S4R5qPLI88rONrfyY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BK65" zoomScale="115" zoomScaleNormal="115"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KW8OtVsZq1BsDo83TAgceCf8B0zU3UugTBChtySl4ycbta6lmA+ipiEd+PT9w0R3znsm9FEg0B/qMRv6RjPnTA==" saltValue="sOTXKf2RtU6iiR7GlVNxs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501</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502</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503</v>
      </c>
      <c r="AP7" s="283"/>
      <c r="AQ7" s="284" t="s">
        <v>504</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505</v>
      </c>
      <c r="AQ8" s="290" t="s">
        <v>506</v>
      </c>
      <c r="AR8" s="291" t="s">
        <v>507</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508</v>
      </c>
      <c r="AL9" s="1207"/>
      <c r="AM9" s="1207"/>
      <c r="AN9" s="1208"/>
      <c r="AO9" s="292">
        <v>748084</v>
      </c>
      <c r="AP9" s="292">
        <v>104686</v>
      </c>
      <c r="AQ9" s="293">
        <v>107310</v>
      </c>
      <c r="AR9" s="294">
        <v>-2.4</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509</v>
      </c>
      <c r="AL10" s="1207"/>
      <c r="AM10" s="1207"/>
      <c r="AN10" s="1208"/>
      <c r="AO10" s="295">
        <v>193033</v>
      </c>
      <c r="AP10" s="295">
        <v>27013</v>
      </c>
      <c r="AQ10" s="296">
        <v>12629</v>
      </c>
      <c r="AR10" s="297">
        <v>113.9</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510</v>
      </c>
      <c r="AL11" s="1207"/>
      <c r="AM11" s="1207"/>
      <c r="AN11" s="1208"/>
      <c r="AO11" s="295">
        <v>33376</v>
      </c>
      <c r="AP11" s="295">
        <v>4671</v>
      </c>
      <c r="AQ11" s="296">
        <v>13528</v>
      </c>
      <c r="AR11" s="297">
        <v>-65.5</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511</v>
      </c>
      <c r="AL12" s="1207"/>
      <c r="AM12" s="1207"/>
      <c r="AN12" s="1208"/>
      <c r="AO12" s="295" t="s">
        <v>512</v>
      </c>
      <c r="AP12" s="295" t="s">
        <v>512</v>
      </c>
      <c r="AQ12" s="296">
        <v>1569</v>
      </c>
      <c r="AR12" s="297" t="s">
        <v>512</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513</v>
      </c>
      <c r="AL13" s="1207"/>
      <c r="AM13" s="1207"/>
      <c r="AN13" s="1208"/>
      <c r="AO13" s="295" t="s">
        <v>512</v>
      </c>
      <c r="AP13" s="295" t="s">
        <v>512</v>
      </c>
      <c r="AQ13" s="296" t="s">
        <v>512</v>
      </c>
      <c r="AR13" s="297" t="s">
        <v>512</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514</v>
      </c>
      <c r="AL14" s="1207"/>
      <c r="AM14" s="1207"/>
      <c r="AN14" s="1208"/>
      <c r="AO14" s="295">
        <v>44277</v>
      </c>
      <c r="AP14" s="295">
        <v>6196</v>
      </c>
      <c r="AQ14" s="296">
        <v>5788</v>
      </c>
      <c r="AR14" s="297">
        <v>7</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515</v>
      </c>
      <c r="AL15" s="1207"/>
      <c r="AM15" s="1207"/>
      <c r="AN15" s="1208"/>
      <c r="AO15" s="295">
        <v>2609</v>
      </c>
      <c r="AP15" s="295">
        <v>365</v>
      </c>
      <c r="AQ15" s="296">
        <v>2674</v>
      </c>
      <c r="AR15" s="297">
        <v>-86.4</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516</v>
      </c>
      <c r="AL16" s="1210"/>
      <c r="AM16" s="1210"/>
      <c r="AN16" s="1211"/>
      <c r="AO16" s="295">
        <v>-54439</v>
      </c>
      <c r="AP16" s="295">
        <v>-7618</v>
      </c>
      <c r="AQ16" s="296">
        <v>-10217</v>
      </c>
      <c r="AR16" s="297">
        <v>-25.4</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185</v>
      </c>
      <c r="AL17" s="1210"/>
      <c r="AM17" s="1210"/>
      <c r="AN17" s="1211"/>
      <c r="AO17" s="295">
        <v>966940</v>
      </c>
      <c r="AP17" s="295">
        <v>135312</v>
      </c>
      <c r="AQ17" s="296">
        <v>133280</v>
      </c>
      <c r="AR17" s="297">
        <v>1.5</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517</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518</v>
      </c>
      <c r="AP20" s="303" t="s">
        <v>519</v>
      </c>
      <c r="AQ20" s="304" t="s">
        <v>520</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521</v>
      </c>
      <c r="AL21" s="1204"/>
      <c r="AM21" s="1204"/>
      <c r="AN21" s="1205"/>
      <c r="AO21" s="307">
        <v>13.15</v>
      </c>
      <c r="AP21" s="308">
        <v>12.41</v>
      </c>
      <c r="AQ21" s="309">
        <v>0.74</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522</v>
      </c>
      <c r="AL22" s="1204"/>
      <c r="AM22" s="1204"/>
      <c r="AN22" s="1205"/>
      <c r="AO22" s="312">
        <v>96.5</v>
      </c>
      <c r="AP22" s="313">
        <v>96.1</v>
      </c>
      <c r="AQ22" s="314">
        <v>0.4</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523</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524</v>
      </c>
      <c r="AO27" s="273"/>
      <c r="AP27" s="273"/>
      <c r="AQ27" s="273"/>
      <c r="AR27" s="273"/>
      <c r="AS27" s="273"/>
      <c r="AT27" s="273"/>
    </row>
    <row r="28" spans="1:46" ht="17.25">
      <c r="A28" s="274" t="s">
        <v>525</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526</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503</v>
      </c>
      <c r="AP30" s="283"/>
      <c r="AQ30" s="284" t="s">
        <v>504</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505</v>
      </c>
      <c r="AQ31" s="290" t="s">
        <v>506</v>
      </c>
      <c r="AR31" s="291" t="s">
        <v>507</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527</v>
      </c>
      <c r="AL32" s="1195"/>
      <c r="AM32" s="1195"/>
      <c r="AN32" s="1196"/>
      <c r="AO32" s="322">
        <v>443171</v>
      </c>
      <c r="AP32" s="322">
        <v>62017</v>
      </c>
      <c r="AQ32" s="323">
        <v>65207</v>
      </c>
      <c r="AR32" s="324">
        <v>-4.9000000000000004</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528</v>
      </c>
      <c r="AL33" s="1195"/>
      <c r="AM33" s="1195"/>
      <c r="AN33" s="1196"/>
      <c r="AO33" s="322" t="s">
        <v>512</v>
      </c>
      <c r="AP33" s="322" t="s">
        <v>512</v>
      </c>
      <c r="AQ33" s="323" t="s">
        <v>512</v>
      </c>
      <c r="AR33" s="324" t="s">
        <v>512</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529</v>
      </c>
      <c r="AL34" s="1195"/>
      <c r="AM34" s="1195"/>
      <c r="AN34" s="1196"/>
      <c r="AO34" s="322" t="s">
        <v>512</v>
      </c>
      <c r="AP34" s="322" t="s">
        <v>512</v>
      </c>
      <c r="AQ34" s="323" t="s">
        <v>512</v>
      </c>
      <c r="AR34" s="324" t="s">
        <v>512</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530</v>
      </c>
      <c r="AL35" s="1195"/>
      <c r="AM35" s="1195"/>
      <c r="AN35" s="1196"/>
      <c r="AO35" s="322">
        <v>186803</v>
      </c>
      <c r="AP35" s="322">
        <v>26141</v>
      </c>
      <c r="AQ35" s="323">
        <v>23731</v>
      </c>
      <c r="AR35" s="324">
        <v>10.199999999999999</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531</v>
      </c>
      <c r="AL36" s="1195"/>
      <c r="AM36" s="1195"/>
      <c r="AN36" s="1196"/>
      <c r="AO36" s="322">
        <v>766</v>
      </c>
      <c r="AP36" s="322">
        <v>107</v>
      </c>
      <c r="AQ36" s="323">
        <v>4111</v>
      </c>
      <c r="AR36" s="324">
        <v>-97.4</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532</v>
      </c>
      <c r="AL37" s="1195"/>
      <c r="AM37" s="1195"/>
      <c r="AN37" s="1196"/>
      <c r="AO37" s="322">
        <v>1445</v>
      </c>
      <c r="AP37" s="322">
        <v>202</v>
      </c>
      <c r="AQ37" s="323">
        <v>745</v>
      </c>
      <c r="AR37" s="324">
        <v>-72.900000000000006</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533</v>
      </c>
      <c r="AL38" s="1198"/>
      <c r="AM38" s="1198"/>
      <c r="AN38" s="1199"/>
      <c r="AO38" s="325">
        <v>65</v>
      </c>
      <c r="AP38" s="325">
        <v>9</v>
      </c>
      <c r="AQ38" s="326">
        <v>5</v>
      </c>
      <c r="AR38" s="314">
        <v>80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534</v>
      </c>
      <c r="AL39" s="1198"/>
      <c r="AM39" s="1198"/>
      <c r="AN39" s="1199"/>
      <c r="AO39" s="322">
        <v>-7771</v>
      </c>
      <c r="AP39" s="322">
        <v>-1087</v>
      </c>
      <c r="AQ39" s="323">
        <v>-2298</v>
      </c>
      <c r="AR39" s="324">
        <v>-52.7</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535</v>
      </c>
      <c r="AL40" s="1195"/>
      <c r="AM40" s="1195"/>
      <c r="AN40" s="1196"/>
      <c r="AO40" s="322">
        <v>-367810</v>
      </c>
      <c r="AP40" s="322">
        <v>-51471</v>
      </c>
      <c r="AQ40" s="323">
        <v>-66358</v>
      </c>
      <c r="AR40" s="324">
        <v>-22.4</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300</v>
      </c>
      <c r="AL41" s="1201"/>
      <c r="AM41" s="1201"/>
      <c r="AN41" s="1202"/>
      <c r="AO41" s="322">
        <v>256669</v>
      </c>
      <c r="AP41" s="322">
        <v>35918</v>
      </c>
      <c r="AQ41" s="323">
        <v>25144</v>
      </c>
      <c r="AR41" s="324">
        <v>42.8</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536</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537</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538</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503</v>
      </c>
      <c r="AN49" s="1189" t="s">
        <v>539</v>
      </c>
      <c r="AO49" s="1190"/>
      <c r="AP49" s="1190"/>
      <c r="AQ49" s="1190"/>
      <c r="AR49" s="1191"/>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540</v>
      </c>
      <c r="AO50" s="339" t="s">
        <v>541</v>
      </c>
      <c r="AP50" s="340" t="s">
        <v>542</v>
      </c>
      <c r="AQ50" s="341" t="s">
        <v>543</v>
      </c>
      <c r="AR50" s="342" t="s">
        <v>544</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545</v>
      </c>
      <c r="AL51" s="335"/>
      <c r="AM51" s="343">
        <v>467782</v>
      </c>
      <c r="AN51" s="344">
        <v>61721</v>
      </c>
      <c r="AO51" s="345">
        <v>12</v>
      </c>
      <c r="AP51" s="346">
        <v>118223</v>
      </c>
      <c r="AQ51" s="347">
        <v>0.5</v>
      </c>
      <c r="AR51" s="348">
        <v>11.5</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546</v>
      </c>
      <c r="AM52" s="351">
        <v>374579</v>
      </c>
      <c r="AN52" s="352">
        <v>49423</v>
      </c>
      <c r="AO52" s="353">
        <v>68.599999999999994</v>
      </c>
      <c r="AP52" s="354">
        <v>57106</v>
      </c>
      <c r="AQ52" s="355">
        <v>-8.4</v>
      </c>
      <c r="AR52" s="356">
        <v>77</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547</v>
      </c>
      <c r="AL53" s="335"/>
      <c r="AM53" s="343">
        <v>138579</v>
      </c>
      <c r="AN53" s="344">
        <v>18465</v>
      </c>
      <c r="AO53" s="345">
        <v>-70.099999999999994</v>
      </c>
      <c r="AP53" s="346">
        <v>128485</v>
      </c>
      <c r="AQ53" s="347">
        <v>8.6999999999999993</v>
      </c>
      <c r="AR53" s="348">
        <v>-78.8</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546</v>
      </c>
      <c r="AM54" s="351">
        <v>105106</v>
      </c>
      <c r="AN54" s="352">
        <v>14005</v>
      </c>
      <c r="AO54" s="353">
        <v>-71.7</v>
      </c>
      <c r="AP54" s="354">
        <v>62765</v>
      </c>
      <c r="AQ54" s="355">
        <v>9.9</v>
      </c>
      <c r="AR54" s="356">
        <v>-81.599999999999994</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548</v>
      </c>
      <c r="AL55" s="335"/>
      <c r="AM55" s="343">
        <v>111346</v>
      </c>
      <c r="AN55" s="344">
        <v>14992</v>
      </c>
      <c r="AO55" s="345">
        <v>-18.8</v>
      </c>
      <c r="AP55" s="346">
        <v>128611</v>
      </c>
      <c r="AQ55" s="347">
        <v>0.1</v>
      </c>
      <c r="AR55" s="348">
        <v>-18.899999999999999</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546</v>
      </c>
      <c r="AM56" s="351">
        <v>59808</v>
      </c>
      <c r="AN56" s="352">
        <v>8053</v>
      </c>
      <c r="AO56" s="353">
        <v>-42.5</v>
      </c>
      <c r="AP56" s="354">
        <v>61552</v>
      </c>
      <c r="AQ56" s="355">
        <v>-1.9</v>
      </c>
      <c r="AR56" s="356">
        <v>-40.6</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549</v>
      </c>
      <c r="AL57" s="335"/>
      <c r="AM57" s="343">
        <v>157193</v>
      </c>
      <c r="AN57" s="344">
        <v>21643</v>
      </c>
      <c r="AO57" s="345">
        <v>44.4</v>
      </c>
      <c r="AP57" s="346">
        <v>138651</v>
      </c>
      <c r="AQ57" s="347">
        <v>7.8</v>
      </c>
      <c r="AR57" s="348">
        <v>36.6</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546</v>
      </c>
      <c r="AM58" s="351">
        <v>82659</v>
      </c>
      <c r="AN58" s="352">
        <v>11381</v>
      </c>
      <c r="AO58" s="353">
        <v>41.3</v>
      </c>
      <c r="AP58" s="354">
        <v>71211</v>
      </c>
      <c r="AQ58" s="355">
        <v>15.7</v>
      </c>
      <c r="AR58" s="356">
        <v>25.6</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550</v>
      </c>
      <c r="AL59" s="335"/>
      <c r="AM59" s="343">
        <v>274875</v>
      </c>
      <c r="AN59" s="344">
        <v>38466</v>
      </c>
      <c r="AO59" s="345">
        <v>77.7</v>
      </c>
      <c r="AP59" s="346">
        <v>122882</v>
      </c>
      <c r="AQ59" s="347">
        <v>-11.4</v>
      </c>
      <c r="AR59" s="348">
        <v>89.1</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546</v>
      </c>
      <c r="AM60" s="351">
        <v>169588</v>
      </c>
      <c r="AN60" s="352">
        <v>23732</v>
      </c>
      <c r="AO60" s="353">
        <v>108.5</v>
      </c>
      <c r="AP60" s="354">
        <v>65785</v>
      </c>
      <c r="AQ60" s="355">
        <v>-7.6</v>
      </c>
      <c r="AR60" s="356">
        <v>116.1</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551</v>
      </c>
      <c r="AL61" s="357"/>
      <c r="AM61" s="358">
        <v>229955</v>
      </c>
      <c r="AN61" s="359">
        <v>31057</v>
      </c>
      <c r="AO61" s="360">
        <v>9</v>
      </c>
      <c r="AP61" s="361">
        <v>127370</v>
      </c>
      <c r="AQ61" s="362">
        <v>1.1000000000000001</v>
      </c>
      <c r="AR61" s="348">
        <v>7.9</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546</v>
      </c>
      <c r="AM62" s="351">
        <v>158348</v>
      </c>
      <c r="AN62" s="352">
        <v>21319</v>
      </c>
      <c r="AO62" s="353">
        <v>20.8</v>
      </c>
      <c r="AP62" s="354">
        <v>63684</v>
      </c>
      <c r="AQ62" s="355">
        <v>1.5</v>
      </c>
      <c r="AR62" s="356">
        <v>19.3</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MEuWBRw6VIV+xvpTYGInSQlibN1/uZ8X21hlxjmxWwYUP9oXdtC5Ee+5IO9RbMusEuZPnfy0+LqV5QQa8ElgZw==" saltValue="ufq4gP+UVqr1NT8KXRK18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Y84" zoomScale="85" zoomScaleNormal="85"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553</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loDCVAMezaoX911Dt2YKpW/wBlMePmL6Elr9CC7nMBe9YrlyC6/GTWHQeIPnxOv8k4ice6ozQYGcvSdIOPLOzw==" saltValue="PhsThEjztK7IWhUtZByLp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30" zoomScale="70" zoomScaleNormal="7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554</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Js5b/BZ6hNZLOzeLIloi650R3vp3VtIsFv9/702dRDc7tgaZHMYpWYPMqUQMbaQo2GfCdrcMhhL9u5njW7jrqg==" saltValue="E2bkHzIOO+XvohqvaMug8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7"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555</v>
      </c>
      <c r="G46" s="8" t="s">
        <v>556</v>
      </c>
      <c r="H46" s="8" t="s">
        <v>557</v>
      </c>
      <c r="I46" s="8" t="s">
        <v>558</v>
      </c>
      <c r="J46" s="9" t="s">
        <v>559</v>
      </c>
    </row>
    <row r="47" spans="2:10" ht="57.75" customHeight="1">
      <c r="B47" s="10"/>
      <c r="C47" s="1212" t="s">
        <v>3</v>
      </c>
      <c r="D47" s="1212"/>
      <c r="E47" s="1213"/>
      <c r="F47" s="11">
        <v>28.31</v>
      </c>
      <c r="G47" s="12">
        <v>26.61</v>
      </c>
      <c r="H47" s="12">
        <v>26.17</v>
      </c>
      <c r="I47" s="12">
        <v>28.47</v>
      </c>
      <c r="J47" s="13">
        <v>27.34</v>
      </c>
    </row>
    <row r="48" spans="2:10" ht="57.75" customHeight="1">
      <c r="B48" s="14"/>
      <c r="C48" s="1214" t="s">
        <v>4</v>
      </c>
      <c r="D48" s="1214"/>
      <c r="E48" s="1215"/>
      <c r="F48" s="15">
        <v>3.72</v>
      </c>
      <c r="G48" s="16">
        <v>3.38</v>
      </c>
      <c r="H48" s="16">
        <v>7.3</v>
      </c>
      <c r="I48" s="16">
        <v>5.25</v>
      </c>
      <c r="J48" s="17">
        <v>5.05</v>
      </c>
    </row>
    <row r="49" spans="2:10" ht="57.75" customHeight="1" thickBot="1">
      <c r="B49" s="18"/>
      <c r="C49" s="1216" t="s">
        <v>5</v>
      </c>
      <c r="D49" s="1216"/>
      <c r="E49" s="1217"/>
      <c r="F49" s="19">
        <v>0.94</v>
      </c>
      <c r="G49" s="20" t="s">
        <v>560</v>
      </c>
      <c r="H49" s="20">
        <v>4.01</v>
      </c>
      <c r="I49" s="20">
        <v>0.01</v>
      </c>
      <c r="J49" s="21" t="s">
        <v>561</v>
      </c>
    </row>
    <row r="50" spans="2:10" ht="13.5" customHeight="1"/>
    <row r="51" spans="2:10" ht="13.5" hidden="1" customHeight="1"/>
    <row r="52" spans="2:10" ht="13.5" hidden="1" customHeight="1"/>
    <row r="53" spans="2:10" ht="13.5" hidden="1" customHeight="1"/>
  </sheetData>
  <sheetProtection algorithmName="SHA-512" hashValue="omFHzd1J/9oY+/erGyNQHXeqdzxUFXUhVGGRP3OC9x19NXzR5fePul9zJ18FlYMNvFgN7R2VrX0mdgCu1G57ow==" saltValue="zjC59R9NvkpKxqcx8RJ+0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2019-10-31T05:31:18Z</cp:lastPrinted>
  <dcterms:created xsi:type="dcterms:W3CDTF">2019-06-06T06:49:11Z</dcterms:created>
  <dcterms:modified xsi:type="dcterms:W3CDTF">2019-10-31T08:21:35Z</dcterms:modified>
  <cp:category/>
</cp:coreProperties>
</file>