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2_決算\決算統計\財政状況資料集\平成２９年度\20通知・作成・提出・公表\20191021追加分\【財政状況資料集】_252042_近江八幡市_2017\"/>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9" i="12" l="1"/>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AM36" i="10"/>
  <c r="U36" i="10"/>
  <c r="C36" i="10"/>
  <c r="BE35" i="10"/>
  <c r="AM35" i="10"/>
  <c r="U35" i="10"/>
  <c r="C35" i="10"/>
  <c r="BW34" i="10"/>
  <c r="BW35" i="10" s="1"/>
  <c r="BW36" i="10" s="1"/>
  <c r="BW37" i="10" s="1"/>
  <c r="BW38" i="10" s="1"/>
  <c r="BW39" i="10" s="1"/>
  <c r="BE34" i="10"/>
  <c r="AM34" i="10"/>
  <c r="U34" i="10"/>
  <c r="C34" i="10"/>
  <c r="CO34" i="10" l="1"/>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<sst xmlns="http://schemas.openxmlformats.org/spreadsheetml/2006/main" count="1155" uniqueCount="602">
  <si>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</si>
  <si>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</si>
  <si>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</si>
  <si>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</si>
  <si>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</si>
  <si>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</si>
  <si>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</si>
  <si>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</si>
  <si>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</si>
  <si>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</si>
  <si>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</si>
  <si>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</si>
  <si>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</si>
  <si>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</si>
  <si>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</si>
  <si>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</si>
  <si>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</si>
  <si>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</si>
  <si>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</si>
  <si>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</si>
  <si>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</si>
  <si>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</si>
  <si>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</si>
  <si>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</si>
  <si>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</si>
  <si>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</si>
  <si>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</si>
  <si>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</si>
  <si>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</si>
  <si>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</si>
  <si>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</si>
  <si>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</si>
  <si>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</si>
  <si>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</si>
  <si>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</si>
  <si>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</si>
  <si>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</si>
  <si>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</si>
  <si>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</si>
  <si>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</si>
  <si>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</si>
  <si>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</si>
  <si>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</si>
  <si>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</si>
  <si>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</si>
  <si>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</si>
  <si>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</si>
  <si>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</si>
  <si>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</si>
  <si>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</si>
  <si>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</si>
  <si>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</si>
  <si>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</si>
  <si>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</si>
  <si>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</si>
  <si>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</si>
  <si>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</si>
  <si>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</si>
  <si>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</si>
  <si>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</si>
  <si>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</si>
  <si>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</si>
  <si>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</si>
  <si>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</si>
  <si>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</si>
  <si>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</si>
  <si>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</si>
  <si>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</si>
  <si>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</si>
  <si>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</si>
  <si>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</si>
  <si>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</si>
  <si>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</si>
  <si>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</si>
  <si>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</si>
  <si>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</si>
  <si>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</si>
  <si>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</si>
  <si>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</si>
  <si>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</si>
  <si>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</si>
  <si>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</si>
  <si>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</si>
  <si>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</si>
  <si>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</si>
  <si>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</si>
  <si>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</si>
  <si>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</si>
  <si>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</si>
  <si>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</si>
  <si>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</si>
  <si>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</si>
  <si>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</si>
  <si>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</si>
  <si>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</si>
  <si>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</si>
  <si>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</si>
  <si>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</si>
  <si>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</si>
  <si>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</si>
  <si>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</si>
  <si>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</si>
  <si>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</si>
  <si>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</si>
  <si>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</si>
  <si>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</si>
  <si>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</si>
  <si>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</si>
  <si>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</si>
  <si>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</si>
  <si>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</si>
  <si>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</si>
  <si>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</si>
  <si>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</si>
  <si>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</si>
  <si>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</si>
  <si>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</si>
  <si>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</si>
  <si>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</si>
  <si>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</si>
  <si>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</si>
  <si>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</si>
  <si>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</si>
  <si>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</si>
  <si>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</si>
  <si>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</si>
  <si>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</si>
  <si>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</si>
  <si>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</si>
  <si>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</si>
  <si>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</si>
  <si>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</si>
  <si>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</si>
  <si>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</si>
  <si>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</si>
  <si>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</si>
  <si>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</si>
  <si>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</si>
  <si>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</si>
  <si>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</si>
  <si>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</si>
  <si>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</si>
  <si>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</si>
  <si>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</si>
  <si>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</si>
  <si>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</si>
  <si>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</si>
  <si>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</si>
  <si>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</si>
  <si>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</si>
  <si>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</si>
  <si>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</si>
  <si>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</si>
  <si>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</si>
  <si>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</si>
  <si>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</si>
  <si>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</si>
  <si>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</si>
  <si>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</si>
  <si>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</si>
  <si>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</si>
  <si>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</si>
  <si>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</si>
  <si>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</si>
  <si>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</si>
  <si>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</si>
  <si>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</si>
  <si>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</si>
  <si>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</si>
  <si>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</si>
  <si>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</si>
  <si>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</si>
  <si>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</si>
  <si>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</si>
  <si>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</si>
  <si>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</si>
  <si>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</si>
  <si>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</si>
  <si>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</si>
  <si>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</si>
  <si>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</si>
  <si>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</si>
  <si>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</si>
  <si>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</si>
  <si>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</si>
  <si>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</si>
  <si>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</si>
  <si>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</si>
  <si>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</si>
  <si>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</si>
  <si>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</si>
  <si>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</si>
  <si>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</si>
  <si>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</si>
  <si>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</si>
  <si>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</si>
  <si>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</si>
  <si>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</si>
  <si>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</si>
  <si>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</si>
  <si>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</si>
  <si>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</si>
  <si>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</si>
  <si>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滋賀県近江八幡市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</si>
  <si>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</si>
  <si>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</si>
  <si>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</si>
  <si>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</si>
  <si>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</si>
  <si>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</si>
  <si>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</si>
  <si>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</si>
  <si>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</si>
  <si>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</si>
  <si>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</si>
  <si>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</si>
  <si>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</si>
  <si>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</si>
  <si>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</si>
  <si>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</si>
  <si>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</si>
  <si>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</si>
  <si>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</si>
  <si>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</si>
  <si>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</si>
  <si>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</si>
  <si>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</si>
  <si>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</si>
  <si>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</si>
  <si>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</si>
  <si>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</si>
  <si>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</si>
  <si>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</si>
  <si>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</si>
  <si>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</si>
  <si>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</si>
  <si>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</si>
  <si>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</si>
  <si>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</si>
  <si>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</si>
  <si>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</si>
  <si>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</si>
  <si>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</si>
  <si>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</si>
  <si>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</si>
  <si>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</si>
  <si>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</si>
  <si>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</si>
  <si>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</si>
  <si>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</si>
  <si>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</si>
  <si>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</si>
  <si>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</si>
  <si>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</si>
  <si>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</si>
  <si>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</si>
  <si>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</si>
  <si>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</si>
  <si>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</si>
  <si>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</si>
  <si>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</si>
  <si>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</si>
  <si>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</si>
  <si>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</si>
  <si>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</si>
  <si>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</si>
  <si>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</si>
  <si>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</si>
  <si>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</si>
  <si>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</si>
  <si>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</si>
  <si>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</si>
  <si>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</si>
  <si>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</si>
  <si>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</si>
  <si>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</si>
  <si>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</si>
  <si>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</si>
  <si>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</si>
  <si>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</si>
  <si>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</si>
  <si>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</si>
  <si>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</si>
  <si>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</si>
  <si>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</si>
  <si>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</si>
  <si>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</si>
  <si>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</si>
  <si>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</si>
  <si>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</si>
  <si>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</si>
  <si>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</si>
  <si>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</si>
  <si>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</si>
  <si>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</si>
  <si>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</si>
  <si>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</si>
  <si>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</si>
  <si>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</si>
  <si>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</si>
  <si>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</si>
  <si>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</si>
  <si>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</si>
  <si>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</si>
  <si>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</si>
  <si>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</si>
  <si>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</si>
  <si>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</si>
  <si>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</si>
  <si>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</si>
  <si>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</si>
  <si>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</si>
  <si>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</si>
  <si>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</si>
  <si>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</si>
  <si>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</si>
  <si>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</si>
  <si>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</si>
  <si>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</si>
  <si>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</si>
  <si>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</si>
  <si>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</si>
  <si>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</si>
  <si>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</si>
  <si>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</si>
  <si>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</si>
  <si>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</si>
  <si>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</si>
  <si>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</si>
  <si>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</si>
  <si>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</si>
  <si>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</si>
  <si>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</si>
  <si>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</si>
  <si>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</si>
  <si>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</si>
  <si>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</si>
  <si>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</si>
  <si>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</si>
  <si>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</si>
  <si>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</si>
  <si>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</si>
  <si>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</si>
  <si>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</si>
  <si>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</si>
  <si>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</si>
  <si>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</si>
  <si>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</si>
  <si>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</si>
  <si>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</si>
  <si>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</si>
  <si>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</si>
  <si>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平成29年度</t>
  </si>
  <si>
    <t>滋賀県近江八幡市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</si>
  <si>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</si>
  <si>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</si>
  <si>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</si>
  <si>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</si>
  <si>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</si>
  <si>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</si>
  <si>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</si>
  <si>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</si>
  <si>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</si>
  <si>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</si>
  <si>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</si>
  <si>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</si>
  <si>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</si>
  <si>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</si>
  <si>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</si>
  <si>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</si>
  <si>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</si>
  <si>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</si>
  <si>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</si>
  <si>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</si>
  <si>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大中の湖地区基幹水利施設管理事業特別会計</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</si>
  <si>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</si>
  <si>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</si>
  <si>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</si>
  <si>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</si>
  <si>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</si>
  <si>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</si>
  <si>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</si>
  <si>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</si>
  <si>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</si>
  <si>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</si>
  <si>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</si>
  <si>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</si>
  <si>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</si>
  <si>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</si>
  <si>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</si>
  <si>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</si>
  <si>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</si>
  <si>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</si>
  <si>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</si>
  <si>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</si>
  <si>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</si>
  <si>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</si>
  <si>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</si>
  <si>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</si>
  <si>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</si>
  <si>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</si>
  <si>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</si>
  <si>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</si>
  <si>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</si>
  <si>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</si>
  <si>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</si>
  <si>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</si>
  <si>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</si>
  <si>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</si>
  <si>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</si>
  <si>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</si>
  <si>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</si>
  <si>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</si>
  <si>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</si>
  <si>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</si>
  <si>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</si>
  <si>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</si>
  <si>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</si>
  <si>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</si>
  <si>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</si>
  <si>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</si>
  <si>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</si>
  <si>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</si>
  <si>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</si>
  <si>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</si>
  <si>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</si>
  <si>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</si>
  <si>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</si>
  <si>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</si>
  <si>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</si>
  <si>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</si>
  <si>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</si>
  <si>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</si>
  <si>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</si>
  <si>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</si>
  <si>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</si>
  <si>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</si>
  <si>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</si>
  <si>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</si>
  <si>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</si>
  <si>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</si>
  <si>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</si>
  <si>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</si>
  <si>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</si>
  <si>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</si>
  <si>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</si>
  <si>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</si>
  <si>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</si>
  <si>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</si>
  <si>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</si>
  <si>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</si>
  <si>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</si>
  <si>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</si>
  <si>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</si>
  <si>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</si>
  <si>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</si>
  <si>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</si>
  <si>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</si>
  <si>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</si>
  <si>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</si>
  <si>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</si>
  <si>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</si>
  <si>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</si>
  <si>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</si>
  <si>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</si>
  <si>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</si>
  <si>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</si>
  <si>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</si>
  <si>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</si>
  <si>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</si>
  <si>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</si>
  <si>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</si>
  <si>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</si>
  <si>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</si>
  <si>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</si>
  <si>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</si>
  <si>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</si>
  <si>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</si>
  <si>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</si>
  <si>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</si>
  <si>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</si>
  <si>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</si>
  <si>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</si>
  <si>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</si>
  <si>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</si>
  <si>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</si>
  <si>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</si>
  <si>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</si>
  <si>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</si>
  <si>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</si>
  <si>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</si>
  <si>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</si>
  <si>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</si>
  <si>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</si>
  <si>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</si>
  <si>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</si>
  <si>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</si>
  <si>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</si>
  <si>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</si>
  <si>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</si>
  <si>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</si>
  <si>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</si>
  <si>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</si>
  <si>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</si>
  <si>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</si>
  <si>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</si>
  <si>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</si>
  <si>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</si>
  <si>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</si>
  <si>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</si>
  <si>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</si>
  <si>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</si>
  <si>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</si>
  <si>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</si>
  <si>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</si>
  <si>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</si>
  <si>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</si>
  <si>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</si>
  <si>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</si>
  <si>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</si>
  <si>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</si>
  <si>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</si>
  <si>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</si>
  <si>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</si>
  <si>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</si>
  <si>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</si>
  <si>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</si>
  <si>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</si>
  <si>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</si>
  <si>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</si>
  <si>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</si>
  <si>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</si>
  <si>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</si>
  <si>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</si>
  <si>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</si>
  <si>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</si>
  <si>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</si>
  <si>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</si>
  <si>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</si>
  <si>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</si>
  <si>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</si>
  <si>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</si>
  <si>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</si>
  <si>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</si>
  <si>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</si>
  <si>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</si>
  <si>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</si>
  <si>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</si>
  <si>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</si>
  <si>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2.07</t>
  </si>
  <si>
    <t>▲ 8.63</t>
  </si>
  <si>
    <t>病院事業会計</t>
  </si>
  <si>
    <t>水道事業会計</t>
  </si>
  <si>
    <t>一般会計</t>
  </si>
  <si>
    <t>国民健康保険特別会計</t>
  </si>
  <si>
    <t>介護保険事業（保険事業勘定）特別会計</t>
  </si>
  <si>
    <t>下水道事業会計</t>
  </si>
  <si>
    <t>後期高齢者医療特別会計</t>
  </si>
  <si>
    <t>文化会館事業特別会計</t>
  </si>
  <si>
    <t>その他会計（赤字）</t>
  </si>
  <si>
    <t>その他会計（黒字）</t>
  </si>
  <si>
    <t>公共施設等整備基金</t>
    <rPh sb="0" eb="2">
      <t>コウキョウ</t>
    </rPh>
    <rPh sb="2" eb="4">
      <t>シセツ</t>
    </rPh>
    <rPh sb="4" eb="5">
      <t>トウ</t>
    </rPh>
    <rPh sb="5" eb="7">
      <t>セイビ</t>
    </rPh>
    <rPh sb="7" eb="9">
      <t>キキン</t>
    </rPh>
    <phoneticPr fontId="11"/>
  </si>
  <si>
    <t>ふるさと応援基金</t>
    <rPh sb="4" eb="6">
      <t>オウエン</t>
    </rPh>
    <rPh sb="6" eb="8">
      <t>キキン</t>
    </rPh>
    <phoneticPr fontId="11"/>
  </si>
  <si>
    <t>職員退職手当基金</t>
    <rPh sb="0" eb="2">
      <t>ショクイン</t>
    </rPh>
    <rPh sb="2" eb="4">
      <t>タイショク</t>
    </rPh>
    <rPh sb="4" eb="6">
      <t>テアテ</t>
    </rPh>
    <rPh sb="6" eb="8">
      <t>キキン</t>
    </rPh>
    <phoneticPr fontId="11"/>
  </si>
  <si>
    <t>地域福祉基金</t>
    <rPh sb="0" eb="2">
      <t>チイキ</t>
    </rPh>
    <rPh sb="2" eb="4">
      <t>フクシ</t>
    </rPh>
    <rPh sb="4" eb="6">
      <t>キキン</t>
    </rPh>
    <phoneticPr fontId="11"/>
  </si>
  <si>
    <t>ふるさと創生基金</t>
    <rPh sb="4" eb="6">
      <t>ソウセイ</t>
    </rPh>
    <rPh sb="6" eb="8">
      <t>キキン</t>
    </rPh>
    <phoneticPr fontId="11"/>
  </si>
  <si>
    <t>-</t>
    <phoneticPr fontId="2"/>
  </si>
  <si>
    <t>滋賀県市町村職員研修センター</t>
    <rPh sb="0" eb="3">
      <t>シガケン</t>
    </rPh>
    <rPh sb="3" eb="6">
      <t>シチョウソン</t>
    </rPh>
    <rPh sb="6" eb="8">
      <t>ショクイン</t>
    </rPh>
    <rPh sb="8" eb="10">
      <t>ケンシュウ</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</si>
  <si>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</si>
  <si>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ハートランド推進財団</t>
    <rPh sb="6" eb="8">
      <t>スイシン</t>
    </rPh>
    <rPh sb="8" eb="10">
      <t>ザイダン</t>
    </rPh>
    <phoneticPr fontId="2"/>
  </si>
  <si>
    <t>近江八幡市国際協会</t>
    <rPh sb="0" eb="5">
      <t>オウミハチマンシ</t>
    </rPh>
    <rPh sb="5" eb="7">
      <t>コクサイ</t>
    </rPh>
    <rPh sb="7" eb="9">
      <t>キョウカイ</t>
    </rPh>
    <phoneticPr fontId="2"/>
  </si>
  <si>
    <t>近江八幡地域勤労者福祉サービスセンター</t>
    <rPh sb="0" eb="4">
      <t>オウミハチマン</t>
    </rPh>
    <rPh sb="4" eb="6">
      <t>チイキ</t>
    </rPh>
    <rPh sb="6" eb="9">
      <t>キンロウシャ</t>
    </rPh>
    <rPh sb="9" eb="11">
      <t>フクシ</t>
    </rPh>
    <phoneticPr fontId="2"/>
  </si>
  <si>
    <t>安土町文芸の郷振興事業団</t>
    <rPh sb="0" eb="3">
      <t>アヅチチョウ</t>
    </rPh>
    <rPh sb="3" eb="5">
      <t>ブンゲイ</t>
    </rPh>
    <rPh sb="6" eb="7">
      <t>サト</t>
    </rPh>
    <rPh sb="7" eb="9">
      <t>シンコウ</t>
    </rPh>
    <rPh sb="9" eb="12">
      <t>ジギョウダン</t>
    </rPh>
    <phoneticPr fontId="2"/>
  </si>
  <si>
    <t>まっせ</t>
    <phoneticPr fontId="2"/>
  </si>
  <si>
    <t>-</t>
    <phoneticPr fontId="2"/>
  </si>
  <si>
    <t>-</t>
    <phoneticPr fontId="2"/>
  </si>
  <si>
    <t>-</t>
    <phoneticPr fontId="2"/>
  </si>
  <si>
    <t>-</t>
    <phoneticPr fontId="2"/>
  </si>
  <si>
    <t>-</t>
    <phoneticPr fontId="2"/>
  </si>
  <si>
    <t>東近江行政組合（一般会計）</t>
    <rPh sb="0" eb="3">
      <t>ヒガシオウミ</t>
    </rPh>
    <rPh sb="3" eb="5">
      <t>ギョウセイ</t>
    </rPh>
    <rPh sb="5" eb="7">
      <t>クミアイ</t>
    </rPh>
    <rPh sb="8" eb="10">
      <t>イッパン</t>
    </rPh>
    <rPh sb="10" eb="12">
      <t>カイケイ</t>
    </rPh>
    <phoneticPr fontId="2"/>
  </si>
  <si>
    <t>東近江行政組合（救急医療特別会計）</t>
    <rPh sb="0" eb="3">
      <t>ヒガシオウミ</t>
    </rPh>
    <rPh sb="3" eb="5">
      <t>ギョウセイ</t>
    </rPh>
    <rPh sb="5" eb="7">
      <t>クミアイ</t>
    </rPh>
    <rPh sb="8" eb="10">
      <t>キュウキュウ</t>
    </rPh>
    <rPh sb="10" eb="12">
      <t>イリョウ</t>
    </rPh>
    <rPh sb="12" eb="14">
      <t>トクベツ</t>
    </rPh>
    <rPh sb="14" eb="16">
      <t>カイケイ</t>
    </rPh>
    <phoneticPr fontId="2"/>
  </si>
  <si>
    <t>-</t>
    <phoneticPr fontId="2"/>
  </si>
  <si>
    <t>-</t>
    <phoneticPr fontId="2"/>
  </si>
  <si>
    <t>-</t>
    <phoneticPr fontId="2"/>
  </si>
  <si>
    <t>-</t>
    <phoneticPr fontId="2"/>
  </si>
  <si>
    <t>-</t>
    <phoneticPr fontId="2"/>
  </si>
  <si>
    <t>-</t>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</si>
  <si>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</si>
  <si>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</si>
  <si>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</si>
  <si>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</si>
  <si>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</si>
  <si>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</si>
  <si>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将来負担比率については、交付税措置のない市債及び低い市債の発行を抑制し、地方債残高の減少を図っており、良好な状態にあることから算定数値はなしを維持しています。
（※算定数値なしの場合グラフに反映しません。）
有形固定資産減価償却率については５４．０％で平均値より良好な比率となっていますが、耐用年数を経過して使用されている資産もあります。耐用年数を経過して使用されている資産につきましては、将来負担比率を考慮し、更新していく必要があります。</t>
    <rPh sb="0" eb="2">
      <t>ショウライ</t>
    </rPh>
    <rPh sb="2" eb="4">
      <t>フタン</t>
    </rPh>
    <rPh sb="4" eb="6">
      <t>ヒリツ</t>
    </rPh>
    <rPh sb="12" eb="15">
      <t>コウフゼイ</t>
    </rPh>
    <rPh sb="15" eb="17">
      <t>ソチ</t>
    </rPh>
    <rPh sb="20" eb="22">
      <t>シサイ</t>
    </rPh>
    <rPh sb="22" eb="23">
      <t>オヨ</t>
    </rPh>
    <rPh sb="24" eb="25">
      <t>ヒク</t>
    </rPh>
    <rPh sb="26" eb="28">
      <t>シサイ</t>
    </rPh>
    <rPh sb="29" eb="31">
      <t>ハッコウ</t>
    </rPh>
    <rPh sb="32" eb="34">
      <t>ヨクセイ</t>
    </rPh>
    <rPh sb="36" eb="39">
      <t>チホウサイ</t>
    </rPh>
    <rPh sb="39" eb="41">
      <t>ザンダカ</t>
    </rPh>
    <rPh sb="42" eb="44">
      <t>ゲンショウ</t>
    </rPh>
    <rPh sb="45" eb="46">
      <t>ハカ</t>
    </rPh>
    <rPh sb="51" eb="53">
      <t>リョウコウ</t>
    </rPh>
    <rPh sb="54" eb="56">
      <t>ジョウタイ</t>
    </rPh>
    <rPh sb="71" eb="73">
      <t>イジ</t>
    </rPh>
    <rPh sb="104" eb="106">
      <t>ユウケイ</t>
    </rPh>
    <rPh sb="106" eb="108">
      <t>コテイ</t>
    </rPh>
    <rPh sb="108" eb="110">
      <t>シサン</t>
    </rPh>
    <rPh sb="110" eb="112">
      <t>ゲンカ</t>
    </rPh>
    <rPh sb="112" eb="114">
      <t>ショウキャク</t>
    </rPh>
    <rPh sb="114" eb="115">
      <t>リツ</t>
    </rPh>
    <rPh sb="126" eb="128">
      <t>ヘイキン</t>
    </rPh>
    <rPh sb="128" eb="129">
      <t>チ</t>
    </rPh>
    <rPh sb="131" eb="133">
      <t>リョウコウ</t>
    </rPh>
    <rPh sb="134" eb="136">
      <t>ヒリツ</t>
    </rPh>
    <rPh sb="145" eb="147">
      <t>タイヨウ</t>
    </rPh>
    <rPh sb="147" eb="149">
      <t>ネンスウ</t>
    </rPh>
    <rPh sb="150" eb="152">
      <t>ケイカ</t>
    </rPh>
    <rPh sb="154" eb="156">
      <t>シヨウ</t>
    </rPh>
    <rPh sb="161" eb="163">
      <t>シサン</t>
    </rPh>
    <rPh sb="169" eb="171">
      <t>タイヨウ</t>
    </rPh>
    <rPh sb="171" eb="173">
      <t>ネンスウ</t>
    </rPh>
    <rPh sb="174" eb="176">
      <t>ケイカ</t>
    </rPh>
    <rPh sb="178" eb="180">
      <t>シヨウ</t>
    </rPh>
    <rPh sb="185" eb="187">
      <t>シサン</t>
    </rPh>
    <rPh sb="195" eb="197">
      <t>ショウライ</t>
    </rPh>
    <rPh sb="197" eb="199">
      <t>フタン</t>
    </rPh>
    <rPh sb="199" eb="201">
      <t>ヒリツ</t>
    </rPh>
    <rPh sb="202" eb="204">
      <t>コウリョ</t>
    </rPh>
    <rPh sb="206" eb="208">
      <t>コウシン</t>
    </rPh>
    <rPh sb="212" eb="214">
      <t>ヒツヨウ</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</si>
  <si>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</si>
  <si>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</si>
  <si>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</si>
  <si>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</si>
  <si>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</si>
  <si>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</si>
  <si>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</si>
  <si>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これまでの新規市債発行の抑制や低金利への借換効果などにより、単年度の比率が低下し、実質公債費比率は低下し、将来負担比率は算定数値なしを維持しています。（※算定数値なしの場合グラフに反映しません。）
また本市の「中期財政計画」の見通しでも実質公債費比率については令和５年度まで減少傾向となっています。地方交付税措置のない市債の発行見送りや繰上償還の実施による、公債費の抑制に取り組むとともに、市債発行額が抑えられるよう、償還方法を検討し、特定財源の確保や事業内容の検討など、合理的かつ経済的な事業実施に努めていきます。</t>
    <rPh sb="5" eb="7">
      <t>シンキ</t>
    </rPh>
    <rPh sb="7" eb="9">
      <t>シサイ</t>
    </rPh>
    <rPh sb="9" eb="11">
      <t>ハッコウ</t>
    </rPh>
    <rPh sb="12" eb="14">
      <t>ヨクセイ</t>
    </rPh>
    <rPh sb="15" eb="18">
      <t>テイキンリ</t>
    </rPh>
    <rPh sb="20" eb="22">
      <t>カリカエ</t>
    </rPh>
    <rPh sb="22" eb="24">
      <t>コウカ</t>
    </rPh>
    <rPh sb="30" eb="33">
      <t>タンネンド</t>
    </rPh>
    <rPh sb="34" eb="36">
      <t>ヒリツ</t>
    </rPh>
    <rPh sb="37" eb="39">
      <t>テイカ</t>
    </rPh>
    <rPh sb="41" eb="43">
      <t>ジッシツ</t>
    </rPh>
    <rPh sb="43" eb="46">
      <t>コウサイヒ</t>
    </rPh>
    <rPh sb="46" eb="48">
      <t>ヒリツ</t>
    </rPh>
    <rPh sb="49" eb="51">
      <t>テイカ</t>
    </rPh>
    <rPh sb="53" eb="55">
      <t>ショウライ</t>
    </rPh>
    <rPh sb="55" eb="57">
      <t>フタン</t>
    </rPh>
    <rPh sb="57" eb="59">
      <t>ヒリツ</t>
    </rPh>
    <rPh sb="60" eb="62">
      <t>サンテイ</t>
    </rPh>
    <rPh sb="62" eb="64">
      <t>スウチ</t>
    </rPh>
    <rPh sb="67" eb="69">
      <t>イジ</t>
    </rPh>
    <rPh sb="105" eb="107">
      <t>チュウキ</t>
    </rPh>
    <rPh sb="107" eb="109">
      <t>ザイセイ</t>
    </rPh>
    <rPh sb="109" eb="111">
      <t>ケイカク</t>
    </rPh>
    <rPh sb="113" eb="115">
      <t>ミトオ</t>
    </rPh>
    <rPh sb="118" eb="120">
      <t>ジッシツ</t>
    </rPh>
    <rPh sb="120" eb="123">
      <t>コウサイヒ</t>
    </rPh>
    <rPh sb="123" eb="125">
      <t>ヒリツ</t>
    </rPh>
    <rPh sb="130" eb="131">
      <t>レイ</t>
    </rPh>
    <rPh sb="131" eb="132">
      <t>ワ</t>
    </rPh>
    <rPh sb="133" eb="135">
      <t>ネンド</t>
    </rPh>
    <rPh sb="137" eb="139">
      <t>ゲンショウ</t>
    </rPh>
    <rPh sb="139" eb="141">
      <t>ケイコウ</t>
    </rPh>
    <rPh sb="149" eb="151">
      <t>チホウ</t>
    </rPh>
    <rPh sb="151" eb="154">
      <t>コウフゼイ</t>
    </rPh>
    <rPh sb="154" eb="156">
      <t>ソチ</t>
    </rPh>
    <rPh sb="159" eb="161">
      <t>シサイ</t>
    </rPh>
    <rPh sb="162" eb="164">
      <t>ハッコウ</t>
    </rPh>
    <rPh sb="164" eb="166">
      <t>ミオク</t>
    </rPh>
    <rPh sb="168" eb="170">
      <t>クリアゲ</t>
    </rPh>
    <rPh sb="170" eb="172">
      <t>ショウカン</t>
    </rPh>
    <rPh sb="173" eb="175">
      <t>ジッシ</t>
    </rPh>
    <rPh sb="179" eb="182">
      <t>コウサイヒ</t>
    </rPh>
    <rPh sb="183" eb="185">
      <t>ヨクセイ</t>
    </rPh>
    <rPh sb="186" eb="187">
      <t>ト</t>
    </rPh>
    <rPh sb="188" eb="189">
      <t>ク</t>
    </rPh>
    <rPh sb="195" eb="197">
      <t>シサイ</t>
    </rPh>
    <rPh sb="197" eb="199">
      <t>ハッコウ</t>
    </rPh>
    <rPh sb="199" eb="200">
      <t>ガク</t>
    </rPh>
    <rPh sb="201" eb="202">
      <t>オサ</t>
    </rPh>
    <rPh sb="209" eb="211">
      <t>ショウカン</t>
    </rPh>
    <rPh sb="211" eb="213">
      <t>ホウホウ</t>
    </rPh>
    <rPh sb="214" eb="216">
      <t>ケントウ</t>
    </rPh>
    <rPh sb="218" eb="220">
      <t>トクテイ</t>
    </rPh>
    <rPh sb="220" eb="222">
      <t>ザイゲン</t>
    </rPh>
    <rPh sb="223" eb="225">
      <t>カクホ</t>
    </rPh>
    <rPh sb="226" eb="228">
      <t>ジギョウ</t>
    </rPh>
    <rPh sb="228" eb="230">
      <t>ナイヨウ</t>
    </rPh>
    <rPh sb="231" eb="233">
      <t>ケントウ</t>
    </rPh>
    <rPh sb="236" eb="239">
      <t>ゴウリテキ</t>
    </rPh>
    <rPh sb="241" eb="244">
      <t>ケイザイテキ</t>
    </rPh>
    <rPh sb="245" eb="247">
      <t>ジギョウ</t>
    </rPh>
    <rPh sb="247" eb="249">
      <t>ジッシ</t>
    </rPh>
    <rPh sb="250" eb="251">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</si>
</sst>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54227</c:v>
                </c:pt>
                <c:pt idx="3">
                  <c:v>57295</c:v>
                </c:pt>
                <c:pt idx="4">
                  <c:v>54110</c:v>
                </c:pt>
              </c:numCache>
            </c:numRef>
          </c:val>
          <c:smooth val="0"/>
          <c:extLst>
            <c:ext xmlns:c16="http://schemas.microsoft.com/office/drawing/2014/chart" uri="{C3380CC4-5D6E-409C-BE32-E72D297353CC}">
              <c16:uniqueId val="{00000000-0135-4BF7-8942-8297A505618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75796</c:v>
                </c:pt>
                <c:pt idx="1">
                  <c:v>65578</c:v>
                </c:pt>
                <c:pt idx="2">
                  <c:v>129756</c:v>
                </c:pt>
                <c:pt idx="3">
                  <c:v>65487</c:v>
                </c:pt>
                <c:pt idx="4">
                  <c:v>58068</c:v>
                </c:pt>
              </c:numCache>
            </c:numRef>
          </c:val>
          <c:smooth val="0"/>
          <c:extLst>
            <c:ext xmlns:c16="http://schemas.microsoft.com/office/drawing/2014/chart" uri="{C3380CC4-5D6E-409C-BE32-E72D297353CC}">
              <c16:uniqueId val="{00000001-0135-4BF7-8942-8297A505618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4.8899999999999997</c:v>
                </c:pt>
                <c:pt idx="1">
                  <c:v>3.17</c:v>
                </c:pt>
                <c:pt idx="2">
                  <c:v>3.65</c:v>
                </c:pt>
                <c:pt idx="3">
                  <c:v>2.92</c:v>
                </c:pt>
                <c:pt idx="4">
                  <c:v>2.87</c:v>
                </c:pt>
              </c:numCache>
            </c:numRef>
          </c:val>
          <c:extLst>
            <c:ext xmlns:c16="http://schemas.microsoft.com/office/drawing/2014/chart" uri="{C3380CC4-5D6E-409C-BE32-E72D297353CC}">
              <c16:uniqueId val="{00000000-721D-482B-AB37-6139BCD20F8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30.65</c:v>
                </c:pt>
                <c:pt idx="1">
                  <c:v>30.33</c:v>
                </c:pt>
                <c:pt idx="2">
                  <c:v>30.07</c:v>
                </c:pt>
                <c:pt idx="3">
                  <c:v>20.87</c:v>
                </c:pt>
                <c:pt idx="4">
                  <c:v>21.43</c:v>
                </c:pt>
              </c:numCache>
            </c:numRef>
          </c:val>
          <c:extLst>
            <c:ext xmlns:c16="http://schemas.microsoft.com/office/drawing/2014/chart" uri="{C3380CC4-5D6E-409C-BE32-E72D297353CC}">
              <c16:uniqueId val="{00000001-721D-482B-AB37-6139BCD20F8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2.38</c:v>
                </c:pt>
                <c:pt idx="1">
                  <c:v>-2.0699999999999998</c:v>
                </c:pt>
                <c:pt idx="2">
                  <c:v>1.7</c:v>
                </c:pt>
                <c:pt idx="3">
                  <c:v>-8.6300000000000008</c:v>
                </c:pt>
                <c:pt idx="4">
                  <c:v>0.62</c:v>
                </c:pt>
              </c:numCache>
            </c:numRef>
          </c:val>
          <c:smooth val="0"/>
          <c:extLst>
            <c:ext xmlns:c16="http://schemas.microsoft.com/office/drawing/2014/chart" uri="{C3380CC4-5D6E-409C-BE32-E72D297353CC}">
              <c16:uniqueId val="{00000002-721D-482B-AB37-6139BCD20F8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0.23</c:v>
                </c:pt>
                <c:pt idx="2">
                  <c:v>#N/A</c:v>
                </c:pt>
                <c:pt idx="3">
                  <c:v>0.18</c:v>
                </c:pt>
                <c:pt idx="4">
                  <c:v>#N/A</c:v>
                </c:pt>
                <c:pt idx="5">
                  <c:v>0.22</c:v>
                </c:pt>
                <c:pt idx="6">
                  <c:v>#N/A</c:v>
                </c:pt>
                <c:pt idx="7">
                  <c:v>0.57999999999999996</c:v>
                </c:pt>
                <c:pt idx="8">
                  <c:v>#N/A</c:v>
                </c:pt>
                <c:pt idx="9">
                  <c:v>0</c:v>
                </c:pt>
              </c:numCache>
            </c:numRef>
          </c:val>
          <c:extLst>
            <c:ext xmlns:c16="http://schemas.microsoft.com/office/drawing/2014/chart" uri="{C3380CC4-5D6E-409C-BE32-E72D297353CC}">
              <c16:uniqueId val="{00000000-FAEC-4DD5-A6DD-CBB237228CC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AEC-4DD5-A6DD-CBB237228CC2}"/>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FAEC-4DD5-A6DD-CBB237228CC2}"/>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0.01</c:v>
                </c:pt>
                <c:pt idx="2">
                  <c:v>#N/A</c:v>
                </c:pt>
                <c:pt idx="3">
                  <c:v>0.12</c:v>
                </c:pt>
                <c:pt idx="4">
                  <c:v>#N/A</c:v>
                </c:pt>
                <c:pt idx="5">
                  <c:v>0.12</c:v>
                </c:pt>
                <c:pt idx="6">
                  <c:v>#N/A</c:v>
                </c:pt>
                <c:pt idx="7">
                  <c:v>0.13</c:v>
                </c:pt>
                <c:pt idx="8">
                  <c:v>#N/A</c:v>
                </c:pt>
                <c:pt idx="9">
                  <c:v>0.13</c:v>
                </c:pt>
              </c:numCache>
            </c:numRef>
          </c:val>
          <c:extLst>
            <c:ext xmlns:c16="http://schemas.microsoft.com/office/drawing/2014/chart" uri="{C3380CC4-5D6E-409C-BE32-E72D297353CC}">
              <c16:uniqueId val="{00000003-FAEC-4DD5-A6DD-CBB237228CC2}"/>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0.93</c:v>
                </c:pt>
              </c:numCache>
            </c:numRef>
          </c:val>
          <c:extLst>
            <c:ext xmlns:c16="http://schemas.microsoft.com/office/drawing/2014/chart" uri="{C3380CC4-5D6E-409C-BE32-E72D297353CC}">
              <c16:uniqueId val="{00000004-FAEC-4DD5-A6DD-CBB237228CC2}"/>
            </c:ext>
          </c:extLst>
        </c:ser>
        <c:ser>
          <c:idx val="5"/>
          <c:order val="5"/>
          <c:tx>
            <c:strRef>
              <c:f>データシート!$A$32</c:f>
              <c:strCache>
                <c:ptCount val="1"/>
                <c:pt idx="0">
                  <c:v>介護保険事業（保険事業勘定）特別会計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0.03</c:v>
                </c:pt>
                <c:pt idx="2">
                  <c:v>#N/A</c:v>
                </c:pt>
                <c:pt idx="3">
                  <c:v>0.02</c:v>
                </c:pt>
                <c:pt idx="4">
                  <c:v>#N/A</c:v>
                </c:pt>
                <c:pt idx="5">
                  <c:v>0.78</c:v>
                </c:pt>
                <c:pt idx="6">
                  <c:v>#N/A</c:v>
                </c:pt>
                <c:pt idx="7">
                  <c:v>0.7</c:v>
                </c:pt>
                <c:pt idx="8">
                  <c:v>#N/A</c:v>
                </c:pt>
                <c:pt idx="9">
                  <c:v>1.18</c:v>
                </c:pt>
              </c:numCache>
            </c:numRef>
          </c:val>
          <c:extLst>
            <c:ext xmlns:c16="http://schemas.microsoft.com/office/drawing/2014/chart" uri="{C3380CC4-5D6E-409C-BE32-E72D297353CC}">
              <c16:uniqueId val="{00000005-FAEC-4DD5-A6DD-CBB237228CC2}"/>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0.05</c:v>
                </c:pt>
                <c:pt idx="2">
                  <c:v>#N/A</c:v>
                </c:pt>
                <c:pt idx="3">
                  <c:v>0.06</c:v>
                </c:pt>
                <c:pt idx="4">
                  <c:v>#N/A</c:v>
                </c:pt>
                <c:pt idx="5">
                  <c:v>7.0000000000000007E-2</c:v>
                </c:pt>
                <c:pt idx="6">
                  <c:v>#N/A</c:v>
                </c:pt>
                <c:pt idx="7">
                  <c:v>0.69</c:v>
                </c:pt>
                <c:pt idx="8">
                  <c:v>#N/A</c:v>
                </c:pt>
                <c:pt idx="9">
                  <c:v>1.42</c:v>
                </c:pt>
              </c:numCache>
            </c:numRef>
          </c:val>
          <c:extLst>
            <c:ext xmlns:c16="http://schemas.microsoft.com/office/drawing/2014/chart" uri="{C3380CC4-5D6E-409C-BE32-E72D297353CC}">
              <c16:uniqueId val="{00000006-FAEC-4DD5-A6DD-CBB237228CC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4.88</c:v>
                </c:pt>
                <c:pt idx="2">
                  <c:v>#N/A</c:v>
                </c:pt>
                <c:pt idx="3">
                  <c:v>3.16</c:v>
                </c:pt>
                <c:pt idx="4">
                  <c:v>#N/A</c:v>
                </c:pt>
                <c:pt idx="5">
                  <c:v>3.65</c:v>
                </c:pt>
                <c:pt idx="6">
                  <c:v>#N/A</c:v>
                </c:pt>
                <c:pt idx="7">
                  <c:v>2.91</c:v>
                </c:pt>
                <c:pt idx="8">
                  <c:v>#N/A</c:v>
                </c:pt>
                <c:pt idx="9">
                  <c:v>2.86</c:v>
                </c:pt>
              </c:numCache>
            </c:numRef>
          </c:val>
          <c:extLst>
            <c:ext xmlns:c16="http://schemas.microsoft.com/office/drawing/2014/chart" uri="{C3380CC4-5D6E-409C-BE32-E72D297353CC}">
              <c16:uniqueId val="{00000007-FAEC-4DD5-A6DD-CBB237228CC2}"/>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9.64</c:v>
                </c:pt>
                <c:pt idx="2">
                  <c:v>#N/A</c:v>
                </c:pt>
                <c:pt idx="3">
                  <c:v>9.66</c:v>
                </c:pt>
                <c:pt idx="4">
                  <c:v>#N/A</c:v>
                </c:pt>
                <c:pt idx="5">
                  <c:v>9.91</c:v>
                </c:pt>
                <c:pt idx="6">
                  <c:v>#N/A</c:v>
                </c:pt>
                <c:pt idx="7">
                  <c:v>10.51</c:v>
                </c:pt>
                <c:pt idx="8">
                  <c:v>#N/A</c:v>
                </c:pt>
                <c:pt idx="9">
                  <c:v>11.09</c:v>
                </c:pt>
              </c:numCache>
            </c:numRef>
          </c:val>
          <c:extLst>
            <c:ext xmlns:c16="http://schemas.microsoft.com/office/drawing/2014/chart" uri="{C3380CC4-5D6E-409C-BE32-E72D297353CC}">
              <c16:uniqueId val="{00000008-FAEC-4DD5-A6DD-CBB237228CC2}"/>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20.13</c:v>
                </c:pt>
                <c:pt idx="2">
                  <c:v>#N/A</c:v>
                </c:pt>
                <c:pt idx="3">
                  <c:v>23.99</c:v>
                </c:pt>
                <c:pt idx="4">
                  <c:v>#N/A</c:v>
                </c:pt>
                <c:pt idx="5">
                  <c:v>26.52</c:v>
                </c:pt>
                <c:pt idx="6">
                  <c:v>#N/A</c:v>
                </c:pt>
                <c:pt idx="7">
                  <c:v>27.84</c:v>
                </c:pt>
                <c:pt idx="8">
                  <c:v>#N/A</c:v>
                </c:pt>
                <c:pt idx="9">
                  <c:v>29.26</c:v>
                </c:pt>
              </c:numCache>
            </c:numRef>
          </c:val>
          <c:extLst>
            <c:ext xmlns:c16="http://schemas.microsoft.com/office/drawing/2014/chart" uri="{C3380CC4-5D6E-409C-BE32-E72D297353CC}">
              <c16:uniqueId val="{00000009-FAEC-4DD5-A6DD-CBB237228CC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2916</c:v>
                </c:pt>
                <c:pt idx="5">
                  <c:v>3018</c:v>
                </c:pt>
                <c:pt idx="8">
                  <c:v>3065</c:v>
                </c:pt>
                <c:pt idx="11">
                  <c:v>3173</c:v>
                </c:pt>
                <c:pt idx="14">
                  <c:v>3091</c:v>
                </c:pt>
              </c:numCache>
            </c:numRef>
          </c:val>
          <c:extLst>
            <c:ext xmlns:c16="http://schemas.microsoft.com/office/drawing/2014/chart" uri="{C3380CC4-5D6E-409C-BE32-E72D297353CC}">
              <c16:uniqueId val="{00000000-E8AD-49C2-A947-3612D053338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8AD-49C2-A947-3612D053338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8AD-49C2-A947-3612D053338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99</c:v>
                </c:pt>
                <c:pt idx="3">
                  <c:v>108</c:v>
                </c:pt>
                <c:pt idx="6">
                  <c:v>111</c:v>
                </c:pt>
                <c:pt idx="9">
                  <c:v>109</c:v>
                </c:pt>
                <c:pt idx="12">
                  <c:v>79</c:v>
                </c:pt>
              </c:numCache>
            </c:numRef>
          </c:val>
          <c:extLst>
            <c:ext xmlns:c16="http://schemas.microsoft.com/office/drawing/2014/chart" uri="{C3380CC4-5D6E-409C-BE32-E72D297353CC}">
              <c16:uniqueId val="{00000003-E8AD-49C2-A947-3612D053338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1251</c:v>
                </c:pt>
                <c:pt idx="3">
                  <c:v>1372</c:v>
                </c:pt>
                <c:pt idx="6">
                  <c:v>1490</c:v>
                </c:pt>
                <c:pt idx="9">
                  <c:v>1459</c:v>
                </c:pt>
                <c:pt idx="12">
                  <c:v>1117</c:v>
                </c:pt>
              </c:numCache>
            </c:numRef>
          </c:val>
          <c:extLst>
            <c:ext xmlns:c16="http://schemas.microsoft.com/office/drawing/2014/chart" uri="{C3380CC4-5D6E-409C-BE32-E72D297353CC}">
              <c16:uniqueId val="{00000004-E8AD-49C2-A947-3612D053338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8AD-49C2-A947-3612D053338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8AD-49C2-A947-3612D053338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2204</c:v>
                </c:pt>
                <c:pt idx="3">
                  <c:v>2182</c:v>
                </c:pt>
                <c:pt idx="6">
                  <c:v>2018</c:v>
                </c:pt>
                <c:pt idx="9">
                  <c:v>2165</c:v>
                </c:pt>
                <c:pt idx="12">
                  <c:v>2406</c:v>
                </c:pt>
              </c:numCache>
            </c:numRef>
          </c:val>
          <c:extLst>
            <c:ext xmlns:c16="http://schemas.microsoft.com/office/drawing/2014/chart" uri="{C3380CC4-5D6E-409C-BE32-E72D297353CC}">
              <c16:uniqueId val="{00000007-E8AD-49C2-A947-3612D053338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638</c:v>
                </c:pt>
                <c:pt idx="2">
                  <c:v>#N/A</c:v>
                </c:pt>
                <c:pt idx="3">
                  <c:v>#N/A</c:v>
                </c:pt>
                <c:pt idx="4">
                  <c:v>644</c:v>
                </c:pt>
                <c:pt idx="5">
                  <c:v>#N/A</c:v>
                </c:pt>
                <c:pt idx="6">
                  <c:v>#N/A</c:v>
                </c:pt>
                <c:pt idx="7">
                  <c:v>554</c:v>
                </c:pt>
                <c:pt idx="8">
                  <c:v>#N/A</c:v>
                </c:pt>
                <c:pt idx="9">
                  <c:v>#N/A</c:v>
                </c:pt>
                <c:pt idx="10">
                  <c:v>560</c:v>
                </c:pt>
                <c:pt idx="11">
                  <c:v>#N/A</c:v>
                </c:pt>
                <c:pt idx="12">
                  <c:v>#N/A</c:v>
                </c:pt>
                <c:pt idx="13">
                  <c:v>511</c:v>
                </c:pt>
                <c:pt idx="14">
                  <c:v>#N/A</c:v>
                </c:pt>
              </c:numCache>
            </c:numRef>
          </c:val>
          <c:smooth val="0"/>
          <c:extLst>
            <c:ext xmlns:c16="http://schemas.microsoft.com/office/drawing/2014/chart" uri="{C3380CC4-5D6E-409C-BE32-E72D297353CC}">
              <c16:uniqueId val="{00000008-E8AD-49C2-A947-3612D053338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37293</c:v>
                </c:pt>
                <c:pt idx="5">
                  <c:v>38745</c:v>
                </c:pt>
                <c:pt idx="8">
                  <c:v>38582</c:v>
                </c:pt>
                <c:pt idx="11">
                  <c:v>38149</c:v>
                </c:pt>
                <c:pt idx="14">
                  <c:v>37741</c:v>
                </c:pt>
              </c:numCache>
            </c:numRef>
          </c:val>
          <c:extLst>
            <c:ext xmlns:c16="http://schemas.microsoft.com/office/drawing/2014/chart" uri="{C3380CC4-5D6E-409C-BE32-E72D297353CC}">
              <c16:uniqueId val="{00000000-EBB9-4077-A2C7-9BACEF98C16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6646</c:v>
                </c:pt>
                <c:pt idx="5">
                  <c:v>6218</c:v>
                </c:pt>
                <c:pt idx="8">
                  <c:v>6225</c:v>
                </c:pt>
                <c:pt idx="11">
                  <c:v>5793</c:v>
                </c:pt>
                <c:pt idx="14">
                  <c:v>4981</c:v>
                </c:pt>
              </c:numCache>
            </c:numRef>
          </c:val>
          <c:extLst>
            <c:ext xmlns:c16="http://schemas.microsoft.com/office/drawing/2014/chart" uri="{C3380CC4-5D6E-409C-BE32-E72D297353CC}">
              <c16:uniqueId val="{00000001-EBB9-4077-A2C7-9BACEF98C16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14654</c:v>
                </c:pt>
                <c:pt idx="5">
                  <c:v>14584</c:v>
                </c:pt>
                <c:pt idx="8">
                  <c:v>14865</c:v>
                </c:pt>
                <c:pt idx="11">
                  <c:v>15497</c:v>
                </c:pt>
                <c:pt idx="14">
                  <c:v>16060</c:v>
                </c:pt>
              </c:numCache>
            </c:numRef>
          </c:val>
          <c:extLst>
            <c:ext xmlns:c16="http://schemas.microsoft.com/office/drawing/2014/chart" uri="{C3380CC4-5D6E-409C-BE32-E72D297353CC}">
              <c16:uniqueId val="{00000002-EBB9-4077-A2C7-9BACEF98C16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B9-4077-A2C7-9BACEF98C16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BB9-4077-A2C7-9BACEF98C16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2</c:v>
                </c:pt>
                <c:pt idx="3">
                  <c:v>2</c:v>
                </c:pt>
                <c:pt idx="6">
                  <c:v>0</c:v>
                </c:pt>
                <c:pt idx="9">
                  <c:v>0</c:v>
                </c:pt>
                <c:pt idx="12">
                  <c:v>0</c:v>
                </c:pt>
              </c:numCache>
            </c:numRef>
          </c:val>
          <c:extLst>
            <c:ext xmlns:c16="http://schemas.microsoft.com/office/drawing/2014/chart" uri="{C3380CC4-5D6E-409C-BE32-E72D297353CC}">
              <c16:uniqueId val="{00000005-EBB9-4077-A2C7-9BACEF98C16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4689</c:v>
                </c:pt>
                <c:pt idx="3">
                  <c:v>4323</c:v>
                </c:pt>
                <c:pt idx="6">
                  <c:v>4173</c:v>
                </c:pt>
                <c:pt idx="9">
                  <c:v>4088</c:v>
                </c:pt>
                <c:pt idx="12">
                  <c:v>3922</c:v>
                </c:pt>
              </c:numCache>
            </c:numRef>
          </c:val>
          <c:extLst>
            <c:ext xmlns:c16="http://schemas.microsoft.com/office/drawing/2014/chart" uri="{C3380CC4-5D6E-409C-BE32-E72D297353CC}">
              <c16:uniqueId val="{00000006-EBB9-4077-A2C7-9BACEF98C16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627</c:v>
                </c:pt>
                <c:pt idx="3">
                  <c:v>884</c:v>
                </c:pt>
                <c:pt idx="6">
                  <c:v>863</c:v>
                </c:pt>
                <c:pt idx="9">
                  <c:v>592</c:v>
                </c:pt>
                <c:pt idx="12">
                  <c:v>572</c:v>
                </c:pt>
              </c:numCache>
            </c:numRef>
          </c:val>
          <c:extLst>
            <c:ext xmlns:c16="http://schemas.microsoft.com/office/drawing/2014/chart" uri="{C3380CC4-5D6E-409C-BE32-E72D297353CC}">
              <c16:uniqueId val="{00000007-EBB9-4077-A2C7-9BACEF98C16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22007</c:v>
                </c:pt>
                <c:pt idx="3">
                  <c:v>22616</c:v>
                </c:pt>
                <c:pt idx="6">
                  <c:v>21687</c:v>
                </c:pt>
                <c:pt idx="9">
                  <c:v>20037</c:v>
                </c:pt>
                <c:pt idx="12">
                  <c:v>16620</c:v>
                </c:pt>
              </c:numCache>
            </c:numRef>
          </c:val>
          <c:extLst>
            <c:ext xmlns:c16="http://schemas.microsoft.com/office/drawing/2014/chart" uri="{C3380CC4-5D6E-409C-BE32-E72D297353CC}">
              <c16:uniqueId val="{00000008-EBB9-4077-A2C7-9BACEF98C16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BB9-4077-A2C7-9BACEF98C16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23901</c:v>
                </c:pt>
                <c:pt idx="3">
                  <c:v>24957</c:v>
                </c:pt>
                <c:pt idx="6">
                  <c:v>27913</c:v>
                </c:pt>
                <c:pt idx="9">
                  <c:v>27866</c:v>
                </c:pt>
                <c:pt idx="12">
                  <c:v>27682</c:v>
                </c:pt>
              </c:numCache>
            </c:numRef>
          </c:val>
          <c:extLst>
            <c:ext xmlns:c16="http://schemas.microsoft.com/office/drawing/2014/chart" uri="{C3380CC4-5D6E-409C-BE32-E72D297353CC}">
              <c16:uniqueId val="{0000000A-EBB9-4077-A2C7-9BACEF98C16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BB9-4077-A2C7-9BACEF98C16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5351</c:v>
                </c:pt>
                <c:pt idx="1">
                  <c:v>3707</c:v>
                </c:pt>
                <c:pt idx="2">
                  <c:v>3824</c:v>
                </c:pt>
              </c:numCache>
            </c:numRef>
          </c:val>
          <c:extLst>
            <c:ext xmlns:c16="http://schemas.microsoft.com/office/drawing/2014/chart" uri="{C3380CC4-5D6E-409C-BE32-E72D297353CC}">
              <c16:uniqueId val="{00000000-C4CC-4B43-B0D1-99812195824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3014</c:v>
                </c:pt>
                <c:pt idx="1">
                  <c:v>3020</c:v>
                </c:pt>
                <c:pt idx="2">
                  <c:v>3026</c:v>
                </c:pt>
              </c:numCache>
            </c:numRef>
          </c:val>
          <c:extLst>
            <c:ext xmlns:c16="http://schemas.microsoft.com/office/drawing/2014/chart" uri="{C3380CC4-5D6E-409C-BE32-E72D297353CC}">
              <c16:uniqueId val="{00000001-C4CC-4B43-B0D1-99812195824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5230</c:v>
                </c:pt>
                <c:pt idx="1">
                  <c:v>7186</c:v>
                </c:pt>
                <c:pt idx="2">
                  <c:v>7469</c:v>
                </c:pt>
              </c:numCache>
            </c:numRef>
          </c:val>
          <c:extLst>
            <c:ext xmlns:c16="http://schemas.microsoft.com/office/drawing/2014/chart" uri="{C3380CC4-5D6E-409C-BE32-E72D297353CC}">
              <c16:uniqueId val="{00000002-C4CC-4B43-B0D1-99812195824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{86CE140C-E893-4C02-AED4-C33C36215CF2}</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6510-4A9A-92E1-0EEE38EF715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{1717F999-2D38-44BA-8DD2-7155F9D1EF43}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510-4A9A-92E1-0EEE38EF715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{34BCA51F-BB6F-4810-9891-766675035704}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510-4A9A-92E1-0EEE38EF715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{DCAACF02-0C2A-496A-9F4E-702BF27EED2F}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510-4A9A-92E1-0EEE38EF715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{B5ED0695-D250-4F58-A7CC-F31249BFFEE7}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510-4A9A-92E1-0EEE38EF715B}"/>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{3707A373-3926-4368-BD2D-ACB05C371290}</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6510-4A9A-92E1-0EEE38EF715B}"/>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{560DBE4B-2062-4EA9-A1E3-3E01A251FAE3}</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6510-4A9A-92E1-0EEE38EF715B}"/>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{201E76B1-A3C0-47F8-9116-429656E0A767}</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6510-4A9A-92E1-0EEE38EF715B}"/>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{F6C01941-6907-44E8-8A5C-EF20C77F77FD}</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6510-4A9A-92E1-0EEE38EF715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53.9</c:v>
                </c:pt>
                <c:pt idx="32">
                  <c:v>54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510-4A9A-92E1-0EEE38EF715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{FC350DF8-DA5F-45C1-B6FC-8CB0704B6D15}</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6510-4A9A-92E1-0EEE38EF715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{A024F262-1FBD-48E0-9B09-87507F9C50E2}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510-4A9A-92E1-0EEE38EF715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{E08EA3AF-2A60-4706-A325-16468A64E92E}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510-4A9A-92E1-0EEE38EF715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{DEFA0457-41A9-4BED-B668-DC6502BF1AFE}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510-4A9A-92E1-0EEE38EF715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{69D0B63F-0C87-4E91-AD5A-EFEF76112447}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510-4A9A-92E1-0EEE38EF715B}"/>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{9994A888-2AAE-42BD-B2B9-31720B105EF3}</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6510-4A9A-92E1-0EEE38EF715B}"/>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{C6BEE057-ABD0-4341-B1E6-B9DBF3A2BAAD}</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6510-4A9A-92E1-0EEE38EF715B}"/>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{C69E1711-82D3-4700-852B-A1DE5957121D}</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6510-4A9A-92E1-0EEE38EF715B}"/>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{D7836659-D997-430E-948A-066144F5684F}</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6510-4A9A-92E1-0EEE38EF715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57.2</c:v>
                </c:pt>
                <c:pt idx="32">
                  <c:v>58.5</c:v>
                </c:pt>
              </c:numCache>
            </c:numRef>
          </c:xVal>
          <c:yVal>
            <c:numRef>
              <c:f>公会計指標分析・財政指標組合せ分析表!$BP$55:$DC$55</c:f>
              <c:numCache>
                <c:formatCode>#,##0.0;"▲ "#,##0.0</c:formatCode>
                <c:ptCount val="40"/>
                <c:pt idx="24">
                  <c:v>33.1</c:v>
                </c:pt>
                <c:pt idx="32">
                  <c:v>31.3</c:v>
                </c:pt>
              </c:numCache>
            </c:numRef>
          </c:yVal>
          <c:smooth val="0"/>
          <c:extLst>
            <c:ext xmlns:c16="http://schemas.microsoft.com/office/drawing/2014/chart" uri="{C3380CC4-5D6E-409C-BE32-E72D297353CC}">
              <c16:uniqueId val="{00000013-6510-4A9A-92E1-0EEE38EF715B}"/>
            </c:ext>
          </c:extLst>
        </c:ser>
        <c:dLbls>
          <c:showLegendKey val="0"/>
          <c:showVal val="1"/>
          <c:showCatName val="0"/>
          <c:showSerName val="0"/>
          <c:showPercent val="0"/>
          <c:showBubbleSize val="0"/>
        </c:dLbls>
        <c:axId val="46179840"/>
        <c:axId val="46181760"/>
      </c:scatterChart>
      <c:valAx>
        <c:axId val="46179840"/>
        <c:scaling>
          <c:orientation val="minMax"/>
          <c:max val="58.7"/>
          <c:min val="57.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33.4"/>
          <c:min val="3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{D0ADE57D-D2DF-4A92-B6C8-6B410F284321}</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F655-41E3-8441-D6C1FA32DD6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{CA68BC9B-9622-4CC3-9E83-2DC0DE72AA3B}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655-41E3-8441-D6C1FA32DD6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{1A73CD51-0361-4DB7-A113-0570F5C2486A}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655-41E3-8441-D6C1FA32DD6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{B64F5499-DD50-47DF-B748-790824098423}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655-41E3-8441-D6C1FA32DD6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{F4E7C84E-A963-4ECA-9E1E-CB3749379FA7}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655-41E3-8441-D6C1FA32DD69}"/>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{CF7E5F16-B8DD-42EA-A78C-34A9CB6FE928}</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F655-41E3-8441-D6C1FA32DD69}"/>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{799A6A02-8296-4BBD-8415-FD0D3AC8ABEA}</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F655-41E3-8441-D6C1FA32DD69}"/>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{33F11C72-10BE-4BC7-920A-D475E02B90DD}</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F655-41E3-8441-D6C1FA32DD69}"/>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{499AF407-82F9-4B61-A284-EE4432AA1F05}</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F655-41E3-8441-D6C1FA32DD6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5.4</c:v>
                </c:pt>
                <c:pt idx="8">
                  <c:v>4.7</c:v>
                </c:pt>
                <c:pt idx="16">
                  <c:v>4</c:v>
                </c:pt>
                <c:pt idx="24">
                  <c:v>3.8</c:v>
                </c:pt>
                <c:pt idx="32">
                  <c:v>3.5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655-41E3-8441-D6C1FA32DD6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{C7A1BB93-8683-430A-B8A7-FFF78428A363}</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F655-41E3-8441-D6C1FA32DD6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{F137F86A-8B0C-42BE-95EC-CC6D2D812293}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655-41E3-8441-D6C1FA32DD6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{F17858CE-EFBB-4E4F-B20C-C11A9777B131}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655-41E3-8441-D6C1FA32DD6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{C077449D-063D-4062-A20C-59855B867C31}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655-41E3-8441-D6C1FA32DD6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{8DF7FEB2-5243-4172-AFA0-39D5F77F4F57}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655-41E3-8441-D6C1FA32DD69}"/>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{4C6E4178-C1D3-44BD-BA77-7E945B6BDA16}</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F655-41E3-8441-D6C1FA32DD69}"/>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{BF55893B-A1AF-44D5-A7B1-DCF995DB4D90}</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F655-41E3-8441-D6C1FA32DD69}"/>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{31D1FACB-75D0-4875-A521-5CBBA016A7DD}</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F655-41E3-8441-D6C1FA32DD69}"/>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{0F3C49E3-FF9A-487D-91EC-63C858915BD0}</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F655-41E3-8441-D6C1FA32DD6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7.8</c:v>
                </c:pt>
                <c:pt idx="24">
                  <c:v>7.5</c:v>
                </c:pt>
                <c:pt idx="32">
                  <c:v>7.2</c:v>
                </c:pt>
              </c:numCache>
            </c:numRef>
          </c:xVal>
          <c:yVal>
            <c:numRef>
              <c:f>公会計指標分析・財政指標組合せ分析表!$BP$77:$DC$77</c:f>
              <c:numCache>
                <c:formatCode>#,##0.0;"▲ "#,##0.0</c:formatCode>
                <c:ptCount val="40"/>
                <c:pt idx="0">
                  <c:v>50.3</c:v>
                </c:pt>
                <c:pt idx="8">
                  <c:v>45.9</c:v>
                </c:pt>
                <c:pt idx="16">
                  <c:v>37.299999999999997</c:v>
                </c:pt>
                <c:pt idx="24">
                  <c:v>33.1</c:v>
                </c:pt>
                <c:pt idx="32">
                  <c:v>31.3</c:v>
                </c:pt>
              </c:numCache>
            </c:numRef>
          </c:yVal>
          <c:smooth val="0"/>
          <c:extLst>
            <c:ext xmlns:c16="http://schemas.microsoft.com/office/drawing/2014/chart" uri="{C3380CC4-5D6E-409C-BE32-E72D297353CC}">
              <c16:uniqueId val="{00000013-F655-41E3-8441-D6C1FA32DD69}"/>
            </c:ext>
          </c:extLst>
        </c:ser>
        <c:dLbls>
          <c:showLegendKey val="0"/>
          <c:showVal val="1"/>
          <c:showCatName val="0"/>
          <c:showSerName val="0"/>
          <c:showPercent val="0"/>
          <c:showBubbleSize val="0"/>
        </c:dLbls>
        <c:axId val="84219776"/>
        <c:axId val="84234240"/>
      </c:scatterChart>
      <c:valAx>
        <c:axId val="84219776"/>
        <c:scaling>
          <c:orientation val="minMax"/>
          <c:max val="9.8000000000000007"/>
          <c:min val="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54"/>
          <c:min val="2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a:t>
          </a:r>
          <a:r>
            <a:rPr kumimoji="1" lang="ja-JP" altLang="ja-JP" sz="900">
              <a:solidFill>
                <a:schemeClr val="dk1"/>
              </a:solidFill>
              <a:effectLst/>
              <a:latin typeface="+mn-lt"/>
              <a:ea typeface="+mn-ea"/>
              <a:cs typeface="+mn-cs"/>
            </a:rPr>
            <a:t>これまでの、新規発行債の抑制や繰上償還により、実質公債費比率は低位で推移し、健全な状況です。</a:t>
          </a:r>
          <a:endParaRPr lang="ja-JP" altLang="ja-JP" sz="900">
            <a:effectLst/>
          </a:endParaRPr>
        </a:p>
        <a:p>
          <a:r>
            <a:rPr kumimoji="1" lang="ja-JP" altLang="ja-JP" sz="900">
              <a:solidFill>
                <a:schemeClr val="dk1"/>
              </a:solidFill>
              <a:effectLst/>
              <a:latin typeface="+mn-lt"/>
              <a:ea typeface="+mn-ea"/>
              <a:cs typeface="+mn-cs"/>
            </a:rPr>
            <a:t>＜主な増減要因＞</a:t>
          </a:r>
          <a:endParaRPr kumimoji="1" lang="en-US" altLang="ja-JP" sz="900">
            <a:solidFill>
              <a:schemeClr val="dk1"/>
            </a:solidFill>
            <a:effectLst/>
            <a:latin typeface="+mn-lt"/>
            <a:ea typeface="+mn-ea"/>
            <a:cs typeface="+mn-cs"/>
          </a:endParaRPr>
        </a:p>
        <a:p>
          <a:r>
            <a:rPr kumimoji="1" lang="ja-JP" altLang="en-US" sz="900">
              <a:solidFill>
                <a:schemeClr val="dk1"/>
              </a:solidFill>
              <a:effectLst/>
              <a:latin typeface="+mn-lt"/>
              <a:ea typeface="+mn-ea"/>
              <a:cs typeface="+mn-cs"/>
            </a:rPr>
            <a:t>　公債費につきましては、平成</a:t>
          </a:r>
          <a:r>
            <a:rPr kumimoji="1" lang="en-US" altLang="ja-JP" sz="900">
              <a:solidFill>
                <a:schemeClr val="dk1"/>
              </a:solidFill>
              <a:effectLst/>
              <a:latin typeface="+mn-lt"/>
              <a:ea typeface="+mn-ea"/>
              <a:cs typeface="+mn-cs"/>
            </a:rPr>
            <a:t>29</a:t>
          </a:r>
          <a:r>
            <a:rPr kumimoji="1" lang="ja-JP" altLang="en-US" sz="900">
              <a:solidFill>
                <a:schemeClr val="dk1"/>
              </a:solidFill>
              <a:effectLst/>
              <a:latin typeface="+mn-lt"/>
              <a:ea typeface="+mn-ea"/>
              <a:cs typeface="+mn-cs"/>
            </a:rPr>
            <a:t>年度は前年度比で約</a:t>
          </a:r>
          <a:r>
            <a:rPr kumimoji="1" lang="en-US" altLang="ja-JP" sz="900">
              <a:solidFill>
                <a:schemeClr val="dk1"/>
              </a:solidFill>
              <a:effectLst/>
              <a:latin typeface="+mn-lt"/>
              <a:ea typeface="+mn-ea"/>
              <a:cs typeface="+mn-cs"/>
            </a:rPr>
            <a:t>2.4</a:t>
          </a:r>
          <a:r>
            <a:rPr kumimoji="1" lang="ja-JP" altLang="en-US" sz="900">
              <a:solidFill>
                <a:schemeClr val="dk1"/>
              </a:solidFill>
              <a:effectLst/>
              <a:latin typeface="+mn-lt"/>
              <a:ea typeface="+mn-ea"/>
              <a:cs typeface="+mn-cs"/>
            </a:rPr>
            <a:t>億円増加していますが、平成</a:t>
          </a:r>
          <a:r>
            <a:rPr kumimoji="1" lang="en-US" altLang="ja-JP" sz="900">
              <a:solidFill>
                <a:schemeClr val="dk1"/>
              </a:solidFill>
              <a:effectLst/>
              <a:latin typeface="+mn-lt"/>
              <a:ea typeface="+mn-ea"/>
              <a:cs typeface="+mn-cs"/>
            </a:rPr>
            <a:t>28</a:t>
          </a:r>
          <a:r>
            <a:rPr kumimoji="1" lang="ja-JP" altLang="en-US" sz="900">
              <a:solidFill>
                <a:schemeClr val="dk1"/>
              </a:solidFill>
              <a:effectLst/>
              <a:latin typeface="+mn-lt"/>
              <a:ea typeface="+mn-ea"/>
              <a:cs typeface="+mn-cs"/>
            </a:rPr>
            <a:t>年度は任意の繰上償還を行っており、その額を含めるとほぼ横ばいでした。</a:t>
          </a:r>
          <a:endParaRPr lang="ja-JP" altLang="ja-JP" sz="900">
            <a:effectLst/>
          </a:endParaRPr>
        </a:p>
        <a:p>
          <a:r>
            <a:rPr kumimoji="1" lang="ja-JP" altLang="ja-JP" sz="900">
              <a:solidFill>
                <a:schemeClr val="dk1"/>
              </a:solidFill>
              <a:effectLst/>
              <a:latin typeface="+mn-lt"/>
              <a:ea typeface="+mn-ea"/>
              <a:cs typeface="+mn-cs"/>
            </a:rPr>
            <a:t>　公営企業</a:t>
          </a:r>
          <a:r>
            <a:rPr kumimoji="1" lang="ja-JP" altLang="en-US" sz="900">
              <a:solidFill>
                <a:schemeClr val="dk1"/>
              </a:solidFill>
              <a:effectLst/>
              <a:latin typeface="+mn-lt"/>
              <a:ea typeface="+mn-ea"/>
              <a:cs typeface="+mn-cs"/>
            </a:rPr>
            <a:t>債の元利償還金に対する繰入金は、平成２９年度から地方公営企業法が適用された下水道事業会計の資本に対する繰入金については、出資金として計上したことにより、約</a:t>
          </a:r>
          <a:r>
            <a:rPr kumimoji="1" lang="en-US" altLang="ja-JP" sz="900">
              <a:solidFill>
                <a:schemeClr val="dk1"/>
              </a:solidFill>
              <a:effectLst/>
              <a:latin typeface="+mn-lt"/>
              <a:ea typeface="+mn-ea"/>
              <a:cs typeface="+mn-cs"/>
            </a:rPr>
            <a:t>3.4</a:t>
          </a:r>
          <a:r>
            <a:rPr kumimoji="1" lang="ja-JP" altLang="en-US" sz="900">
              <a:solidFill>
                <a:schemeClr val="dk1"/>
              </a:solidFill>
              <a:effectLst/>
              <a:latin typeface="+mn-lt"/>
              <a:ea typeface="+mn-ea"/>
              <a:cs typeface="+mn-cs"/>
            </a:rPr>
            <a:t>億円が減少しました。算入公債費等は臨時財政対策債分が増加したため</a:t>
          </a:r>
          <a:r>
            <a:rPr kumimoji="1" lang="ja-JP" altLang="ja-JP" sz="900">
              <a:solidFill>
                <a:schemeClr val="dk1"/>
              </a:solidFill>
              <a:effectLst/>
              <a:latin typeface="+mn-lt"/>
              <a:ea typeface="+mn-ea"/>
              <a:cs typeface="+mn-cs"/>
            </a:rPr>
            <a:t>、比率は</a:t>
          </a:r>
          <a:r>
            <a:rPr kumimoji="1" lang="ja-JP" altLang="en-US" sz="900">
              <a:solidFill>
                <a:schemeClr val="dk1"/>
              </a:solidFill>
              <a:effectLst/>
              <a:latin typeface="+mn-lt"/>
              <a:ea typeface="+mn-ea"/>
              <a:cs typeface="+mn-cs"/>
            </a:rPr>
            <a:t>減少</a:t>
          </a:r>
          <a:r>
            <a:rPr kumimoji="1" lang="ja-JP" altLang="ja-JP" sz="900">
              <a:solidFill>
                <a:schemeClr val="dk1"/>
              </a:solidFill>
              <a:effectLst/>
              <a:latin typeface="+mn-lt"/>
              <a:ea typeface="+mn-ea"/>
              <a:cs typeface="+mn-cs"/>
            </a:rPr>
            <a:t>しました。</a:t>
          </a:r>
          <a:endParaRPr lang="ja-JP" altLang="ja-JP" sz="900">
            <a:effectLst/>
          </a:endParaRPr>
        </a:p>
        <a:p>
          <a:r>
            <a:rPr kumimoji="1" lang="ja-JP" altLang="ja-JP" sz="900">
              <a:solidFill>
                <a:schemeClr val="dk1"/>
              </a:solidFill>
              <a:effectLst/>
              <a:latin typeface="+mn-lt"/>
              <a:ea typeface="+mn-ea"/>
              <a:cs typeface="+mn-cs"/>
            </a:rPr>
            <a:t>＜今後の見通し・課題・改善方策＞</a:t>
          </a:r>
          <a:endParaRPr lang="ja-JP" altLang="ja-JP" sz="900">
            <a:effectLst/>
          </a:endParaRPr>
        </a:p>
        <a:p>
          <a:pPr eaLnBrk="1" fontAlgn="auto" latinLnBrk="0" hangingPunct="1"/>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地方交付税措置のない市債の発行見送りや繰上償還の実施などにより公債費の抑制に努めるとともに、あらゆる面から合理的かつ経済的な事業実施に取り組みます。</a:t>
          </a:r>
          <a:endParaRPr lang="ja-JP" altLang="ja-JP" sz="900">
            <a:effectLst/>
          </a:endParaRPr>
        </a:p>
        <a:p>
          <a:endParaRPr kumimoji="1" lang="ja-JP" altLang="en-US" sz="9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　充当可能財源等が将来負担額を上回っており、将来負担比率は引き続き算定されませんでした。現時点では健全な状況です。</a:t>
          </a:r>
          <a:endParaRPr lang="ja-JP" altLang="ja-JP" sz="1050">
            <a:effectLst/>
          </a:endParaRPr>
        </a:p>
        <a:p>
          <a:r>
            <a:rPr kumimoji="1" lang="ja-JP" altLang="ja-JP" sz="900">
              <a:solidFill>
                <a:schemeClr val="dk1"/>
              </a:solidFill>
              <a:effectLst/>
              <a:latin typeface="+mn-lt"/>
              <a:ea typeface="+mn-ea"/>
              <a:cs typeface="+mn-cs"/>
            </a:rPr>
            <a:t>＜主な増減要因＞</a:t>
          </a:r>
          <a:endParaRPr lang="ja-JP" altLang="ja-JP" sz="1050">
            <a:effectLst/>
          </a:endParaRPr>
        </a:p>
        <a:p>
          <a:r>
            <a:rPr kumimoji="1" lang="ja-JP" altLang="ja-JP" sz="900">
              <a:solidFill>
                <a:schemeClr val="dk1"/>
              </a:solidFill>
              <a:effectLst/>
              <a:latin typeface="+mn-lt"/>
              <a:ea typeface="+mn-ea"/>
              <a:cs typeface="+mn-cs"/>
            </a:rPr>
            <a:t>　将来負担額は、</a:t>
          </a:r>
          <a:r>
            <a:rPr kumimoji="1" lang="ja-JP" altLang="en-US" sz="900">
              <a:solidFill>
                <a:schemeClr val="dk1"/>
              </a:solidFill>
              <a:effectLst/>
              <a:latin typeface="+mn-lt"/>
              <a:ea typeface="+mn-ea"/>
              <a:cs typeface="+mn-cs"/>
            </a:rPr>
            <a:t>交付税措置のない市債の発行抑制を図ったことで、市債償還額が借入総額を上回ったため、</a:t>
          </a:r>
          <a:r>
            <a:rPr kumimoji="1" lang="ja-JP" altLang="ja-JP" sz="900">
              <a:solidFill>
                <a:schemeClr val="dk1"/>
              </a:solidFill>
              <a:effectLst/>
              <a:latin typeface="+mn-lt"/>
              <a:ea typeface="+mn-ea"/>
              <a:cs typeface="+mn-cs"/>
            </a:rPr>
            <a:t>市債残高</a:t>
          </a:r>
          <a:r>
            <a:rPr kumimoji="1" lang="ja-JP" altLang="en-US" sz="900">
              <a:solidFill>
                <a:schemeClr val="dk1"/>
              </a:solidFill>
              <a:effectLst/>
              <a:latin typeface="+mn-lt"/>
              <a:ea typeface="+mn-ea"/>
              <a:cs typeface="+mn-cs"/>
            </a:rPr>
            <a:t>は</a:t>
          </a:r>
          <a:r>
            <a:rPr kumimoji="1" lang="ja-JP" altLang="ja-JP" sz="900">
              <a:solidFill>
                <a:schemeClr val="dk1"/>
              </a:solidFill>
              <a:effectLst/>
              <a:latin typeface="+mn-lt"/>
              <a:ea typeface="+mn-ea"/>
              <a:cs typeface="+mn-cs"/>
            </a:rPr>
            <a:t>約</a:t>
          </a:r>
          <a:r>
            <a:rPr kumimoji="1" lang="en-US" altLang="ja-JP" sz="900">
              <a:solidFill>
                <a:schemeClr val="dk1"/>
              </a:solidFill>
              <a:effectLst/>
              <a:latin typeface="+mn-lt"/>
              <a:ea typeface="+mn-ea"/>
              <a:cs typeface="+mn-cs"/>
            </a:rPr>
            <a:t>1.8</a:t>
          </a:r>
          <a:r>
            <a:rPr kumimoji="1" lang="ja-JP" altLang="ja-JP" sz="900">
              <a:solidFill>
                <a:schemeClr val="dk1"/>
              </a:solidFill>
              <a:effectLst/>
              <a:latin typeface="+mn-lt"/>
              <a:ea typeface="+mn-ea"/>
              <a:cs typeface="+mn-cs"/>
            </a:rPr>
            <a:t>億円減少し</a:t>
          </a:r>
          <a:r>
            <a:rPr kumimoji="1" lang="ja-JP" altLang="en-US" sz="900">
              <a:solidFill>
                <a:schemeClr val="dk1"/>
              </a:solidFill>
              <a:effectLst/>
              <a:latin typeface="+mn-lt"/>
              <a:ea typeface="+mn-ea"/>
              <a:cs typeface="+mn-cs"/>
            </a:rPr>
            <a:t>ました。</a:t>
          </a:r>
          <a:r>
            <a:rPr kumimoji="1" lang="ja-JP" altLang="ja-JP" sz="900">
              <a:solidFill>
                <a:schemeClr val="dk1"/>
              </a:solidFill>
              <a:effectLst/>
              <a:latin typeface="+mn-lt"/>
              <a:ea typeface="+mn-ea"/>
              <a:cs typeface="+mn-cs"/>
            </a:rPr>
            <a:t>公営企業債等繰入見込額</a:t>
          </a:r>
          <a:r>
            <a:rPr kumimoji="1" lang="ja-JP" altLang="en-US" sz="900">
              <a:solidFill>
                <a:schemeClr val="dk1"/>
              </a:solidFill>
              <a:effectLst/>
              <a:latin typeface="+mn-lt"/>
              <a:ea typeface="+mn-ea"/>
              <a:cs typeface="+mn-cs"/>
            </a:rPr>
            <a:t>は</a:t>
          </a:r>
          <a:r>
            <a:rPr kumimoji="1" lang="ja-JP" altLang="ja-JP" sz="900">
              <a:solidFill>
                <a:schemeClr val="dk1"/>
              </a:solidFill>
              <a:effectLst/>
              <a:latin typeface="+mn-lt"/>
              <a:ea typeface="+mn-ea"/>
              <a:cs typeface="+mn-cs"/>
            </a:rPr>
            <a:t>下水道事業</a:t>
          </a:r>
          <a:r>
            <a:rPr kumimoji="1" lang="ja-JP" altLang="en-US" sz="900">
              <a:solidFill>
                <a:schemeClr val="dk1"/>
              </a:solidFill>
              <a:effectLst/>
              <a:latin typeface="+mn-lt"/>
              <a:ea typeface="+mn-ea"/>
              <a:cs typeface="+mn-cs"/>
            </a:rPr>
            <a:t>に対し出資金として繰入計上したことにより約</a:t>
          </a:r>
          <a:r>
            <a:rPr kumimoji="1" lang="en-US" altLang="ja-JP" sz="900">
              <a:solidFill>
                <a:schemeClr val="dk1"/>
              </a:solidFill>
              <a:effectLst/>
              <a:latin typeface="+mn-lt"/>
              <a:ea typeface="+mn-ea"/>
              <a:cs typeface="+mn-cs"/>
            </a:rPr>
            <a:t>26.2</a:t>
          </a:r>
          <a:r>
            <a:rPr kumimoji="1" lang="ja-JP" altLang="en-US" sz="900">
              <a:solidFill>
                <a:schemeClr val="dk1"/>
              </a:solidFill>
              <a:effectLst/>
              <a:latin typeface="+mn-lt"/>
              <a:ea typeface="+mn-ea"/>
              <a:cs typeface="+mn-cs"/>
            </a:rPr>
            <a:t>億円減、</a:t>
          </a:r>
          <a:r>
            <a:rPr kumimoji="1" lang="ja-JP" altLang="ja-JP" sz="900">
              <a:solidFill>
                <a:schemeClr val="dk1"/>
              </a:solidFill>
              <a:effectLst/>
              <a:latin typeface="+mn-lt"/>
              <a:ea typeface="+mn-ea"/>
              <a:cs typeface="+mn-cs"/>
            </a:rPr>
            <a:t>病院事業会計</a:t>
          </a:r>
          <a:r>
            <a:rPr kumimoji="1" lang="ja-JP" altLang="en-US" sz="900">
              <a:solidFill>
                <a:schemeClr val="dk1"/>
              </a:solidFill>
              <a:effectLst/>
              <a:latin typeface="+mn-lt"/>
              <a:ea typeface="+mn-ea"/>
              <a:cs typeface="+mn-cs"/>
            </a:rPr>
            <a:t>では企業債残高の減少</a:t>
          </a:r>
          <a:r>
            <a:rPr kumimoji="1" lang="ja-JP" altLang="ja-JP" sz="900">
              <a:solidFill>
                <a:schemeClr val="dk1"/>
              </a:solidFill>
              <a:effectLst/>
              <a:latin typeface="+mn-lt"/>
              <a:ea typeface="+mn-ea"/>
              <a:cs typeface="+mn-cs"/>
            </a:rPr>
            <a:t>により約</a:t>
          </a:r>
          <a:r>
            <a:rPr kumimoji="1" lang="en-US" altLang="ja-JP" sz="900">
              <a:solidFill>
                <a:schemeClr val="dk1"/>
              </a:solidFill>
              <a:effectLst/>
              <a:latin typeface="+mn-lt"/>
              <a:ea typeface="+mn-ea"/>
              <a:cs typeface="+mn-cs"/>
            </a:rPr>
            <a:t>7.8</a:t>
          </a:r>
          <a:r>
            <a:rPr kumimoji="1" lang="ja-JP" altLang="ja-JP" sz="900">
              <a:solidFill>
                <a:schemeClr val="dk1"/>
              </a:solidFill>
              <a:effectLst/>
              <a:latin typeface="+mn-lt"/>
              <a:ea typeface="+mn-ea"/>
              <a:cs typeface="+mn-cs"/>
            </a:rPr>
            <a:t>億円減少したことなどにより、全体で約</a:t>
          </a:r>
          <a:r>
            <a:rPr kumimoji="1" lang="en-US" altLang="ja-JP" sz="900">
              <a:solidFill>
                <a:schemeClr val="dk1"/>
              </a:solidFill>
              <a:effectLst/>
              <a:latin typeface="+mn-lt"/>
              <a:ea typeface="+mn-ea"/>
              <a:cs typeface="+mn-cs"/>
            </a:rPr>
            <a:t>37.9</a:t>
          </a:r>
          <a:r>
            <a:rPr kumimoji="1" lang="ja-JP" altLang="ja-JP" sz="900">
              <a:solidFill>
                <a:schemeClr val="dk1"/>
              </a:solidFill>
              <a:effectLst/>
              <a:latin typeface="+mn-lt"/>
              <a:ea typeface="+mn-ea"/>
              <a:cs typeface="+mn-cs"/>
            </a:rPr>
            <a:t>億円の減少となりました。充当可能財源等は、充当可能基金が</a:t>
          </a:r>
          <a:r>
            <a:rPr kumimoji="1" lang="ja-JP" altLang="en-US" sz="900">
              <a:solidFill>
                <a:schemeClr val="dk1"/>
              </a:solidFill>
              <a:effectLst/>
              <a:latin typeface="+mn-lt"/>
              <a:ea typeface="+mn-ea"/>
              <a:cs typeface="+mn-cs"/>
            </a:rPr>
            <a:t>財政調整基金や</a:t>
          </a:r>
          <a:r>
            <a:rPr kumimoji="1" lang="ja-JP" altLang="ja-JP" sz="900">
              <a:solidFill>
                <a:schemeClr val="dk1"/>
              </a:solidFill>
              <a:effectLst/>
              <a:latin typeface="+mn-lt"/>
              <a:ea typeface="+mn-ea"/>
              <a:cs typeface="+mn-cs"/>
            </a:rPr>
            <a:t>ふるさと応援基金の増等により約</a:t>
          </a:r>
          <a:r>
            <a:rPr kumimoji="1" lang="en-US" altLang="ja-JP" sz="900">
              <a:solidFill>
                <a:schemeClr val="dk1"/>
              </a:solidFill>
              <a:effectLst/>
              <a:latin typeface="+mn-lt"/>
              <a:ea typeface="+mn-ea"/>
              <a:cs typeface="+mn-cs"/>
            </a:rPr>
            <a:t>5.6</a:t>
          </a:r>
          <a:r>
            <a:rPr kumimoji="1" lang="ja-JP" altLang="ja-JP" sz="900">
              <a:solidFill>
                <a:schemeClr val="dk1"/>
              </a:solidFill>
              <a:effectLst/>
              <a:latin typeface="+mn-lt"/>
              <a:ea typeface="+mn-ea"/>
              <a:cs typeface="+mn-cs"/>
            </a:rPr>
            <a:t>億円増加したものの、充当可能特定歳入が都市計画事業に係る地方債現在高の減少などによる都市計画税充当見込額減により約</a:t>
          </a:r>
          <a:r>
            <a:rPr kumimoji="1" lang="en-US" altLang="ja-JP" sz="900">
              <a:solidFill>
                <a:schemeClr val="dk1"/>
              </a:solidFill>
              <a:effectLst/>
              <a:latin typeface="+mn-lt"/>
              <a:ea typeface="+mn-ea"/>
              <a:cs typeface="+mn-cs"/>
            </a:rPr>
            <a:t>8.1</a:t>
          </a:r>
          <a:r>
            <a:rPr kumimoji="1" lang="ja-JP" altLang="ja-JP" sz="900">
              <a:solidFill>
                <a:schemeClr val="dk1"/>
              </a:solidFill>
              <a:effectLst/>
              <a:latin typeface="+mn-lt"/>
              <a:ea typeface="+mn-ea"/>
              <a:cs typeface="+mn-cs"/>
            </a:rPr>
            <a:t>億円減少するとともに、基準財政需要額算入見込額が償還の進行により約</a:t>
          </a:r>
          <a:r>
            <a:rPr kumimoji="1" lang="en-US" altLang="ja-JP" sz="900">
              <a:solidFill>
                <a:schemeClr val="dk1"/>
              </a:solidFill>
              <a:effectLst/>
              <a:latin typeface="+mn-lt"/>
              <a:ea typeface="+mn-ea"/>
              <a:cs typeface="+mn-cs"/>
            </a:rPr>
            <a:t>4.1</a:t>
          </a:r>
          <a:r>
            <a:rPr kumimoji="1" lang="ja-JP" altLang="ja-JP" sz="900">
              <a:solidFill>
                <a:schemeClr val="dk1"/>
              </a:solidFill>
              <a:effectLst/>
              <a:latin typeface="+mn-lt"/>
              <a:ea typeface="+mn-ea"/>
              <a:cs typeface="+mn-cs"/>
            </a:rPr>
            <a:t>億円減少したことにより、全体で約</a:t>
          </a:r>
          <a:r>
            <a:rPr kumimoji="1" lang="en-US" altLang="ja-JP" sz="900">
              <a:solidFill>
                <a:schemeClr val="dk1"/>
              </a:solidFill>
              <a:effectLst/>
              <a:latin typeface="+mn-lt"/>
              <a:ea typeface="+mn-ea"/>
              <a:cs typeface="+mn-cs"/>
            </a:rPr>
            <a:t>6.6</a:t>
          </a:r>
          <a:r>
            <a:rPr kumimoji="1" lang="ja-JP" altLang="ja-JP" sz="900">
              <a:solidFill>
                <a:schemeClr val="dk1"/>
              </a:solidFill>
              <a:effectLst/>
              <a:latin typeface="+mn-lt"/>
              <a:ea typeface="+mn-ea"/>
              <a:cs typeface="+mn-cs"/>
            </a:rPr>
            <a:t>億円の減少となりました。</a:t>
          </a:r>
          <a:endParaRPr lang="ja-JP" altLang="ja-JP" sz="1050">
            <a:effectLst/>
          </a:endParaRPr>
        </a:p>
        <a:p>
          <a:r>
            <a:rPr kumimoji="1" lang="ja-JP" altLang="ja-JP" sz="900">
              <a:solidFill>
                <a:schemeClr val="dk1"/>
              </a:solidFill>
              <a:effectLst/>
              <a:latin typeface="+mn-lt"/>
              <a:ea typeface="+mn-ea"/>
              <a:cs typeface="+mn-cs"/>
            </a:rPr>
            <a:t>＜今後の見通し・課題・改善方策＞</a:t>
          </a:r>
          <a:endParaRPr lang="ja-JP" altLang="ja-JP" sz="1050">
            <a:effectLst/>
          </a:endParaRPr>
        </a:p>
        <a:p>
          <a:pPr eaLnBrk="1" fontAlgn="auto" latinLnBrk="0" hangingPunct="1"/>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今後も</a:t>
          </a:r>
          <a:r>
            <a:rPr kumimoji="1" lang="ja-JP" altLang="ja-JP" sz="900">
              <a:solidFill>
                <a:schemeClr val="dk1"/>
              </a:solidFill>
              <a:effectLst/>
              <a:latin typeface="+mn-lt"/>
              <a:ea typeface="+mn-ea"/>
              <a:cs typeface="+mn-cs"/>
            </a:rPr>
            <a:t>大型施設整備事業の</a:t>
          </a:r>
          <a:r>
            <a:rPr kumimoji="1" lang="ja-JP" altLang="en-US" sz="900">
              <a:solidFill>
                <a:schemeClr val="dk1"/>
              </a:solidFill>
              <a:effectLst/>
              <a:latin typeface="+mn-lt"/>
              <a:ea typeface="+mn-ea"/>
              <a:cs typeface="+mn-cs"/>
            </a:rPr>
            <a:t>需要があり、また、インフラ等の更新による事業費の増加が予想され</a:t>
          </a:r>
          <a:r>
            <a:rPr kumimoji="1" lang="ja-JP" altLang="ja-JP" sz="900">
              <a:solidFill>
                <a:schemeClr val="dk1"/>
              </a:solidFill>
              <a:effectLst/>
              <a:latin typeface="+mn-lt"/>
              <a:ea typeface="+mn-ea"/>
              <a:cs typeface="+mn-cs"/>
            </a:rPr>
            <a:t>、将来負担額の増加と充当可能基金残高の減少が見込まれる中、市の財源構成や少子高齢社会の更なる進行から一般財源の大幅な増加は期待し難い状況です。「中期財政計画」</a:t>
          </a:r>
          <a:r>
            <a:rPr kumimoji="1" lang="ja-JP" altLang="en-US" sz="900">
              <a:solidFill>
                <a:schemeClr val="dk1"/>
              </a:solidFill>
              <a:effectLst/>
              <a:latin typeface="+mn-lt"/>
              <a:ea typeface="+mn-ea"/>
              <a:cs typeface="+mn-cs"/>
            </a:rPr>
            <a:t>で定めた</a:t>
          </a:r>
          <a:r>
            <a:rPr kumimoji="1" lang="ja-JP" altLang="ja-JP" sz="900">
              <a:solidFill>
                <a:schemeClr val="dk1"/>
              </a:solidFill>
              <a:effectLst/>
              <a:latin typeface="+mn-lt"/>
              <a:ea typeface="+mn-ea"/>
              <a:cs typeface="+mn-cs"/>
            </a:rPr>
            <a:t>地方債現在高比率や積立金現在高比率の目標水準</a:t>
          </a:r>
          <a:r>
            <a:rPr kumimoji="1" lang="ja-JP" altLang="en-US" sz="900">
              <a:solidFill>
                <a:schemeClr val="dk1"/>
              </a:solidFill>
              <a:effectLst/>
              <a:latin typeface="+mn-lt"/>
              <a:ea typeface="+mn-ea"/>
              <a:cs typeface="+mn-cs"/>
            </a:rPr>
            <a:t>を達成するため</a:t>
          </a:r>
          <a:r>
            <a:rPr kumimoji="1" lang="ja-JP" altLang="ja-JP" sz="900">
              <a:solidFill>
                <a:schemeClr val="dk1"/>
              </a:solidFill>
              <a:effectLst/>
              <a:latin typeface="+mn-lt"/>
              <a:ea typeface="+mn-ea"/>
              <a:cs typeface="+mn-cs"/>
            </a:rPr>
            <a:t>、地方交付税措置のない市債の発行見送りや繰上償還の実施</a:t>
          </a:r>
          <a:r>
            <a:rPr kumimoji="1" lang="ja-JP" altLang="en-US" sz="900">
              <a:solidFill>
                <a:schemeClr val="dk1"/>
              </a:solidFill>
              <a:effectLst/>
              <a:latin typeface="+mn-lt"/>
              <a:ea typeface="+mn-ea"/>
              <a:cs typeface="+mn-cs"/>
            </a:rPr>
            <a:t>など</a:t>
          </a:r>
          <a:r>
            <a:rPr kumimoji="1" lang="ja-JP" altLang="ja-JP" sz="900">
              <a:solidFill>
                <a:schemeClr val="dk1"/>
              </a:solidFill>
              <a:effectLst/>
              <a:latin typeface="+mn-lt"/>
              <a:ea typeface="+mn-ea"/>
              <a:cs typeface="+mn-cs"/>
            </a:rPr>
            <a:t>による地方債現在高の縮減と、ふるさと納税などの新たな歳入の確保による積立金現在高の確保に努めていきます。</a:t>
          </a:r>
          <a:endParaRPr lang="ja-JP" altLang="ja-JP" sz="1050">
            <a:effectLst/>
          </a:endParaRPr>
        </a:p>
        <a:p>
          <a:endParaRPr kumimoji="1" lang="ja-JP" altLang="en-US" sz="105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ea"/>
              <a:ea typeface="+mn-ea"/>
              <a:cs typeface="+mn-cs"/>
            </a:rPr>
            <a:t>（増減理由）</a:t>
          </a:r>
          <a:endParaRPr kumimoji="1" lang="en-US" altLang="ja-JP" sz="16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ea"/>
              <a:ea typeface="+mn-ea"/>
              <a:cs typeface="+mn-cs"/>
            </a:rPr>
            <a:t>法人税及び固定資産税の増収などにより、財政調整基金は</a:t>
          </a:r>
          <a:r>
            <a:rPr kumimoji="1" lang="ja-JP" altLang="ja-JP" sz="1300">
              <a:solidFill>
                <a:schemeClr val="dk1"/>
              </a:solidFill>
              <a:effectLst/>
              <a:latin typeface="+mn-lt"/>
              <a:ea typeface="+mn-ea"/>
              <a:cs typeface="+mn-cs"/>
            </a:rPr>
            <a:t>取崩額を上回る歳計剰余金を積立てたため</a:t>
          </a:r>
          <a:r>
            <a:rPr kumimoji="1" lang="ja-JP" altLang="en-US" sz="1300">
              <a:solidFill>
                <a:schemeClr val="dk1"/>
              </a:solidFill>
              <a:effectLst/>
              <a:latin typeface="+mn-lt"/>
              <a:ea typeface="+mn-ea"/>
              <a:cs typeface="+mn-cs"/>
            </a:rPr>
            <a:t>約</a:t>
          </a:r>
          <a:r>
            <a:rPr kumimoji="1" lang="en-US" altLang="ja-JP" sz="1300">
              <a:solidFill>
                <a:schemeClr val="dk1"/>
              </a:solidFill>
              <a:effectLst/>
              <a:latin typeface="+mn-lt"/>
              <a:ea typeface="+mn-ea"/>
              <a:cs typeface="+mn-cs"/>
            </a:rPr>
            <a:t>1.2</a:t>
          </a:r>
          <a:r>
            <a:rPr kumimoji="1" lang="ja-JP" altLang="en-US" sz="1300">
              <a:solidFill>
                <a:schemeClr val="dk1"/>
              </a:solidFill>
              <a:effectLst/>
              <a:latin typeface="+mn-lt"/>
              <a:ea typeface="+mn-ea"/>
              <a:cs typeface="+mn-cs"/>
            </a:rPr>
            <a:t>億円増、ふるさと納税の増収により特定目的基金のふるさと応援基金が約</a:t>
          </a:r>
          <a:r>
            <a:rPr kumimoji="1" lang="en-US" altLang="ja-JP" sz="1300">
              <a:solidFill>
                <a:schemeClr val="dk1"/>
              </a:solidFill>
              <a:effectLst/>
              <a:latin typeface="+mn-lt"/>
              <a:ea typeface="+mn-ea"/>
              <a:cs typeface="+mn-cs"/>
            </a:rPr>
            <a:t>9.2</a:t>
          </a:r>
          <a:r>
            <a:rPr kumimoji="1" lang="ja-JP" altLang="en-US" sz="1300">
              <a:solidFill>
                <a:schemeClr val="dk1"/>
              </a:solidFill>
              <a:effectLst/>
              <a:latin typeface="+mn-lt"/>
              <a:ea typeface="+mn-ea"/>
              <a:cs typeface="+mn-cs"/>
            </a:rPr>
            <a:t>億円増加した一方、大型施設整備事業の実施に伴い、公共施設等整備基金を</a:t>
          </a:r>
          <a:r>
            <a:rPr kumimoji="1" lang="en-US" altLang="ja-JP" sz="1300">
              <a:solidFill>
                <a:schemeClr val="dk1"/>
              </a:solidFill>
              <a:effectLst/>
              <a:latin typeface="+mn-lt"/>
              <a:ea typeface="+mn-ea"/>
              <a:cs typeface="+mn-cs"/>
            </a:rPr>
            <a:t>7.0</a:t>
          </a:r>
          <a:r>
            <a:rPr kumimoji="1" lang="ja-JP" altLang="en-US" sz="1300">
              <a:solidFill>
                <a:schemeClr val="dk1"/>
              </a:solidFill>
              <a:effectLst/>
              <a:latin typeface="+mn-lt"/>
              <a:ea typeface="+mn-ea"/>
              <a:cs typeface="+mn-cs"/>
            </a:rPr>
            <a:t>億円取り崩した結果、基金全体としては、約</a:t>
          </a:r>
          <a:r>
            <a:rPr kumimoji="1" lang="en-US" altLang="ja-JP" sz="1300">
              <a:solidFill>
                <a:schemeClr val="dk1"/>
              </a:solidFill>
              <a:effectLst/>
              <a:latin typeface="+mn-lt"/>
              <a:ea typeface="+mn-ea"/>
              <a:cs typeface="+mn-cs"/>
            </a:rPr>
            <a:t>4.1</a:t>
          </a:r>
          <a:r>
            <a:rPr kumimoji="1" lang="ja-JP" altLang="en-US" sz="1300">
              <a:solidFill>
                <a:schemeClr val="dk1"/>
              </a:solidFill>
              <a:effectLst/>
              <a:latin typeface="+mn-lt"/>
              <a:ea typeface="+mn-ea"/>
              <a:cs typeface="+mn-cs"/>
            </a:rPr>
            <a:t>億円増加しました。</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（今後の方針）</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　</a:t>
          </a:r>
          <a:r>
            <a:rPr lang="ja-JP" altLang="ja-JP" sz="1300">
              <a:solidFill>
                <a:schemeClr val="dk1"/>
              </a:solidFill>
              <a:effectLst/>
              <a:latin typeface="+mn-lt"/>
              <a:ea typeface="+mn-ea"/>
              <a:cs typeface="+mn-cs"/>
            </a:rPr>
            <a:t>財政調整基金については、昨今異常気象などによる災害が多く発生しており、今後の備えとして、</a:t>
          </a:r>
          <a:r>
            <a:rPr lang="ja-JP" altLang="en-US" sz="1300">
              <a:solidFill>
                <a:schemeClr val="dk1"/>
              </a:solidFill>
              <a:effectLst/>
              <a:latin typeface="+mn-lt"/>
              <a:ea typeface="+mn-ea"/>
              <a:cs typeface="+mn-cs"/>
            </a:rPr>
            <a:t>また、市民ニーズに沿った政策課題に対応するため、残高を維持します</a:t>
          </a:r>
          <a:r>
            <a:rPr lang="ja-JP" altLang="ja-JP" sz="1300">
              <a:solidFill>
                <a:schemeClr val="dk1"/>
              </a:solidFill>
              <a:effectLst/>
              <a:latin typeface="+mn-lt"/>
              <a:ea typeface="+mn-ea"/>
              <a:cs typeface="+mn-cs"/>
            </a:rPr>
            <a:t>。減債基金については、</a:t>
          </a:r>
          <a:r>
            <a:rPr lang="ja-JP" altLang="en-US" sz="1300">
              <a:solidFill>
                <a:schemeClr val="dk1"/>
              </a:solidFill>
              <a:effectLst/>
              <a:latin typeface="+mn-lt"/>
              <a:ea typeface="+mn-ea"/>
              <a:cs typeface="+mn-cs"/>
            </a:rPr>
            <a:t>一定大型施設整備事業が完了し、</a:t>
          </a:r>
          <a:r>
            <a:rPr lang="ja-JP" altLang="ja-JP" sz="1300">
              <a:solidFill>
                <a:schemeClr val="dk1"/>
              </a:solidFill>
              <a:effectLst/>
              <a:latin typeface="+mn-lt"/>
              <a:ea typeface="+mn-ea"/>
              <a:cs typeface="+mn-cs"/>
            </a:rPr>
            <a:t>今後償還額が増加するため、</a:t>
          </a:r>
          <a:r>
            <a:rPr lang="ja-JP" altLang="en-US" sz="1300">
              <a:solidFill>
                <a:schemeClr val="dk1"/>
              </a:solidFill>
              <a:effectLst/>
              <a:latin typeface="+mn-lt"/>
              <a:ea typeface="+mn-ea"/>
              <a:cs typeface="+mn-cs"/>
            </a:rPr>
            <a:t>公債費の償還や</a:t>
          </a:r>
          <a:r>
            <a:rPr lang="ja-JP" altLang="ja-JP" sz="1300">
              <a:solidFill>
                <a:schemeClr val="dk1"/>
              </a:solidFill>
              <a:effectLst/>
              <a:latin typeface="+mn-lt"/>
              <a:ea typeface="+mn-ea"/>
              <a:cs typeface="+mn-cs"/>
            </a:rPr>
            <a:t>繰上償還に充当するものとします。</a:t>
          </a:r>
          <a:r>
            <a:rPr lang="ja-JP" altLang="en-US" sz="1300">
              <a:solidFill>
                <a:schemeClr val="dk1"/>
              </a:solidFill>
              <a:effectLst/>
              <a:latin typeface="+mn-lt"/>
              <a:ea typeface="+mn-ea"/>
              <a:cs typeface="+mn-cs"/>
            </a:rPr>
            <a:t>特定目的基金は</a:t>
          </a:r>
          <a:r>
            <a:rPr lang="ja-JP" altLang="ja-JP" sz="1300">
              <a:solidFill>
                <a:schemeClr val="dk1"/>
              </a:solidFill>
              <a:effectLst/>
              <a:latin typeface="+mn-lt"/>
              <a:ea typeface="+mn-ea"/>
              <a:cs typeface="+mn-cs"/>
            </a:rPr>
            <a:t>目的用途に見合う事業に積極的に取崩しを行うこととし</a:t>
          </a:r>
          <a:r>
            <a:rPr lang="ja-JP" altLang="en-US" sz="1300">
              <a:solidFill>
                <a:schemeClr val="dk1"/>
              </a:solidFill>
              <a:effectLst/>
              <a:latin typeface="+mn-lt"/>
              <a:ea typeface="+mn-ea"/>
              <a:cs typeface="+mn-cs"/>
            </a:rPr>
            <a:t>、特に</a:t>
          </a:r>
          <a:r>
            <a:rPr lang="ja-JP" altLang="ja-JP" sz="1300">
              <a:solidFill>
                <a:schemeClr val="dk1"/>
              </a:solidFill>
              <a:effectLst/>
              <a:latin typeface="+mn-lt"/>
              <a:ea typeface="+mn-ea"/>
              <a:cs typeface="+mn-cs"/>
            </a:rPr>
            <a:t>公共施設</a:t>
          </a:r>
          <a:r>
            <a:rPr lang="ja-JP" altLang="en-US" sz="1300">
              <a:solidFill>
                <a:schemeClr val="dk1"/>
              </a:solidFill>
              <a:effectLst/>
              <a:latin typeface="+mn-lt"/>
              <a:ea typeface="+mn-ea"/>
              <a:cs typeface="+mn-cs"/>
            </a:rPr>
            <a:t>等</a:t>
          </a:r>
          <a:r>
            <a:rPr lang="ja-JP" altLang="ja-JP" sz="1300">
              <a:solidFill>
                <a:schemeClr val="dk1"/>
              </a:solidFill>
              <a:effectLst/>
              <a:latin typeface="+mn-lt"/>
              <a:ea typeface="+mn-ea"/>
              <a:cs typeface="+mn-cs"/>
            </a:rPr>
            <a:t>整備基金については</a:t>
          </a:r>
          <a:r>
            <a:rPr lang="ja-JP" altLang="en-US" sz="1300">
              <a:solidFill>
                <a:schemeClr val="dk1"/>
              </a:solidFill>
              <a:effectLst/>
              <a:latin typeface="+mn-lt"/>
              <a:ea typeface="+mn-ea"/>
              <a:cs typeface="+mn-cs"/>
            </a:rPr>
            <a:t>、今後、市庁舎整備事業を控えていることから、積立てを進めるとともに、必要な施設整備のために活用していきます。</a:t>
          </a:r>
          <a:endParaRPr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r>
            <a:rPr lang="ja-JP" altLang="ja-JP" sz="1300">
              <a:solidFill>
                <a:schemeClr val="dk1"/>
              </a:solidFill>
              <a:effectLst/>
              <a:latin typeface="+mn-lt"/>
              <a:ea typeface="+mn-ea"/>
              <a:cs typeface="+mn-cs"/>
            </a:rPr>
            <a:t>基金については、基金現在高比率を基準指標と</a:t>
          </a:r>
          <a:r>
            <a:rPr lang="ja-JP" altLang="en-US" sz="1300">
              <a:solidFill>
                <a:schemeClr val="dk1"/>
              </a:solidFill>
              <a:effectLst/>
              <a:latin typeface="+mn-lt"/>
              <a:ea typeface="+mn-ea"/>
              <a:cs typeface="+mn-cs"/>
            </a:rPr>
            <a:t>し、</a:t>
          </a:r>
          <a:r>
            <a:rPr lang="ja-JP" altLang="ja-JP" sz="1300">
              <a:solidFill>
                <a:schemeClr val="dk1"/>
              </a:solidFill>
              <a:effectLst/>
              <a:latin typeface="+mn-lt"/>
              <a:ea typeface="+mn-ea"/>
              <a:cs typeface="+mn-cs"/>
            </a:rPr>
            <a:t>その比率の水準については中期財政計画に定められた</a:t>
          </a:r>
          <a:r>
            <a:rPr lang="ja-JP" altLang="en-US" sz="1300">
              <a:solidFill>
                <a:schemeClr val="dk1"/>
              </a:solidFill>
              <a:effectLst/>
              <a:latin typeface="+mn-lt"/>
              <a:ea typeface="+mn-ea"/>
              <a:cs typeface="+mn-cs"/>
            </a:rPr>
            <a:t>標準財政規模の５０</a:t>
          </a:r>
          <a:r>
            <a:rPr lang="ja-JP" altLang="ja-JP" sz="1300">
              <a:solidFill>
                <a:schemeClr val="dk1"/>
              </a:solidFill>
              <a:effectLst/>
              <a:latin typeface="+mn-lt"/>
              <a:ea typeface="+mn-ea"/>
              <a:cs typeface="+mn-cs"/>
            </a:rPr>
            <a:t>％以上を目標と</a:t>
          </a:r>
          <a:r>
            <a:rPr lang="ja-JP" altLang="en-US" sz="1300">
              <a:solidFill>
                <a:schemeClr val="dk1"/>
              </a:solidFill>
              <a:effectLst/>
              <a:latin typeface="+mn-lt"/>
              <a:ea typeface="+mn-ea"/>
              <a:cs typeface="+mn-cs"/>
            </a:rPr>
            <a:t>します</a:t>
          </a:r>
          <a:r>
            <a:rPr lang="ja-JP" altLang="ja-JP" sz="1300">
              <a:solidFill>
                <a:schemeClr val="dk1"/>
              </a:solidFill>
              <a:effectLst/>
              <a:latin typeface="+mn-lt"/>
              <a:ea typeface="+mn-ea"/>
              <a:cs typeface="+mn-cs"/>
            </a:rPr>
            <a:t>。</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endParaRPr kumimoji="1" lang="en-US" altLang="ja-JP" sz="1800">
            <a:solidFill>
              <a:schemeClr val="dk1"/>
            </a:solidFill>
            <a:effectLst/>
            <a:latin typeface="+mn-ea"/>
            <a:ea typeface="+mn-ea"/>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ea"/>
              <a:ea typeface="+mn-ea"/>
              <a:cs typeface="+mn-cs"/>
            </a:rPr>
            <a:t>（基金の使途）</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　・公共施設等整備基金：</a:t>
          </a:r>
          <a:r>
            <a:rPr lang="ja-JP" altLang="en-US" sz="1300">
              <a:effectLst/>
              <a:latin typeface="+mn-ea"/>
              <a:ea typeface="+mn-ea"/>
            </a:rPr>
            <a:t>義務教育施設、公益施設、清掃施設その他公共施設の整備に資することを目的とします。</a:t>
          </a:r>
          <a:endParaRPr lang="en-US" altLang="ja-JP" sz="1300">
            <a:effectLst/>
            <a:latin typeface="+mn-ea"/>
            <a:ea typeface="+mn-ea"/>
          </a:endParaRPr>
        </a:p>
        <a:p>
          <a:r>
            <a:rPr kumimoji="1" lang="ja-JP" altLang="en-US" sz="1300">
              <a:solidFill>
                <a:schemeClr val="dk1"/>
              </a:solidFill>
              <a:effectLst/>
              <a:latin typeface="+mn-ea"/>
              <a:ea typeface="+mn-ea"/>
              <a:cs typeface="+mn-cs"/>
            </a:rPr>
            <a:t>　・ふるさと応援基金：</a:t>
          </a:r>
          <a:r>
            <a:rPr lang="ja-JP" altLang="en-US" sz="1300">
              <a:effectLst/>
              <a:latin typeface="+mn-ea"/>
              <a:ea typeface="+mn-ea"/>
            </a:rPr>
            <a:t>本市を応援しようとする個人、法人及び団体等からの寄附金を財源とし、まちづくり事業に活用し、活力に満ちた地域社会の形成に資することを目的とします。</a:t>
          </a:r>
          <a:endParaRPr lang="en-US" altLang="ja-JP" sz="1300">
            <a:effectLst/>
            <a:latin typeface="+mn-ea"/>
            <a:ea typeface="+mn-ea"/>
          </a:endParaRPr>
        </a:p>
        <a:p>
          <a:r>
            <a:rPr lang="ja-JP" altLang="en-US" sz="1300">
              <a:effectLst/>
              <a:latin typeface="+mn-ea"/>
              <a:ea typeface="+mn-ea"/>
            </a:rPr>
            <a:t>　・職員退職手当基金：職員の退職手当の資金を計画的に積み立て、市財政の健全な運営に資することを目的とします。</a:t>
          </a:r>
          <a:endParaRPr lang="en-US" altLang="ja-JP" sz="1300">
            <a:effectLst/>
            <a:latin typeface="+mn-ea"/>
            <a:ea typeface="+mn-ea"/>
          </a:endParaRPr>
        </a:p>
        <a:p>
          <a:r>
            <a:rPr kumimoji="1" lang="ja-JP" altLang="en-US" sz="1300">
              <a:solidFill>
                <a:schemeClr val="dk1"/>
              </a:solidFill>
              <a:effectLst/>
              <a:latin typeface="+mn-ea"/>
              <a:ea typeface="+mn-ea"/>
              <a:cs typeface="+mn-cs"/>
            </a:rPr>
            <a:t>（増減理由）</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　平成</a:t>
          </a:r>
          <a:r>
            <a:rPr kumimoji="1" lang="en-US" altLang="ja-JP" sz="1300">
              <a:solidFill>
                <a:schemeClr val="dk1"/>
              </a:solidFill>
              <a:effectLst/>
              <a:latin typeface="+mn-ea"/>
              <a:ea typeface="+mn-ea"/>
              <a:cs typeface="+mn-cs"/>
            </a:rPr>
            <a:t>29</a:t>
          </a:r>
          <a:r>
            <a:rPr kumimoji="1" lang="ja-JP" altLang="en-US" sz="1300">
              <a:solidFill>
                <a:schemeClr val="dk1"/>
              </a:solidFill>
              <a:effectLst/>
              <a:latin typeface="+mn-ea"/>
              <a:ea typeface="+mn-ea"/>
              <a:cs typeface="+mn-cs"/>
            </a:rPr>
            <a:t>年度は、大型施設整備事業のために、</a:t>
          </a:r>
          <a:r>
            <a:rPr kumimoji="1" lang="en-US" altLang="ja-JP" sz="1300">
              <a:solidFill>
                <a:schemeClr val="dk1"/>
              </a:solidFill>
              <a:effectLst/>
              <a:latin typeface="+mn-ea"/>
              <a:ea typeface="+mn-ea"/>
              <a:cs typeface="+mn-cs"/>
            </a:rPr>
            <a:t>7</a:t>
          </a:r>
          <a:r>
            <a:rPr kumimoji="1" lang="ja-JP" altLang="en-US" sz="1300">
              <a:solidFill>
                <a:schemeClr val="dk1"/>
              </a:solidFill>
              <a:effectLst/>
              <a:latin typeface="+mn-ea"/>
              <a:ea typeface="+mn-ea"/>
              <a:cs typeface="+mn-cs"/>
            </a:rPr>
            <a:t>億円取り崩しました。また、ふるさと応援寄付金の増により、ふるさと応援基金が約</a:t>
          </a:r>
          <a:r>
            <a:rPr kumimoji="1" lang="en-US" altLang="ja-JP" sz="1300">
              <a:solidFill>
                <a:schemeClr val="dk1"/>
              </a:solidFill>
              <a:effectLst/>
              <a:latin typeface="+mn-ea"/>
              <a:ea typeface="+mn-ea"/>
              <a:cs typeface="+mn-cs"/>
            </a:rPr>
            <a:t>9.2</a:t>
          </a:r>
          <a:r>
            <a:rPr kumimoji="1" lang="ja-JP" altLang="en-US" sz="1300">
              <a:solidFill>
                <a:schemeClr val="dk1"/>
              </a:solidFill>
              <a:effectLst/>
              <a:latin typeface="+mn-ea"/>
              <a:ea typeface="+mn-ea"/>
              <a:cs typeface="+mn-cs"/>
            </a:rPr>
            <a:t>億円増加しました。</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（今後の方針）</a:t>
          </a:r>
          <a:endParaRPr kumimoji="1" lang="en-US" altLang="ja-JP" sz="1300">
            <a:solidFill>
              <a:schemeClr val="dk1"/>
            </a:solidFill>
            <a:effectLst/>
            <a:latin typeface="+mn-ea"/>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300">
              <a:solidFill>
                <a:schemeClr val="dk1"/>
              </a:solidFill>
              <a:effectLst/>
              <a:latin typeface="+mn-ea"/>
              <a:ea typeface="+mn-ea"/>
              <a:cs typeface="+mn-cs"/>
            </a:rPr>
            <a:t>　</a:t>
          </a:r>
          <a:r>
            <a:rPr lang="ja-JP" altLang="ja-JP" sz="1300">
              <a:solidFill>
                <a:schemeClr val="dk1"/>
              </a:solidFill>
              <a:effectLst/>
              <a:latin typeface="+mn-ea"/>
              <a:ea typeface="+mn-ea"/>
              <a:cs typeface="+mn-cs"/>
            </a:rPr>
            <a:t>公共施設</a:t>
          </a:r>
          <a:r>
            <a:rPr lang="ja-JP" altLang="en-US" sz="1300">
              <a:solidFill>
                <a:schemeClr val="dk1"/>
              </a:solidFill>
              <a:effectLst/>
              <a:latin typeface="+mn-ea"/>
              <a:ea typeface="+mn-ea"/>
              <a:cs typeface="+mn-cs"/>
            </a:rPr>
            <a:t>等</a:t>
          </a:r>
          <a:r>
            <a:rPr lang="ja-JP" altLang="ja-JP" sz="1300">
              <a:solidFill>
                <a:schemeClr val="dk1"/>
              </a:solidFill>
              <a:effectLst/>
              <a:latin typeface="+mn-ea"/>
              <a:ea typeface="+mn-ea"/>
              <a:cs typeface="+mn-cs"/>
            </a:rPr>
            <a:t>整備基金は、今後市庁舎整備事業を控えていることから、</a:t>
          </a:r>
          <a:r>
            <a:rPr lang="ja-JP" altLang="en-US" sz="1300">
              <a:solidFill>
                <a:schemeClr val="dk1"/>
              </a:solidFill>
              <a:effectLst/>
              <a:latin typeface="+mn-ea"/>
              <a:ea typeface="+mn-ea"/>
              <a:cs typeface="+mn-cs"/>
            </a:rPr>
            <a:t>庁舎建設やその他</a:t>
          </a:r>
          <a:r>
            <a:rPr lang="ja-JP" altLang="ja-JP" sz="1300">
              <a:solidFill>
                <a:schemeClr val="dk1"/>
              </a:solidFill>
              <a:effectLst/>
              <a:latin typeface="+mn-ea"/>
              <a:ea typeface="+mn-ea"/>
              <a:cs typeface="+mn-cs"/>
            </a:rPr>
            <a:t>必要な施設整備のために活用してい</a:t>
          </a:r>
          <a:r>
            <a:rPr lang="ja-JP" altLang="en-US" sz="1300">
              <a:solidFill>
                <a:schemeClr val="dk1"/>
              </a:solidFill>
              <a:effectLst/>
              <a:latin typeface="+mn-ea"/>
              <a:ea typeface="+mn-ea"/>
              <a:cs typeface="+mn-cs"/>
            </a:rPr>
            <a:t>きます。新庁舎建設の準備が始まる平成３１年度から完成見込みの</a:t>
          </a:r>
          <a:r>
            <a:rPr lang="ja-JP" altLang="ja-JP" sz="1300">
              <a:solidFill>
                <a:schemeClr val="dk1"/>
              </a:solidFill>
              <a:effectLst/>
              <a:latin typeface="+mn-ea"/>
              <a:ea typeface="+mn-ea"/>
              <a:cs typeface="+mn-cs"/>
            </a:rPr>
            <a:t>平成３６年度にかけて</a:t>
          </a:r>
          <a:r>
            <a:rPr lang="ja-JP" altLang="en-US" sz="1300">
              <a:solidFill>
                <a:schemeClr val="dk1"/>
              </a:solidFill>
              <a:effectLst/>
              <a:latin typeface="+mn-ea"/>
              <a:ea typeface="+mn-ea"/>
              <a:cs typeface="+mn-cs"/>
            </a:rPr>
            <a:t>基金の活用による減少が見込まれますが、市有財産の売却などを進め基金の確保に努めます。また、今後もふるさと応援寄附金による収入が見込まれることから、ふるさと応援基金の増加が見込まれます。</a:t>
          </a:r>
          <a:endParaRPr kumimoji="1" lang="en-US" altLang="ja-JP" sz="1300">
            <a:solidFill>
              <a:schemeClr val="dk1"/>
            </a:solidFill>
            <a:effectLst/>
            <a:latin typeface="+mn-ea"/>
            <a:ea typeface="+mn-ea"/>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ea"/>
              <a:ea typeface="+mn-ea"/>
              <a:cs typeface="+mn-cs"/>
            </a:rPr>
            <a:t>（増減理由）</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ea"/>
              <a:ea typeface="+mn-ea"/>
              <a:cs typeface="+mn-cs"/>
            </a:rPr>
            <a:t>国の補正予算に伴い緊急に実施することになった小学校整備事業に充当するため、基金を</a:t>
          </a:r>
          <a:r>
            <a:rPr kumimoji="1" lang="en-US" altLang="ja-JP" sz="1300">
              <a:solidFill>
                <a:schemeClr val="dk1"/>
              </a:solidFill>
              <a:effectLst/>
              <a:latin typeface="+mn-ea"/>
              <a:ea typeface="+mn-ea"/>
              <a:cs typeface="+mn-cs"/>
            </a:rPr>
            <a:t>2.5</a:t>
          </a:r>
          <a:r>
            <a:rPr kumimoji="1" lang="ja-JP" altLang="en-US" sz="1300">
              <a:solidFill>
                <a:schemeClr val="dk1"/>
              </a:solidFill>
              <a:effectLst/>
              <a:latin typeface="+mn-ea"/>
              <a:ea typeface="+mn-ea"/>
              <a:cs typeface="+mn-cs"/>
            </a:rPr>
            <a:t>億円取崩しましたが、平成２８年度に国保特会へ繰出した財政支援交付金の返還が</a:t>
          </a:r>
          <a:r>
            <a:rPr kumimoji="1" lang="en-US" altLang="ja-JP" sz="1300">
              <a:solidFill>
                <a:schemeClr val="dk1"/>
              </a:solidFill>
              <a:effectLst/>
              <a:latin typeface="+mn-lt"/>
              <a:ea typeface="+mn-ea"/>
              <a:cs typeface="+mn-cs"/>
            </a:rPr>
            <a:t>1.0</a:t>
          </a:r>
          <a:r>
            <a:rPr kumimoji="1" lang="ja-JP" altLang="ja-JP" sz="1300">
              <a:solidFill>
                <a:schemeClr val="dk1"/>
              </a:solidFill>
              <a:effectLst/>
              <a:latin typeface="+mn-lt"/>
              <a:ea typeface="+mn-ea"/>
              <a:cs typeface="+mn-cs"/>
            </a:rPr>
            <a:t>億円</a:t>
          </a:r>
          <a:r>
            <a:rPr kumimoji="1" lang="ja-JP" altLang="en-US" sz="1300">
              <a:solidFill>
                <a:schemeClr val="dk1"/>
              </a:solidFill>
              <a:effectLst/>
              <a:latin typeface="+mn-lt"/>
              <a:ea typeface="+mn-ea"/>
              <a:cs typeface="+mn-cs"/>
            </a:rPr>
            <a:t>あり、</a:t>
          </a:r>
          <a:r>
            <a:rPr kumimoji="1" lang="ja-JP" altLang="ja-JP" sz="1300">
              <a:solidFill>
                <a:schemeClr val="dk1"/>
              </a:solidFill>
              <a:effectLst/>
              <a:latin typeface="+mn-lt"/>
              <a:ea typeface="+mn-ea"/>
              <a:cs typeface="+mn-cs"/>
            </a:rPr>
            <a:t>歳計剰余金</a:t>
          </a:r>
          <a:r>
            <a:rPr kumimoji="1" lang="ja-JP" altLang="en-US" sz="1300">
              <a:solidFill>
                <a:schemeClr val="dk1"/>
              </a:solidFill>
              <a:effectLst/>
              <a:latin typeface="+mn-lt"/>
              <a:ea typeface="+mn-ea"/>
              <a:cs typeface="+mn-cs"/>
            </a:rPr>
            <a:t>と合わせて</a:t>
          </a:r>
          <a:r>
            <a:rPr kumimoji="1" lang="ja-JP" altLang="ja-JP" sz="1300">
              <a:solidFill>
                <a:schemeClr val="dk1"/>
              </a:solidFill>
              <a:effectLst/>
              <a:latin typeface="+mn-ea"/>
              <a:ea typeface="+mn-ea"/>
              <a:cs typeface="+mn-cs"/>
            </a:rPr>
            <a:t>積立</a:t>
          </a:r>
          <a:r>
            <a:rPr kumimoji="1" lang="ja-JP" altLang="en-US" sz="1300">
              <a:solidFill>
                <a:schemeClr val="dk1"/>
              </a:solidFill>
              <a:effectLst/>
              <a:latin typeface="+mn-ea"/>
              <a:ea typeface="+mn-ea"/>
              <a:cs typeface="+mn-cs"/>
            </a:rPr>
            <a:t>額が上回り、</a:t>
          </a:r>
          <a:r>
            <a:rPr kumimoji="1" lang="ja-JP" altLang="ja-JP" sz="1300">
              <a:solidFill>
                <a:schemeClr val="dk1"/>
              </a:solidFill>
              <a:effectLst/>
              <a:latin typeface="+mn-ea"/>
              <a:ea typeface="+mn-ea"/>
              <a:cs typeface="+mn-cs"/>
            </a:rPr>
            <a:t>約</a:t>
          </a:r>
          <a:r>
            <a:rPr kumimoji="1" lang="en-US" altLang="ja-JP" sz="1300">
              <a:solidFill>
                <a:schemeClr val="dk1"/>
              </a:solidFill>
              <a:effectLst/>
              <a:latin typeface="+mn-ea"/>
              <a:ea typeface="+mn-ea"/>
              <a:cs typeface="+mn-cs"/>
            </a:rPr>
            <a:t>1.2</a:t>
          </a:r>
          <a:r>
            <a:rPr kumimoji="1" lang="ja-JP" altLang="ja-JP" sz="1300">
              <a:solidFill>
                <a:schemeClr val="dk1"/>
              </a:solidFill>
              <a:effectLst/>
              <a:latin typeface="+mn-ea"/>
              <a:ea typeface="+mn-ea"/>
              <a:cs typeface="+mn-cs"/>
            </a:rPr>
            <a:t>億円</a:t>
          </a:r>
          <a:r>
            <a:rPr kumimoji="1" lang="ja-JP" altLang="en-US" sz="1300">
              <a:solidFill>
                <a:schemeClr val="dk1"/>
              </a:solidFill>
              <a:effectLst/>
              <a:latin typeface="+mn-ea"/>
              <a:ea typeface="+mn-ea"/>
              <a:cs typeface="+mn-cs"/>
            </a:rPr>
            <a:t>増加しました。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a:solidFill>
                <a:schemeClr val="dk1"/>
              </a:solidFill>
              <a:effectLst/>
              <a:latin typeface="+mn-lt"/>
              <a:ea typeface="+mn-ea"/>
              <a:cs typeface="+mn-cs"/>
            </a:rPr>
            <a:t>基金については、</a:t>
          </a:r>
          <a:r>
            <a:rPr lang="ja-JP" altLang="en-US" sz="1300">
              <a:solidFill>
                <a:schemeClr val="dk1"/>
              </a:solidFill>
              <a:effectLst/>
              <a:latin typeface="+mn-lt"/>
              <a:ea typeface="+mn-ea"/>
              <a:cs typeface="+mn-cs"/>
            </a:rPr>
            <a:t>積立</a:t>
          </a:r>
          <a:r>
            <a:rPr lang="ja-JP" altLang="ja-JP" sz="1300">
              <a:solidFill>
                <a:schemeClr val="dk1"/>
              </a:solidFill>
              <a:effectLst/>
              <a:latin typeface="+mn-lt"/>
              <a:ea typeface="+mn-ea"/>
              <a:cs typeface="+mn-cs"/>
            </a:rPr>
            <a:t>金現在高比率を基準指標と</a:t>
          </a:r>
          <a:r>
            <a:rPr lang="ja-JP" altLang="en-US" sz="1300">
              <a:solidFill>
                <a:schemeClr val="dk1"/>
              </a:solidFill>
              <a:effectLst/>
              <a:latin typeface="+mn-lt"/>
              <a:ea typeface="+mn-ea"/>
              <a:cs typeface="+mn-cs"/>
            </a:rPr>
            <a:t>し、</a:t>
          </a:r>
          <a:r>
            <a:rPr lang="ja-JP" altLang="ja-JP" sz="1300">
              <a:solidFill>
                <a:schemeClr val="dk1"/>
              </a:solidFill>
              <a:effectLst/>
              <a:latin typeface="+mn-lt"/>
              <a:ea typeface="+mn-ea"/>
              <a:cs typeface="+mn-cs"/>
            </a:rPr>
            <a:t>その比率の水準については中期財政計画に定められた</a:t>
          </a:r>
          <a:r>
            <a:rPr lang="ja-JP" altLang="en-US" sz="1300">
              <a:solidFill>
                <a:schemeClr val="dk1"/>
              </a:solidFill>
              <a:effectLst/>
              <a:latin typeface="+mn-lt"/>
              <a:ea typeface="+mn-ea"/>
              <a:cs typeface="+mn-cs"/>
            </a:rPr>
            <a:t>標準財政規模の５０</a:t>
          </a:r>
          <a:r>
            <a:rPr lang="ja-JP" altLang="ja-JP" sz="1300">
              <a:solidFill>
                <a:schemeClr val="dk1"/>
              </a:solidFill>
              <a:effectLst/>
              <a:latin typeface="+mn-lt"/>
              <a:ea typeface="+mn-ea"/>
              <a:cs typeface="+mn-cs"/>
            </a:rPr>
            <a:t>％以上を目標と</a:t>
          </a:r>
          <a:r>
            <a:rPr lang="ja-JP" altLang="en-US" sz="1300">
              <a:solidFill>
                <a:schemeClr val="dk1"/>
              </a:solidFill>
              <a:effectLst/>
              <a:latin typeface="+mn-lt"/>
              <a:ea typeface="+mn-ea"/>
              <a:cs typeface="+mn-cs"/>
            </a:rPr>
            <a:t>します</a:t>
          </a:r>
          <a:r>
            <a:rPr lang="ja-JP" altLang="ja-JP" sz="1300">
              <a:solidFill>
                <a:schemeClr val="dk1"/>
              </a:solidFill>
              <a:effectLst/>
              <a:latin typeface="+mn-lt"/>
              <a:ea typeface="+mn-ea"/>
              <a:cs typeface="+mn-cs"/>
            </a:rPr>
            <a:t>。</a:t>
          </a:r>
          <a:r>
            <a:rPr lang="ja-JP" altLang="en-US" sz="1300">
              <a:solidFill>
                <a:schemeClr val="dk1"/>
              </a:solidFill>
              <a:effectLst/>
              <a:latin typeface="+mn-lt"/>
              <a:ea typeface="+mn-ea"/>
              <a:cs typeface="+mn-cs"/>
            </a:rPr>
            <a:t>うち</a:t>
          </a:r>
          <a:r>
            <a:rPr lang="ja-JP" altLang="ja-JP" sz="1300">
              <a:solidFill>
                <a:schemeClr val="dk1"/>
              </a:solidFill>
              <a:effectLst/>
              <a:latin typeface="+mn-lt"/>
              <a:ea typeface="+mn-ea"/>
              <a:cs typeface="+mn-cs"/>
            </a:rPr>
            <a:t>、財政調整基金と減債基金の合計については</a:t>
          </a:r>
          <a:r>
            <a:rPr lang="ja-JP" altLang="en-US" sz="1300">
              <a:solidFill>
                <a:schemeClr val="dk1"/>
              </a:solidFill>
              <a:effectLst/>
              <a:latin typeface="+mn-lt"/>
              <a:ea typeface="+mn-ea"/>
              <a:cs typeface="+mn-cs"/>
            </a:rPr>
            <a:t>２５</a:t>
          </a:r>
          <a:r>
            <a:rPr lang="ja-JP" altLang="ja-JP" sz="1300">
              <a:solidFill>
                <a:schemeClr val="dk1"/>
              </a:solidFill>
              <a:effectLst/>
              <a:latin typeface="+mn-lt"/>
              <a:ea typeface="+mn-ea"/>
              <a:cs typeface="+mn-cs"/>
            </a:rPr>
            <a:t>％以上と</a:t>
          </a:r>
          <a:r>
            <a:rPr lang="ja-JP" altLang="en-US" sz="1300">
              <a:solidFill>
                <a:schemeClr val="dk1"/>
              </a:solidFill>
              <a:effectLst/>
              <a:latin typeface="+mn-lt"/>
              <a:ea typeface="+mn-ea"/>
              <a:cs typeface="+mn-cs"/>
            </a:rPr>
            <a:t>します</a:t>
          </a:r>
          <a:r>
            <a:rPr lang="ja-JP" altLang="ja-JP" sz="1300">
              <a:solidFill>
                <a:schemeClr val="dk1"/>
              </a:solidFill>
              <a:effectLst/>
              <a:latin typeface="+mn-lt"/>
              <a:ea typeface="+mn-ea"/>
              <a:cs typeface="+mn-cs"/>
            </a:rPr>
            <a:t>。</a:t>
          </a:r>
          <a:endParaRPr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積立金現在高比率の向上のため、市有財産の売却益等による積立金の確保や特定目的基金の活用、効率的な基金の運用による運用益の確保などに努めます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ea"/>
              <a:ea typeface="+mn-ea"/>
              <a:cs typeface="+mn-cs"/>
            </a:rPr>
            <a:t>（増減理由）</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ea"/>
              <a:ea typeface="+mn-ea"/>
              <a:cs typeface="+mn-cs"/>
            </a:rPr>
            <a:t>平成</a:t>
          </a:r>
          <a:r>
            <a:rPr kumimoji="1" lang="en-US" altLang="ja-JP" sz="1300">
              <a:solidFill>
                <a:schemeClr val="dk1"/>
              </a:solidFill>
              <a:effectLst/>
              <a:latin typeface="+mn-ea"/>
              <a:ea typeface="+mn-ea"/>
              <a:cs typeface="+mn-cs"/>
            </a:rPr>
            <a:t>28</a:t>
          </a:r>
          <a:r>
            <a:rPr kumimoji="1" lang="ja-JP" altLang="en-US" sz="1300">
              <a:solidFill>
                <a:schemeClr val="dk1"/>
              </a:solidFill>
              <a:effectLst/>
              <a:latin typeface="+mn-ea"/>
              <a:ea typeface="+mn-ea"/>
              <a:cs typeface="+mn-cs"/>
            </a:rPr>
            <a:t>年度、平成</a:t>
          </a:r>
          <a:r>
            <a:rPr kumimoji="1" lang="en-US" altLang="ja-JP" sz="1300">
              <a:solidFill>
                <a:schemeClr val="dk1"/>
              </a:solidFill>
              <a:effectLst/>
              <a:latin typeface="+mn-ea"/>
              <a:ea typeface="+mn-ea"/>
              <a:cs typeface="+mn-cs"/>
            </a:rPr>
            <a:t>29</a:t>
          </a:r>
          <a:r>
            <a:rPr kumimoji="1" lang="ja-JP" altLang="en-US" sz="1300">
              <a:solidFill>
                <a:schemeClr val="dk1"/>
              </a:solidFill>
              <a:effectLst/>
              <a:latin typeface="+mn-ea"/>
              <a:ea typeface="+mn-ea"/>
              <a:cs typeface="+mn-cs"/>
            </a:rPr>
            <a:t>年度ともに、積立ては利息のみです。</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　平成</a:t>
          </a:r>
          <a:r>
            <a:rPr kumimoji="1" lang="en-US" altLang="ja-JP" sz="1300">
              <a:solidFill>
                <a:schemeClr val="dk1"/>
              </a:solidFill>
              <a:effectLst/>
              <a:latin typeface="+mn-ea"/>
              <a:ea typeface="+mn-ea"/>
              <a:cs typeface="+mn-cs"/>
            </a:rPr>
            <a:t>28</a:t>
          </a:r>
          <a:r>
            <a:rPr kumimoji="1" lang="ja-JP" altLang="en-US" sz="1300">
              <a:solidFill>
                <a:schemeClr val="dk1"/>
              </a:solidFill>
              <a:effectLst/>
              <a:latin typeface="+mn-ea"/>
              <a:ea typeface="+mn-ea"/>
              <a:cs typeface="+mn-cs"/>
            </a:rPr>
            <a:t>年度、平成</a:t>
          </a:r>
          <a:r>
            <a:rPr kumimoji="1" lang="en-US" altLang="ja-JP" sz="1300">
              <a:solidFill>
                <a:schemeClr val="dk1"/>
              </a:solidFill>
              <a:effectLst/>
              <a:latin typeface="+mn-ea"/>
              <a:ea typeface="+mn-ea"/>
              <a:cs typeface="+mn-cs"/>
            </a:rPr>
            <a:t>29</a:t>
          </a:r>
          <a:r>
            <a:rPr kumimoji="1" lang="ja-JP" altLang="en-US" sz="1300">
              <a:solidFill>
                <a:schemeClr val="dk1"/>
              </a:solidFill>
              <a:effectLst/>
              <a:latin typeface="+mn-ea"/>
              <a:ea typeface="+mn-ea"/>
              <a:cs typeface="+mn-cs"/>
            </a:rPr>
            <a:t>年度ともに、取崩はありません。</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a:solidFill>
                <a:schemeClr val="dk1"/>
              </a:solidFill>
              <a:effectLst/>
              <a:latin typeface="+mn-lt"/>
              <a:ea typeface="+mn-ea"/>
              <a:cs typeface="+mn-cs"/>
            </a:rPr>
            <a:t>一定大型施設整備事業が完了し、</a:t>
          </a:r>
          <a:r>
            <a:rPr lang="ja-JP" altLang="en-US" sz="1300">
              <a:solidFill>
                <a:schemeClr val="dk1"/>
              </a:solidFill>
              <a:effectLst/>
              <a:latin typeface="+mn-lt"/>
              <a:ea typeface="+mn-ea"/>
              <a:cs typeface="+mn-cs"/>
            </a:rPr>
            <a:t>中期財政計画では平成３５年度に公債費のピークを迎え、その後、市庁舎建設に伴う市債の償還が始まることが見込まれ</a:t>
          </a:r>
          <a:r>
            <a:rPr lang="ja-JP" altLang="ja-JP" sz="1300">
              <a:solidFill>
                <a:schemeClr val="dk1"/>
              </a:solidFill>
              <a:effectLst/>
              <a:latin typeface="+mn-lt"/>
              <a:ea typeface="+mn-ea"/>
              <a:cs typeface="+mn-cs"/>
            </a:rPr>
            <a:t>、増加する公債費</a:t>
          </a:r>
          <a:r>
            <a:rPr lang="ja-JP" altLang="en-US" sz="1300">
              <a:solidFill>
                <a:schemeClr val="dk1"/>
              </a:solidFill>
              <a:effectLst/>
              <a:latin typeface="+mn-lt"/>
              <a:ea typeface="+mn-ea"/>
              <a:cs typeface="+mn-cs"/>
            </a:rPr>
            <a:t>の償還</a:t>
          </a:r>
          <a:r>
            <a:rPr lang="ja-JP" altLang="ja-JP" sz="1300">
              <a:solidFill>
                <a:schemeClr val="dk1"/>
              </a:solidFill>
              <a:effectLst/>
              <a:latin typeface="+mn-lt"/>
              <a:ea typeface="+mn-ea"/>
              <a:cs typeface="+mn-cs"/>
            </a:rPr>
            <a:t>や繰上償還に充当するものとします。</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82,267
81,110
177.45
34,795,467
33,943,388
511,314
17,842,679
27,681,834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8" name="テキスト ボックス 37"/>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9" name="テキスト ボックス 38"/>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0" name="テキスト ボックス 39"/>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1" name="テキスト ボックス 40"/>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全国平均、滋賀県平均より良好な比率となっています。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平成２９年度は健康ふれあい公園プール棟、安土駅整備や道路、橋りょうの保全更新などに取り組んだものの、平成２８年度に整備した環境エネルギーセンター（一般廃棄物処理施設）が減価償却を開始したことなどから５４．０％となりま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156845</xdr:rowOff>
    </xdr:from>
    <xdr:to>
      <xdr:col>23</xdr:col>
      <xdr:colOff>85090</xdr:colOff>
      <xdr:row>34</xdr:row>
      <xdr:rowOff>165735</xdr:rowOff>
    </xdr:to>
    <xdr:cxnSp macro="">
      <xdr:nvCxnSpPr>
        <xdr:cNvPr id="71" name="直線コネクタ 70"/>
        <xdr:cNvCxnSpPr/>
      </xdr:nvCxnSpPr>
      <xdr:spPr>
        <a:xfrm flipV="1">
          <a:off x="4760595" y="5557520"/>
          <a:ext cx="127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72" name="有形固定資産減価償却率最小値テキスト"/>
        <xdr:cNvSpPr txBox="1"/>
      </xdr:nvSpPr>
      <xdr:spPr>
        <a:xfrm>
          <a:off x="48133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73" name="直線コネクタ 72"/>
        <xdr:cNvCxnSpPr/>
      </xdr:nvCxnSpPr>
      <xdr:spPr>
        <a:xfrm>
          <a:off x="4673600" y="676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103522</xdr:rowOff>
    </xdr:from>
    <xdr:ext cx="405111" cy="259045"/>
    <xdr:sp macro="" textlink="">
      <xdr:nvSpPr>
        <xdr:cNvPr id="74" name="有形固定資産減価償却率最大値テキスト"/>
        <xdr:cNvSpPr txBox="1"/>
      </xdr:nvSpPr>
      <xdr:spPr>
        <a:xfrm>
          <a:off x="4813300" y="53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156845</xdr:rowOff>
    </xdr:from>
    <xdr:to>
      <xdr:col>23</xdr:col>
      <xdr:colOff>174625</xdr:colOff>
      <xdr:row>27</xdr:row>
      <xdr:rowOff>156845</xdr:rowOff>
    </xdr:to>
    <xdr:cxnSp macro="">
      <xdr:nvCxnSpPr>
        <xdr:cNvPr id="75" name="直線コネクタ 74"/>
        <xdr:cNvCxnSpPr/>
      </xdr:nvCxnSpPr>
      <xdr:spPr>
        <a:xfrm>
          <a:off x="4673600" y="5557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143527</xdr:rowOff>
    </xdr:from>
    <xdr:ext cx="405111" cy="259045"/>
    <xdr:sp macro="" textlink="">
      <xdr:nvSpPr>
        <xdr:cNvPr id="76" name="有形固定資産減価償却率平均値テキスト"/>
        <xdr:cNvSpPr txBox="1"/>
      </xdr:nvSpPr>
      <xdr:spPr>
        <a:xfrm>
          <a:off x="4813300" y="5887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77" name="フローチャート: 判断 76"/>
        <xdr:cNvSpPr/>
      </xdr:nvSpPr>
      <xdr:spPr>
        <a:xfrm>
          <a:off x="47117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8" name="フローチャート: 判断 77"/>
        <xdr:cNvSpPr/>
      </xdr:nvSpPr>
      <xdr:spPr>
        <a:xfrm>
          <a:off x="4000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67945</xdr:rowOff>
    </xdr:from>
    <xdr:to>
      <xdr:col>15</xdr:col>
      <xdr:colOff>187325</xdr:colOff>
      <xdr:row>31</xdr:row>
      <xdr:rowOff>169545</xdr:rowOff>
    </xdr:to>
    <xdr:sp macro="" textlink="">
      <xdr:nvSpPr>
        <xdr:cNvPr id="79" name="フローチャート: 判断 78"/>
        <xdr:cNvSpPr/>
      </xdr:nvSpPr>
      <xdr:spPr>
        <a:xfrm>
          <a:off x="3238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111125</xdr:rowOff>
    </xdr:from>
    <xdr:to>
      <xdr:col>23</xdr:col>
      <xdr:colOff>136525</xdr:colOff>
      <xdr:row>32</xdr:row>
      <xdr:rowOff>41275</xdr:rowOff>
    </xdr:to>
    <xdr:sp macro="" textlink="">
      <xdr:nvSpPr>
        <xdr:cNvPr id="85" name="楕円 84"/>
        <xdr:cNvSpPr/>
      </xdr:nvSpPr>
      <xdr:spPr>
        <a:xfrm>
          <a:off x="4711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89552</xdr:rowOff>
    </xdr:from>
    <xdr:ext cx="405111" cy="259045"/>
    <xdr:sp macro="" textlink="">
      <xdr:nvSpPr>
        <xdr:cNvPr id="86" name="有形固定資産減価償却率該当値テキスト"/>
        <xdr:cNvSpPr txBox="1"/>
      </xdr:nvSpPr>
      <xdr:spPr>
        <a:xfrm>
          <a:off x="4813300"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114723</xdr:rowOff>
    </xdr:from>
    <xdr:to>
      <xdr:col>19</xdr:col>
      <xdr:colOff>187325</xdr:colOff>
      <xdr:row>32</xdr:row>
      <xdr:rowOff>44873</xdr:rowOff>
    </xdr:to>
    <xdr:sp macro="" textlink="">
      <xdr:nvSpPr>
        <xdr:cNvPr id="87" name="楕円 86"/>
        <xdr:cNvSpPr/>
      </xdr:nvSpPr>
      <xdr:spPr>
        <a:xfrm>
          <a:off x="4000500" y="620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161925</xdr:rowOff>
    </xdr:from>
    <xdr:to>
      <xdr:col>23</xdr:col>
      <xdr:colOff>85725</xdr:colOff>
      <xdr:row>31</xdr:row>
      <xdr:rowOff>165523</xdr:rowOff>
    </xdr:to>
    <xdr:cxnSp macro="">
      <xdr:nvCxnSpPr>
        <xdr:cNvPr id="88" name="直線コネクタ 87"/>
        <xdr:cNvCxnSpPr/>
      </xdr:nvCxnSpPr>
      <xdr:spPr>
        <a:xfrm flipV="1">
          <a:off x="4051300" y="6248400"/>
          <a:ext cx="7112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114105</xdr:rowOff>
    </xdr:from>
    <xdr:ext cx="405111" cy="259045"/>
    <xdr:sp macro="" textlink="">
      <xdr:nvSpPr>
        <xdr:cNvPr id="89" name="n_1aveValue有形固定資産減価償却率"/>
        <xdr:cNvSpPr txBox="1"/>
      </xdr:nvSpPr>
      <xdr:spPr>
        <a:xfrm>
          <a:off x="38360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14622</xdr:rowOff>
    </xdr:from>
    <xdr:ext cx="405111" cy="259045"/>
    <xdr:sp macro="" textlink="">
      <xdr:nvSpPr>
        <xdr:cNvPr id="90" name="n_2aveValue有形固定資産減価償却率"/>
        <xdr:cNvSpPr txBox="1"/>
      </xdr:nvSpPr>
      <xdr:spPr>
        <a:xfrm>
          <a:off x="3086744" y="5929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36000</xdr:rowOff>
    </xdr:from>
    <xdr:ext cx="405111" cy="259045"/>
    <xdr:sp macro="" textlink="">
      <xdr:nvSpPr>
        <xdr:cNvPr id="91" name="n_1mainValue有形固定資産減価償却率"/>
        <xdr:cNvSpPr txBox="1"/>
      </xdr:nvSpPr>
      <xdr:spPr>
        <a:xfrm>
          <a:off x="3836044" y="629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2" name="正方形/長方形 9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3" name="正方形/長方形 92"/>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4" name="正方形/長方形 93"/>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5" name="正方形/長方形 94"/>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6" name="正方形/長方形 95"/>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7" name="正方形/長方形 96"/>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8" name="正方形/長方形 97"/>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9" name="正方形/長方形 98"/>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0" name="正方形/長方形 99"/>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1" name="正方形/長方形 10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2" name="正方形/長方形 10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3" name="正方形/長方形 10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4" name="テキスト ボックス 10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平成２９年度は交付税措置のない市債及び低い市債の発行抑制により将来負担額が減少するとともに、増収となったふるさと応援寄附金を基金に積み立てたことにより充当可能基金残高が増加したため、実質債務は減少しました。また、効率的な行政サービスを努めるとともに、ふるさと応援寄附金や市税が増収となったため、黒字枠は増加しました。このように実質債務は減少し、黒字額は増加した結果、債務償還可能年数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全国平均、滋賀県平均より良好な比率となっています。</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5" name="テキスト ボックス 104"/>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6" name="直線コネクタ 105"/>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7" name="直線コネクタ 10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8" name="テキスト ボックス 107"/>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9" name="直線コネクタ 10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10" name="テキスト ボックス 109"/>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1" name="直線コネクタ 11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2" name="テキスト ボックス 111"/>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3" name="直線コネクタ 11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4" name="テキスト ボックス 11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5" name="直線コネクタ 11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6" name="テキスト ボックス 115"/>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8" name="テキスト ボックス 117"/>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11642</xdr:rowOff>
    </xdr:from>
    <xdr:to>
      <xdr:col>76</xdr:col>
      <xdr:colOff>21589</xdr:colOff>
      <xdr:row>34</xdr:row>
      <xdr:rowOff>151342</xdr:rowOff>
    </xdr:to>
    <xdr:cxnSp macro="">
      <xdr:nvCxnSpPr>
        <xdr:cNvPr id="120" name="直線コネクタ 119"/>
        <xdr:cNvCxnSpPr/>
      </xdr:nvCxnSpPr>
      <xdr:spPr>
        <a:xfrm flipV="1">
          <a:off x="14793595" y="5240867"/>
          <a:ext cx="1269"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1"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2" name="直線コネクタ 121"/>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129769</xdr:rowOff>
    </xdr:from>
    <xdr:ext cx="405111" cy="259045"/>
    <xdr:sp macro="" textlink="">
      <xdr:nvSpPr>
        <xdr:cNvPr id="123" name="債務償還可能年数最大値テキスト"/>
        <xdr:cNvSpPr txBox="1"/>
      </xdr:nvSpPr>
      <xdr:spPr>
        <a:xfrm>
          <a:off x="14846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11642</xdr:rowOff>
    </xdr:from>
    <xdr:to>
      <xdr:col>76</xdr:col>
      <xdr:colOff>111125</xdr:colOff>
      <xdr:row>26</xdr:row>
      <xdr:rowOff>11642</xdr:rowOff>
    </xdr:to>
    <xdr:cxnSp macro="">
      <xdr:nvCxnSpPr>
        <xdr:cNvPr id="124" name="直線コネクタ 123"/>
        <xdr:cNvCxnSpPr/>
      </xdr:nvCxnSpPr>
      <xdr:spPr>
        <a:xfrm>
          <a:off x="14706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41574</xdr:rowOff>
    </xdr:from>
    <xdr:ext cx="340478" cy="259045"/>
    <xdr:sp macro="" textlink="">
      <xdr:nvSpPr>
        <xdr:cNvPr id="125" name="債務償還可能年数平均値テキスト"/>
        <xdr:cNvSpPr txBox="1"/>
      </xdr:nvSpPr>
      <xdr:spPr>
        <a:xfrm>
          <a:off x="14846300" y="578514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26" name="フローチャート: 判断 125"/>
        <xdr:cNvSpPr/>
      </xdr:nvSpPr>
      <xdr:spPr>
        <a:xfrm>
          <a:off x="14744700" y="593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7" name="テキスト ボックス 12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8" name="テキスト ボックス 12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9" name="テキスト ボックス 12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0" name="テキスト ボックス 12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1" name="テキスト ボックス 13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32" name="楕円 131"/>
        <xdr:cNvSpPr/>
      </xdr:nvSpPr>
      <xdr:spPr>
        <a:xfrm>
          <a:off x="14744700" y="605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117069</xdr:rowOff>
    </xdr:from>
    <xdr:ext cx="340478" cy="259045"/>
    <xdr:sp macro="" textlink="">
      <xdr:nvSpPr>
        <xdr:cNvPr id="133" name="債務償還可能年数該当値テキスト"/>
        <xdr:cNvSpPr txBox="1"/>
      </xdr:nvSpPr>
      <xdr:spPr>
        <a:xfrm>
          <a:off x="14846300" y="60320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4" name="正方形/長方形 13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5" name="正方形/長方形 13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6" name="テキスト ボックス 13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7" name="テキスト ボックス 13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8" name="テキスト ボックス 13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9" name="テキスト ボックス 13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82,267
81,110
177.45
34,795,467
33,943,388
511,314
17,842,679
27,681,834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13335</xdr:rowOff>
    </xdr:from>
    <xdr:to>
      <xdr:col>24</xdr:col>
      <xdr:colOff>62865</xdr:colOff>
      <xdr:row>42</xdr:row>
      <xdr:rowOff>70485</xdr:rowOff>
    </xdr:to>
    <xdr:cxnSp macro="">
      <xdr:nvCxnSpPr>
        <xdr:cNvPr id="56" name="直線コネクタ 55"/>
        <xdr:cNvCxnSpPr/>
      </xdr:nvCxnSpPr>
      <xdr:spPr>
        <a:xfrm flipV="1">
          <a:off x="4634865" y="584263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673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546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131462</xdr:rowOff>
    </xdr:from>
    <xdr:ext cx="405111" cy="259045"/>
    <xdr:sp macro="" textlink="">
      <xdr:nvSpPr>
        <xdr:cNvPr id="59" name="【道路】&#10;有形固定資産減価償却率最大値テキスト"/>
        <xdr:cNvSpPr txBox="1"/>
      </xdr:nvSpPr>
      <xdr:spPr>
        <a:xfrm>
          <a:off x="4673600" y="561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13335</xdr:rowOff>
    </xdr:from>
    <xdr:to>
      <xdr:col>24</xdr:col>
      <xdr:colOff>152400</xdr:colOff>
      <xdr:row>34</xdr:row>
      <xdr:rowOff>13335</xdr:rowOff>
    </xdr:to>
    <xdr:cxnSp macro="">
      <xdr:nvCxnSpPr>
        <xdr:cNvPr id="60" name="直線コネクタ 59"/>
        <xdr:cNvCxnSpPr/>
      </xdr:nvCxnSpPr>
      <xdr:spPr>
        <a:xfrm>
          <a:off x="4546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160672</xdr:rowOff>
    </xdr:from>
    <xdr:ext cx="405111" cy="259045"/>
    <xdr:sp macro="" textlink="">
      <xdr:nvSpPr>
        <xdr:cNvPr id="61" name="【道路】&#10;有形固定資産減価償却率平均値テキスト"/>
        <xdr:cNvSpPr txBox="1"/>
      </xdr:nvSpPr>
      <xdr:spPr>
        <a:xfrm>
          <a:off x="4673600" y="633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137795</xdr:rowOff>
    </xdr:from>
    <xdr:to>
      <xdr:col>24</xdr:col>
      <xdr:colOff>114300</xdr:colOff>
      <xdr:row>38</xdr:row>
      <xdr:rowOff>67945</xdr:rowOff>
    </xdr:to>
    <xdr:sp macro="" textlink="">
      <xdr:nvSpPr>
        <xdr:cNvPr id="62" name="フローチャート: 判断 61"/>
        <xdr:cNvSpPr/>
      </xdr:nvSpPr>
      <xdr:spPr>
        <a:xfrm>
          <a:off x="4584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162560</xdr:rowOff>
    </xdr:from>
    <xdr:to>
      <xdr:col>20</xdr:col>
      <xdr:colOff>38100</xdr:colOff>
      <xdr:row>38</xdr:row>
      <xdr:rowOff>92710</xdr:rowOff>
    </xdr:to>
    <xdr:sp macro="" textlink="">
      <xdr:nvSpPr>
        <xdr:cNvPr id="63" name="フローチャート: 判断 62"/>
        <xdr:cNvSpPr/>
      </xdr:nvSpPr>
      <xdr:spPr>
        <a:xfrm>
          <a:off x="3746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29210</xdr:rowOff>
    </xdr:from>
    <xdr:to>
      <xdr:col>15</xdr:col>
      <xdr:colOff>101600</xdr:colOff>
      <xdr:row>38</xdr:row>
      <xdr:rowOff>130810</xdr:rowOff>
    </xdr:to>
    <xdr:sp macro="" textlink="">
      <xdr:nvSpPr>
        <xdr:cNvPr id="64" name="フローチャート: 判断 63"/>
        <xdr:cNvSpPr/>
      </xdr:nvSpPr>
      <xdr:spPr>
        <a:xfrm>
          <a:off x="2857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xdr:rowOff>
    </xdr:from>
    <xdr:to>
      <xdr:col>24</xdr:col>
      <xdr:colOff>114300</xdr:colOff>
      <xdr:row>38</xdr:row>
      <xdr:rowOff>106045</xdr:rowOff>
    </xdr:to>
    <xdr:sp macro="" textlink="">
      <xdr:nvSpPr>
        <xdr:cNvPr id="70" name="楕円 69"/>
        <xdr:cNvSpPr/>
      </xdr:nvSpPr>
      <xdr:spPr>
        <a:xfrm>
          <a:off x="45847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154322</xdr:rowOff>
    </xdr:from>
    <xdr:ext cx="405111" cy="259045"/>
    <xdr:sp macro="" textlink="">
      <xdr:nvSpPr>
        <xdr:cNvPr id="71" name="【道路】&#10;有形固定資産減価償却率該当値テキスト"/>
        <xdr:cNvSpPr txBox="1"/>
      </xdr:nvSpPr>
      <xdr:spPr>
        <a:xfrm>
          <a:off x="4673600"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38735</xdr:rowOff>
    </xdr:from>
    <xdr:to>
      <xdr:col>20</xdr:col>
      <xdr:colOff>38100</xdr:colOff>
      <xdr:row>38</xdr:row>
      <xdr:rowOff>140335</xdr:rowOff>
    </xdr:to>
    <xdr:sp macro="" textlink="">
      <xdr:nvSpPr>
        <xdr:cNvPr id="72" name="楕円 71"/>
        <xdr:cNvSpPr/>
      </xdr:nvSpPr>
      <xdr:spPr>
        <a:xfrm>
          <a:off x="3746500" y="65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55245</xdr:rowOff>
    </xdr:from>
    <xdr:to>
      <xdr:col>24</xdr:col>
      <xdr:colOff>63500</xdr:colOff>
      <xdr:row>38</xdr:row>
      <xdr:rowOff>89535</xdr:rowOff>
    </xdr:to>
    <xdr:cxnSp macro="">
      <xdr:nvCxnSpPr>
        <xdr:cNvPr id="73" name="直線コネクタ 72"/>
        <xdr:cNvCxnSpPr/>
      </xdr:nvCxnSpPr>
      <xdr:spPr>
        <a:xfrm flipV="1">
          <a:off x="3797300" y="657034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109237</xdr:rowOff>
    </xdr:from>
    <xdr:ext cx="405111" cy="259045"/>
    <xdr:sp macro="" textlink="">
      <xdr:nvSpPr>
        <xdr:cNvPr id="74" name="n_1aveValue【道路】&#10;有形固定資産減価償却率"/>
        <xdr:cNvSpPr txBox="1"/>
      </xdr:nvSpPr>
      <xdr:spPr>
        <a:xfrm>
          <a:off x="35820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147337</xdr:rowOff>
    </xdr:from>
    <xdr:ext cx="405111" cy="259045"/>
    <xdr:sp macro="" textlink="">
      <xdr:nvSpPr>
        <xdr:cNvPr id="75" name="n_2aveValue【道路】&#10;有形固定資産減価償却率"/>
        <xdr:cNvSpPr txBox="1"/>
      </xdr:nvSpPr>
      <xdr:spPr>
        <a:xfrm>
          <a:off x="2705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131462</xdr:rowOff>
    </xdr:from>
    <xdr:ext cx="405111" cy="259045"/>
    <xdr:sp macro="" textlink="">
      <xdr:nvSpPr>
        <xdr:cNvPr id="76" name="n_1mainValue【道路】&#10;有形固定資産減価償却率"/>
        <xdr:cNvSpPr txBox="1"/>
      </xdr:nvSpPr>
      <xdr:spPr>
        <a:xfrm>
          <a:off x="35820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7" name="直線コネクタ 8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8" name="テキスト ボックス 8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9" name="直線コネクタ 8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0" name="テキスト ボックス 89"/>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1" name="直線コネクタ 9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2" name="テキスト ボックス 91"/>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3" name="直線コネクタ 9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4" name="テキスト ボックス 93"/>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5" name="直線コネクタ 9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6" name="テキスト ボックス 95"/>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98" name="テキスト ボックス 97"/>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44291</xdr:rowOff>
    </xdr:from>
    <xdr:to>
      <xdr:col>54</xdr:col>
      <xdr:colOff>189865</xdr:colOff>
      <xdr:row>41</xdr:row>
      <xdr:rowOff>142189</xdr:rowOff>
    </xdr:to>
    <xdr:cxnSp macro="">
      <xdr:nvCxnSpPr>
        <xdr:cNvPr id="100" name="直線コネクタ 99"/>
        <xdr:cNvCxnSpPr/>
      </xdr:nvCxnSpPr>
      <xdr:spPr>
        <a:xfrm flipV="1">
          <a:off x="10476865" y="5873591"/>
          <a:ext cx="0" cy="1298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146016</xdr:rowOff>
    </xdr:from>
    <xdr:ext cx="469744" cy="259045"/>
    <xdr:sp macro="" textlink="">
      <xdr:nvSpPr>
        <xdr:cNvPr id="101" name="【道路】&#10;一人当たり延長最小値テキスト"/>
        <xdr:cNvSpPr txBox="1"/>
      </xdr:nvSpPr>
      <xdr:spPr>
        <a:xfrm>
          <a:off x="10515600" y="717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142189</xdr:rowOff>
    </xdr:from>
    <xdr:to>
      <xdr:col>55</xdr:col>
      <xdr:colOff>88900</xdr:colOff>
      <xdr:row>41</xdr:row>
      <xdr:rowOff>142189</xdr:rowOff>
    </xdr:to>
    <xdr:cxnSp macro="">
      <xdr:nvCxnSpPr>
        <xdr:cNvPr id="102" name="直線コネクタ 101"/>
        <xdr:cNvCxnSpPr/>
      </xdr:nvCxnSpPr>
      <xdr:spPr>
        <a:xfrm>
          <a:off x="10388600" y="71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162418</xdr:rowOff>
    </xdr:from>
    <xdr:ext cx="534377" cy="259045"/>
    <xdr:sp macro="" textlink="">
      <xdr:nvSpPr>
        <xdr:cNvPr id="103" name="【道路】&#10;一人当たり延長最大値テキスト"/>
        <xdr:cNvSpPr txBox="1"/>
      </xdr:nvSpPr>
      <xdr:spPr>
        <a:xfrm>
          <a:off x="10515600" y="5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44291</xdr:rowOff>
    </xdr:from>
    <xdr:to>
      <xdr:col>55</xdr:col>
      <xdr:colOff>88900</xdr:colOff>
      <xdr:row>34</xdr:row>
      <xdr:rowOff>44291</xdr:rowOff>
    </xdr:to>
    <xdr:cxnSp macro="">
      <xdr:nvCxnSpPr>
        <xdr:cNvPr id="104" name="直線コネクタ 103"/>
        <xdr:cNvCxnSpPr/>
      </xdr:nvCxnSpPr>
      <xdr:spPr>
        <a:xfrm>
          <a:off x="10388600" y="5873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97255</xdr:rowOff>
    </xdr:from>
    <xdr:ext cx="534377" cy="259045"/>
    <xdr:sp macro="" textlink="">
      <xdr:nvSpPr>
        <xdr:cNvPr id="105" name="【道路】&#10;一人当たり延長平均値テキスト"/>
        <xdr:cNvSpPr txBox="1"/>
      </xdr:nvSpPr>
      <xdr:spPr>
        <a:xfrm>
          <a:off x="10515600" y="67838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74378</xdr:rowOff>
    </xdr:from>
    <xdr:to>
      <xdr:col>55</xdr:col>
      <xdr:colOff>50800</xdr:colOff>
      <xdr:row>41</xdr:row>
      <xdr:rowOff>4528</xdr:rowOff>
    </xdr:to>
    <xdr:sp macro="" textlink="">
      <xdr:nvSpPr>
        <xdr:cNvPr id="106" name="フローチャート: 判断 105"/>
        <xdr:cNvSpPr/>
      </xdr:nvSpPr>
      <xdr:spPr>
        <a:xfrm>
          <a:off x="10426700" y="6932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64700</xdr:rowOff>
    </xdr:from>
    <xdr:to>
      <xdr:col>50</xdr:col>
      <xdr:colOff>165100</xdr:colOff>
      <xdr:row>40</xdr:row>
      <xdr:rowOff>166300</xdr:rowOff>
    </xdr:to>
    <xdr:sp macro="" textlink="">
      <xdr:nvSpPr>
        <xdr:cNvPr id="107" name="フローチャート: 判断 106"/>
        <xdr:cNvSpPr/>
      </xdr:nvSpPr>
      <xdr:spPr>
        <a:xfrm>
          <a:off x="9588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76435</xdr:rowOff>
    </xdr:from>
    <xdr:to>
      <xdr:col>46</xdr:col>
      <xdr:colOff>38100</xdr:colOff>
      <xdr:row>41</xdr:row>
      <xdr:rowOff>6585</xdr:rowOff>
    </xdr:to>
    <xdr:sp macro="" textlink="">
      <xdr:nvSpPr>
        <xdr:cNvPr id="108" name="フローチャート: 判断 107"/>
        <xdr:cNvSpPr/>
      </xdr:nvSpPr>
      <xdr:spPr>
        <a:xfrm>
          <a:off x="8699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31077</xdr:rowOff>
    </xdr:from>
    <xdr:to>
      <xdr:col>55</xdr:col>
      <xdr:colOff>50800</xdr:colOff>
      <xdr:row>41</xdr:row>
      <xdr:rowOff>132677</xdr:rowOff>
    </xdr:to>
    <xdr:sp macro="" textlink="">
      <xdr:nvSpPr>
        <xdr:cNvPr id="114" name="楕円 113"/>
        <xdr:cNvSpPr/>
      </xdr:nvSpPr>
      <xdr:spPr>
        <a:xfrm>
          <a:off x="10426700" y="70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117454</xdr:rowOff>
    </xdr:from>
    <xdr:ext cx="469744" cy="259045"/>
    <xdr:sp macro="" textlink="">
      <xdr:nvSpPr>
        <xdr:cNvPr id="115" name="【道路】&#10;一人当たり延長該当値テキスト"/>
        <xdr:cNvSpPr txBox="1"/>
      </xdr:nvSpPr>
      <xdr:spPr>
        <a:xfrm>
          <a:off x="10515600" y="697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31267</xdr:rowOff>
    </xdr:from>
    <xdr:to>
      <xdr:col>50</xdr:col>
      <xdr:colOff>165100</xdr:colOff>
      <xdr:row>41</xdr:row>
      <xdr:rowOff>132867</xdr:rowOff>
    </xdr:to>
    <xdr:sp macro="" textlink="">
      <xdr:nvSpPr>
        <xdr:cNvPr id="116" name="楕円 115"/>
        <xdr:cNvSpPr/>
      </xdr:nvSpPr>
      <xdr:spPr>
        <a:xfrm>
          <a:off x="9588500" y="706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81877</xdr:rowOff>
    </xdr:from>
    <xdr:to>
      <xdr:col>55</xdr:col>
      <xdr:colOff>0</xdr:colOff>
      <xdr:row>41</xdr:row>
      <xdr:rowOff>82067</xdr:rowOff>
    </xdr:to>
    <xdr:cxnSp macro="">
      <xdr:nvCxnSpPr>
        <xdr:cNvPr id="117" name="直線コネクタ 116"/>
        <xdr:cNvCxnSpPr/>
      </xdr:nvCxnSpPr>
      <xdr:spPr>
        <a:xfrm flipV="1">
          <a:off x="9639300" y="7111327"/>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11377</xdr:rowOff>
    </xdr:from>
    <xdr:ext cx="534377" cy="259045"/>
    <xdr:sp macro="" textlink="">
      <xdr:nvSpPr>
        <xdr:cNvPr id="118" name="n_1aveValue【道路】&#10;一人当たり延長"/>
        <xdr:cNvSpPr txBox="1"/>
      </xdr:nvSpPr>
      <xdr:spPr>
        <a:xfrm>
          <a:off x="93594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23112</xdr:rowOff>
    </xdr:from>
    <xdr:ext cx="534377" cy="259045"/>
    <xdr:sp macro="" textlink="">
      <xdr:nvSpPr>
        <xdr:cNvPr id="119" name="n_2aveValue【道路】&#10;一人当たり延長"/>
        <xdr:cNvSpPr txBox="1"/>
      </xdr:nvSpPr>
      <xdr:spPr>
        <a:xfrm>
          <a:off x="8483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123994</xdr:rowOff>
    </xdr:from>
    <xdr:ext cx="469744" cy="259045"/>
    <xdr:sp macro="" textlink="">
      <xdr:nvSpPr>
        <xdr:cNvPr id="120" name="n_1mainValue【道路】&#10;一人当たり延長"/>
        <xdr:cNvSpPr txBox="1"/>
      </xdr:nvSpPr>
      <xdr:spPr>
        <a:xfrm>
          <a:off x="9391727" y="715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1" name="正方形/長方形 12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2" name="正方形/長方形 12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3" name="正方形/長方形 12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4" name="正方形/長方形 12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5" name="正方形/長方形 12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6" name="正方形/長方形 12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7" name="正方形/長方形 12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8" name="正方形/長方形 12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9" name="テキスト ボックス 12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0" name="直線コネクタ 12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1" name="テキスト ボックス 13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2" name="直線コネクタ 13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3" name="テキスト ボックス 13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4" name="直線コネクタ 13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5" name="テキスト ボックス 13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6" name="直線コネクタ 13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7" name="テキスト ボックス 13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8" name="直線コネクタ 13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9" name="テキスト ボックス 13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0" name="直線コネクタ 13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1" name="テキスト ボックス 140"/>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2" name="直線コネクタ 14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3" name="テキスト ボックス 14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63</xdr:row>
      <xdr:rowOff>91440</xdr:rowOff>
    </xdr:to>
    <xdr:cxnSp macro="">
      <xdr:nvCxnSpPr>
        <xdr:cNvPr id="145" name="直線コネクタ 144"/>
        <xdr:cNvCxnSpPr/>
      </xdr:nvCxnSpPr>
      <xdr:spPr>
        <a:xfrm flipV="1">
          <a:off x="4634865" y="9759315"/>
          <a:ext cx="0"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46" name="【橋りょう・トンネル】&#10;有形固定資産減価償却率最小値テキスト"/>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47" name="直線コネクタ 146"/>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48" name="【橋りょう・トンネル】&#10;有形固定資産減価償却率最大値テキスト"/>
        <xdr:cNvSpPr txBox="1"/>
      </xdr:nvSpPr>
      <xdr:spPr>
        <a:xfrm>
          <a:off x="4673600" y="953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49" name="直線コネクタ 148"/>
        <xdr:cNvCxnSpPr/>
      </xdr:nvCxnSpPr>
      <xdr:spPr>
        <a:xfrm>
          <a:off x="4546600" y="975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31132</xdr:rowOff>
    </xdr:from>
    <xdr:ext cx="405111" cy="259045"/>
    <xdr:sp macro="" textlink="">
      <xdr:nvSpPr>
        <xdr:cNvPr id="150" name="【橋りょう・トンネル】&#10;有形固定資産減価償却率平均値テキスト"/>
        <xdr:cNvSpPr txBox="1"/>
      </xdr:nvSpPr>
      <xdr:spPr>
        <a:xfrm>
          <a:off x="4673600" y="1014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51" name="フローチャート: 判断 150"/>
        <xdr:cNvSpPr/>
      </xdr:nvSpPr>
      <xdr:spPr>
        <a:xfrm>
          <a:off x="4584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52" name="フローチャート: 判断 151"/>
        <xdr:cNvSpPr/>
      </xdr:nvSpPr>
      <xdr:spPr>
        <a:xfrm>
          <a:off x="3746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57785</xdr:rowOff>
    </xdr:from>
    <xdr:to>
      <xdr:col>15</xdr:col>
      <xdr:colOff>101600</xdr:colOff>
      <xdr:row>60</xdr:row>
      <xdr:rowOff>159385</xdr:rowOff>
    </xdr:to>
    <xdr:sp macro="" textlink="">
      <xdr:nvSpPr>
        <xdr:cNvPr id="153" name="フローチャート: 判断 152"/>
        <xdr:cNvSpPr/>
      </xdr:nvSpPr>
      <xdr:spPr>
        <a:xfrm>
          <a:off x="2857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4" name="テキスト ボックス 15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5" name="テキスト ボックス 15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6" name="テキスト ボックス 15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7" name="テキスト ボックス 15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8" name="テキスト ボックス 15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71120</xdr:rowOff>
    </xdr:from>
    <xdr:to>
      <xdr:col>24</xdr:col>
      <xdr:colOff>114300</xdr:colOff>
      <xdr:row>62</xdr:row>
      <xdr:rowOff>1270</xdr:rowOff>
    </xdr:to>
    <xdr:sp macro="" textlink="">
      <xdr:nvSpPr>
        <xdr:cNvPr id="159" name="楕円 158"/>
        <xdr:cNvSpPr/>
      </xdr:nvSpPr>
      <xdr:spPr>
        <a:xfrm>
          <a:off x="45847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49547</xdr:rowOff>
    </xdr:from>
    <xdr:ext cx="405111" cy="259045"/>
    <xdr:sp macro="" textlink="">
      <xdr:nvSpPr>
        <xdr:cNvPr id="160" name="【橋りょう・トンネル】&#10;有形固定資産減価償却率該当値テキスト"/>
        <xdr:cNvSpPr txBox="1"/>
      </xdr:nvSpPr>
      <xdr:spPr>
        <a:xfrm>
          <a:off x="4673600"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101600</xdr:rowOff>
    </xdr:from>
    <xdr:to>
      <xdr:col>20</xdr:col>
      <xdr:colOff>38100</xdr:colOff>
      <xdr:row>62</xdr:row>
      <xdr:rowOff>31750</xdr:rowOff>
    </xdr:to>
    <xdr:sp macro="" textlink="">
      <xdr:nvSpPr>
        <xdr:cNvPr id="161" name="楕円 160"/>
        <xdr:cNvSpPr/>
      </xdr:nvSpPr>
      <xdr:spPr>
        <a:xfrm>
          <a:off x="3746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121920</xdr:rowOff>
    </xdr:from>
    <xdr:to>
      <xdr:col>24</xdr:col>
      <xdr:colOff>63500</xdr:colOff>
      <xdr:row>61</xdr:row>
      <xdr:rowOff>152400</xdr:rowOff>
    </xdr:to>
    <xdr:cxnSp macro="">
      <xdr:nvCxnSpPr>
        <xdr:cNvPr id="162" name="直線コネクタ 161"/>
        <xdr:cNvCxnSpPr/>
      </xdr:nvCxnSpPr>
      <xdr:spPr>
        <a:xfrm flipV="1">
          <a:off x="3797300" y="1058037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149242</xdr:rowOff>
    </xdr:from>
    <xdr:ext cx="405111" cy="259045"/>
    <xdr:sp macro="" textlink="">
      <xdr:nvSpPr>
        <xdr:cNvPr id="163" name="n_1aveValue【橋りょう・トンネル】&#10;有形固定資産減価償却率"/>
        <xdr:cNvSpPr txBox="1"/>
      </xdr:nvSpPr>
      <xdr:spPr>
        <a:xfrm>
          <a:off x="35820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4462</xdr:rowOff>
    </xdr:from>
    <xdr:ext cx="405111" cy="259045"/>
    <xdr:sp macro="" textlink="">
      <xdr:nvSpPr>
        <xdr:cNvPr id="164" name="n_2aveValue【橋りょう・トンネル】&#10;有形固定資産減価償却率"/>
        <xdr:cNvSpPr txBox="1"/>
      </xdr:nvSpPr>
      <xdr:spPr>
        <a:xfrm>
          <a:off x="2705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22877</xdr:rowOff>
    </xdr:from>
    <xdr:ext cx="405111" cy="259045"/>
    <xdr:sp macro="" textlink="">
      <xdr:nvSpPr>
        <xdr:cNvPr id="165" name="n_1mainValue【橋りょう・トンネル】&#10;有形固定資産減価償却率"/>
        <xdr:cNvSpPr txBox="1"/>
      </xdr:nvSpPr>
      <xdr:spPr>
        <a:xfrm>
          <a:off x="35820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6" name="正方形/長方形 16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7" name="正方形/長方形 16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8" name="正方形/長方形 16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9" name="正方形/長方形 16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0" name="正方形/長方形 16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1" name="正方形/長方形 17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2" name="正方形/長方形 17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3" name="正方形/長方形 17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4" name="テキスト ボックス 17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5" name="直線コネクタ 17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6" name="直線コネクタ 17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7" name="テキスト ボックス 176"/>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8" name="直線コネクタ 17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9" name="テキスト ボックス 178"/>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0" name="直線コネクタ 17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81" name="テキスト ボックス 180"/>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2" name="直線コネクタ 18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83" name="テキスト ボックス 182"/>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4" name="直線コネクタ 18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85" name="テキスト ボックス 18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61040</xdr:rowOff>
    </xdr:from>
    <xdr:to>
      <xdr:col>54</xdr:col>
      <xdr:colOff>189865</xdr:colOff>
      <xdr:row>63</xdr:row>
      <xdr:rowOff>170707</xdr:rowOff>
    </xdr:to>
    <xdr:cxnSp macro="">
      <xdr:nvCxnSpPr>
        <xdr:cNvPr id="187" name="直線コネクタ 186"/>
        <xdr:cNvCxnSpPr/>
      </xdr:nvCxnSpPr>
      <xdr:spPr>
        <a:xfrm flipV="1">
          <a:off x="10476865" y="9662240"/>
          <a:ext cx="0" cy="130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3084</xdr:rowOff>
    </xdr:from>
    <xdr:ext cx="378565" cy="259045"/>
    <xdr:sp macro="" textlink="">
      <xdr:nvSpPr>
        <xdr:cNvPr id="188" name="【橋りょう・トンネル】&#10;一人当たり有形固定資産（償却資産）額最小値テキスト"/>
        <xdr:cNvSpPr txBox="1"/>
      </xdr:nvSpPr>
      <xdr:spPr>
        <a:xfrm>
          <a:off x="10515600" y="10975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170707</xdr:rowOff>
    </xdr:from>
    <xdr:to>
      <xdr:col>55</xdr:col>
      <xdr:colOff>88900</xdr:colOff>
      <xdr:row>63</xdr:row>
      <xdr:rowOff>170707</xdr:rowOff>
    </xdr:to>
    <xdr:cxnSp macro="">
      <xdr:nvCxnSpPr>
        <xdr:cNvPr id="189" name="直線コネクタ 188"/>
        <xdr:cNvCxnSpPr/>
      </xdr:nvCxnSpPr>
      <xdr:spPr>
        <a:xfrm>
          <a:off x="10388600" y="1097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7717</xdr:rowOff>
    </xdr:from>
    <xdr:ext cx="599010" cy="259045"/>
    <xdr:sp macro="" textlink="">
      <xdr:nvSpPr>
        <xdr:cNvPr id="190" name="【橋りょう・トンネル】&#10;一人当たり有形固定資産（償却資産）額最大値テキスト"/>
        <xdr:cNvSpPr txBox="1"/>
      </xdr:nvSpPr>
      <xdr:spPr>
        <a:xfrm>
          <a:off x="10515600" y="9437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61040</xdr:rowOff>
    </xdr:from>
    <xdr:to>
      <xdr:col>55</xdr:col>
      <xdr:colOff>88900</xdr:colOff>
      <xdr:row>56</xdr:row>
      <xdr:rowOff>61040</xdr:rowOff>
    </xdr:to>
    <xdr:cxnSp macro="">
      <xdr:nvCxnSpPr>
        <xdr:cNvPr id="191" name="直線コネクタ 190"/>
        <xdr:cNvCxnSpPr/>
      </xdr:nvCxnSpPr>
      <xdr:spPr>
        <a:xfrm>
          <a:off x="10388600" y="966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39290</xdr:rowOff>
    </xdr:from>
    <xdr:ext cx="599010" cy="259045"/>
    <xdr:sp macro="" textlink="">
      <xdr:nvSpPr>
        <xdr:cNvPr id="192" name="【橋りょう・トンネル】&#10;一人当たり有形固定資産（償却資産）額平均値テキスト"/>
        <xdr:cNvSpPr txBox="1"/>
      </xdr:nvSpPr>
      <xdr:spPr>
        <a:xfrm>
          <a:off x="10515600" y="10326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16413</xdr:rowOff>
    </xdr:from>
    <xdr:to>
      <xdr:col>55</xdr:col>
      <xdr:colOff>50800</xdr:colOff>
      <xdr:row>61</xdr:row>
      <xdr:rowOff>118013</xdr:rowOff>
    </xdr:to>
    <xdr:sp macro="" textlink="">
      <xdr:nvSpPr>
        <xdr:cNvPr id="193" name="フローチャート: 判断 192"/>
        <xdr:cNvSpPr/>
      </xdr:nvSpPr>
      <xdr:spPr>
        <a:xfrm>
          <a:off x="10426700" y="1047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36333</xdr:rowOff>
    </xdr:from>
    <xdr:to>
      <xdr:col>50</xdr:col>
      <xdr:colOff>165100</xdr:colOff>
      <xdr:row>61</xdr:row>
      <xdr:rowOff>137933</xdr:rowOff>
    </xdr:to>
    <xdr:sp macro="" textlink="">
      <xdr:nvSpPr>
        <xdr:cNvPr id="194" name="フローチャート: 判断 193"/>
        <xdr:cNvSpPr/>
      </xdr:nvSpPr>
      <xdr:spPr>
        <a:xfrm>
          <a:off x="9588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43628</xdr:rowOff>
    </xdr:from>
    <xdr:to>
      <xdr:col>46</xdr:col>
      <xdr:colOff>38100</xdr:colOff>
      <xdr:row>61</xdr:row>
      <xdr:rowOff>145228</xdr:rowOff>
    </xdr:to>
    <xdr:sp macro="" textlink="">
      <xdr:nvSpPr>
        <xdr:cNvPr id="195" name="フローチャート: 判断 194"/>
        <xdr:cNvSpPr/>
      </xdr:nvSpPr>
      <xdr:spPr>
        <a:xfrm>
          <a:off x="8699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6" name="テキスト ボックス 19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7" name="テキスト ボックス 19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8" name="テキスト ボックス 19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9" name="テキスト ボックス 19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0" name="テキスト ボックス 19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147620</xdr:rowOff>
    </xdr:from>
    <xdr:to>
      <xdr:col>55</xdr:col>
      <xdr:colOff>50800</xdr:colOff>
      <xdr:row>62</xdr:row>
      <xdr:rowOff>77770</xdr:rowOff>
    </xdr:to>
    <xdr:sp macro="" textlink="">
      <xdr:nvSpPr>
        <xdr:cNvPr id="201" name="楕円 200"/>
        <xdr:cNvSpPr/>
      </xdr:nvSpPr>
      <xdr:spPr>
        <a:xfrm>
          <a:off x="10426700" y="1060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126047</xdr:rowOff>
    </xdr:from>
    <xdr:ext cx="599010" cy="259045"/>
    <xdr:sp macro="" textlink="">
      <xdr:nvSpPr>
        <xdr:cNvPr id="202" name="【橋りょう・トンネル】&#10;一人当たり有形固定資産（償却資産）額該当値テキスト"/>
        <xdr:cNvSpPr txBox="1"/>
      </xdr:nvSpPr>
      <xdr:spPr>
        <a:xfrm>
          <a:off x="10515600" y="10584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147888</xdr:rowOff>
    </xdr:from>
    <xdr:to>
      <xdr:col>50</xdr:col>
      <xdr:colOff>165100</xdr:colOff>
      <xdr:row>62</xdr:row>
      <xdr:rowOff>78038</xdr:rowOff>
    </xdr:to>
    <xdr:sp macro="" textlink="">
      <xdr:nvSpPr>
        <xdr:cNvPr id="203" name="楕円 202"/>
        <xdr:cNvSpPr/>
      </xdr:nvSpPr>
      <xdr:spPr>
        <a:xfrm>
          <a:off x="9588500" y="1060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26970</xdr:rowOff>
    </xdr:from>
    <xdr:to>
      <xdr:col>55</xdr:col>
      <xdr:colOff>0</xdr:colOff>
      <xdr:row>62</xdr:row>
      <xdr:rowOff>27238</xdr:rowOff>
    </xdr:to>
    <xdr:cxnSp macro="">
      <xdr:nvCxnSpPr>
        <xdr:cNvPr id="204" name="直線コネクタ 203"/>
        <xdr:cNvCxnSpPr/>
      </xdr:nvCxnSpPr>
      <xdr:spPr>
        <a:xfrm flipV="1">
          <a:off x="9639300" y="10656870"/>
          <a:ext cx="8382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154460</xdr:rowOff>
    </xdr:from>
    <xdr:ext cx="599010" cy="259045"/>
    <xdr:sp macro="" textlink="">
      <xdr:nvSpPr>
        <xdr:cNvPr id="205" name="n_1aveValue【橋りょう・トンネル】&#10;一人当たり有形固定資産（償却資産）額"/>
        <xdr:cNvSpPr txBox="1"/>
      </xdr:nvSpPr>
      <xdr:spPr>
        <a:xfrm>
          <a:off x="93270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161755</xdr:rowOff>
    </xdr:from>
    <xdr:ext cx="599010" cy="259045"/>
    <xdr:sp macro="" textlink="">
      <xdr:nvSpPr>
        <xdr:cNvPr id="206" name="n_2aveValue【橋りょう・トンネル】&#10;一人当たり有形固定資産（償却資産）額"/>
        <xdr:cNvSpPr txBox="1"/>
      </xdr:nvSpPr>
      <xdr:spPr>
        <a:xfrm>
          <a:off x="8450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69165</xdr:rowOff>
    </xdr:from>
    <xdr:ext cx="599010" cy="259045"/>
    <xdr:sp macro="" textlink="">
      <xdr:nvSpPr>
        <xdr:cNvPr id="207" name="n_1mainValue【橋りょう・トンネル】&#10;一人当たり有形固定資産（償却資産）額"/>
        <xdr:cNvSpPr txBox="1"/>
      </xdr:nvSpPr>
      <xdr:spPr>
        <a:xfrm>
          <a:off x="9327095" y="10699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8" name="正方形/長方形 20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9" name="正方形/長方形 20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0" name="正方形/長方形 20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1" name="正方形/長方形 21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2" name="正方形/長方形 21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3" name="正方形/長方形 21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4" name="正方形/長方形 21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5" name="正方形/長方形 21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6" name="テキスト ボックス 21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7" name="直線コネクタ 21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18" name="直線コネクタ 21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19" name="テキスト ボックス 218"/>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0" name="直線コネクタ 21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1" name="テキスト ボックス 22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2" name="直線コネクタ 22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3" name="テキスト ボックス 22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4" name="直線コネクタ 22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25" name="テキスト ボックス 22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26" name="直線コネクタ 22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27" name="テキスト ボックス 22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28" name="直線コネクタ 22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29" name="テキスト ボックス 228"/>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0" name="直線コネクタ 22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1" name="テキスト ボックス 23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157299</xdr:rowOff>
    </xdr:from>
    <xdr:to>
      <xdr:col>24</xdr:col>
      <xdr:colOff>62865</xdr:colOff>
      <xdr:row>86</xdr:row>
      <xdr:rowOff>60961</xdr:rowOff>
    </xdr:to>
    <xdr:cxnSp macro="">
      <xdr:nvCxnSpPr>
        <xdr:cNvPr id="233" name="直線コネクタ 232"/>
        <xdr:cNvCxnSpPr/>
      </xdr:nvCxnSpPr>
      <xdr:spPr>
        <a:xfrm flipV="1">
          <a:off x="4634865" y="13358949"/>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340478" cy="259045"/>
    <xdr:sp macro="" textlink="">
      <xdr:nvSpPr>
        <xdr:cNvPr id="234" name="【公営住宅】&#10;有形固定資産減価償却率最小値テキスト"/>
        <xdr:cNvSpPr txBox="1"/>
      </xdr:nvSpPr>
      <xdr:spPr>
        <a:xfrm>
          <a:off x="4673600" y="148094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35" name="直線コネクタ 234"/>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103976</xdr:rowOff>
    </xdr:from>
    <xdr:ext cx="405111" cy="259045"/>
    <xdr:sp macro="" textlink="">
      <xdr:nvSpPr>
        <xdr:cNvPr id="236" name="【公営住宅】&#10;有形固定資産減価償却率最大値テキスト"/>
        <xdr:cNvSpPr txBox="1"/>
      </xdr:nvSpPr>
      <xdr:spPr>
        <a:xfrm>
          <a:off x="4673600" y="1313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157299</xdr:rowOff>
    </xdr:from>
    <xdr:to>
      <xdr:col>24</xdr:col>
      <xdr:colOff>152400</xdr:colOff>
      <xdr:row>77</xdr:row>
      <xdr:rowOff>157299</xdr:rowOff>
    </xdr:to>
    <xdr:cxnSp macro="">
      <xdr:nvCxnSpPr>
        <xdr:cNvPr id="237" name="直線コネクタ 236"/>
        <xdr:cNvCxnSpPr/>
      </xdr:nvCxnSpPr>
      <xdr:spPr>
        <a:xfrm>
          <a:off x="4546600" y="1335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80027</xdr:rowOff>
    </xdr:from>
    <xdr:ext cx="405111" cy="259045"/>
    <xdr:sp macro="" textlink="">
      <xdr:nvSpPr>
        <xdr:cNvPr id="238" name="【公営住宅】&#10;有形固定資産減価償却率平均値テキスト"/>
        <xdr:cNvSpPr txBox="1"/>
      </xdr:nvSpPr>
      <xdr:spPr>
        <a:xfrm>
          <a:off x="4673600" y="1379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239" name="フローチャート: 判断 238"/>
        <xdr:cNvSpPr/>
      </xdr:nvSpPr>
      <xdr:spPr>
        <a:xfrm>
          <a:off x="4584700" y="1381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103232</xdr:rowOff>
    </xdr:from>
    <xdr:to>
      <xdr:col>20</xdr:col>
      <xdr:colOff>38100</xdr:colOff>
      <xdr:row>81</xdr:row>
      <xdr:rowOff>33382</xdr:rowOff>
    </xdr:to>
    <xdr:sp macro="" textlink="">
      <xdr:nvSpPr>
        <xdr:cNvPr id="240" name="フローチャート: 判断 239"/>
        <xdr:cNvSpPr/>
      </xdr:nvSpPr>
      <xdr:spPr>
        <a:xfrm>
          <a:off x="3746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165281</xdr:rowOff>
    </xdr:from>
    <xdr:to>
      <xdr:col>15</xdr:col>
      <xdr:colOff>101600</xdr:colOff>
      <xdr:row>81</xdr:row>
      <xdr:rowOff>95431</xdr:rowOff>
    </xdr:to>
    <xdr:sp macro="" textlink="">
      <xdr:nvSpPr>
        <xdr:cNvPr id="241" name="フローチャート: 判断 240"/>
        <xdr:cNvSpPr/>
      </xdr:nvSpPr>
      <xdr:spPr>
        <a:xfrm>
          <a:off x="2857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2" name="テキスト ボックス 24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3" name="テキスト ボックス 24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4" name="テキスト ボックス 24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5" name="テキスト ボックス 24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6" name="テキスト ボックス 24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37919</xdr:rowOff>
    </xdr:from>
    <xdr:to>
      <xdr:col>24</xdr:col>
      <xdr:colOff>114300</xdr:colOff>
      <xdr:row>80</xdr:row>
      <xdr:rowOff>139519</xdr:rowOff>
    </xdr:to>
    <xdr:sp macro="" textlink="">
      <xdr:nvSpPr>
        <xdr:cNvPr id="247" name="楕円 246"/>
        <xdr:cNvSpPr/>
      </xdr:nvSpPr>
      <xdr:spPr>
        <a:xfrm>
          <a:off x="4584700" y="1375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60796</xdr:rowOff>
    </xdr:from>
    <xdr:ext cx="405111" cy="259045"/>
    <xdr:sp macro="" textlink="">
      <xdr:nvSpPr>
        <xdr:cNvPr id="248" name="【公営住宅】&#10;有形固定資産減価償却率該当値テキスト"/>
        <xdr:cNvSpPr txBox="1"/>
      </xdr:nvSpPr>
      <xdr:spPr>
        <a:xfrm>
          <a:off x="4673600" y="13605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73842</xdr:rowOff>
    </xdr:from>
    <xdr:to>
      <xdr:col>20</xdr:col>
      <xdr:colOff>38100</xdr:colOff>
      <xdr:row>81</xdr:row>
      <xdr:rowOff>3992</xdr:rowOff>
    </xdr:to>
    <xdr:sp macro="" textlink="">
      <xdr:nvSpPr>
        <xdr:cNvPr id="249" name="楕円 248"/>
        <xdr:cNvSpPr/>
      </xdr:nvSpPr>
      <xdr:spPr>
        <a:xfrm>
          <a:off x="3746500" y="1378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88719</xdr:rowOff>
    </xdr:from>
    <xdr:to>
      <xdr:col>24</xdr:col>
      <xdr:colOff>63500</xdr:colOff>
      <xdr:row>80</xdr:row>
      <xdr:rowOff>124642</xdr:rowOff>
    </xdr:to>
    <xdr:cxnSp macro="">
      <xdr:nvCxnSpPr>
        <xdr:cNvPr id="250" name="直線コネクタ 249"/>
        <xdr:cNvCxnSpPr/>
      </xdr:nvCxnSpPr>
      <xdr:spPr>
        <a:xfrm flipV="1">
          <a:off x="3797300" y="13804719"/>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24509</xdr:rowOff>
    </xdr:from>
    <xdr:ext cx="405111" cy="259045"/>
    <xdr:sp macro="" textlink="">
      <xdr:nvSpPr>
        <xdr:cNvPr id="251" name="n_1aveValue【公営住宅】&#10;有形固定資産減価償却率"/>
        <xdr:cNvSpPr txBox="1"/>
      </xdr:nvSpPr>
      <xdr:spPr>
        <a:xfrm>
          <a:off x="3582044" y="1391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111958</xdr:rowOff>
    </xdr:from>
    <xdr:ext cx="405111" cy="259045"/>
    <xdr:sp macro="" textlink="">
      <xdr:nvSpPr>
        <xdr:cNvPr id="252" name="n_2aveValue【公営住宅】&#10;有形固定資産減価償却率"/>
        <xdr:cNvSpPr txBox="1"/>
      </xdr:nvSpPr>
      <xdr:spPr>
        <a:xfrm>
          <a:off x="2705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20519</xdr:rowOff>
    </xdr:from>
    <xdr:ext cx="405111" cy="259045"/>
    <xdr:sp macro="" textlink="">
      <xdr:nvSpPr>
        <xdr:cNvPr id="253" name="n_1mainValue【公営住宅】&#10;有形固定資産減価償却率"/>
        <xdr:cNvSpPr txBox="1"/>
      </xdr:nvSpPr>
      <xdr:spPr>
        <a:xfrm>
          <a:off x="3582044" y="1356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4" name="正方形/長方形 25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5" name="正方形/長方形 25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6" name="正方形/長方形 25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7" name="正方形/長方形 25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8" name="正方形/長方形 25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9" name="正方形/長方形 25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0" name="正方形/長方形 25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1" name="正方形/長方形 26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2" name="テキスト ボックス 26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3" name="直線コネクタ 26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4" name="直線コネクタ 26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5" name="テキスト ボックス 26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6" name="直線コネクタ 26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7" name="テキスト ボックス 26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8" name="直線コネクタ 26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69" name="テキスト ボックス 26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0" name="直線コネクタ 26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1" name="テキスト ボックス 27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2" name="直線コネクタ 27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3" name="テキスト ボックス 27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4" name="直線コネクタ 27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5" name="テキスト ボックス 27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32004</xdr:rowOff>
    </xdr:from>
    <xdr:to>
      <xdr:col>54</xdr:col>
      <xdr:colOff>189865</xdr:colOff>
      <xdr:row>86</xdr:row>
      <xdr:rowOff>108965</xdr:rowOff>
    </xdr:to>
    <xdr:cxnSp macro="">
      <xdr:nvCxnSpPr>
        <xdr:cNvPr id="277" name="直線コネクタ 276"/>
        <xdr:cNvCxnSpPr/>
      </xdr:nvCxnSpPr>
      <xdr:spPr>
        <a:xfrm flipV="1">
          <a:off x="10476865" y="13576554"/>
          <a:ext cx="0" cy="1277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278"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279" name="直線コネクタ 278"/>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150131</xdr:rowOff>
    </xdr:from>
    <xdr:ext cx="469744" cy="259045"/>
    <xdr:sp macro="" textlink="">
      <xdr:nvSpPr>
        <xdr:cNvPr id="280" name="【公営住宅】&#10;一人当たり面積最大値テキスト"/>
        <xdr:cNvSpPr txBox="1"/>
      </xdr:nvSpPr>
      <xdr:spPr>
        <a:xfrm>
          <a:off x="10515600" y="1335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32004</xdr:rowOff>
    </xdr:from>
    <xdr:to>
      <xdr:col>55</xdr:col>
      <xdr:colOff>88900</xdr:colOff>
      <xdr:row>79</xdr:row>
      <xdr:rowOff>32004</xdr:rowOff>
    </xdr:to>
    <xdr:cxnSp macro="">
      <xdr:nvCxnSpPr>
        <xdr:cNvPr id="281" name="直線コネクタ 280"/>
        <xdr:cNvCxnSpPr/>
      </xdr:nvCxnSpPr>
      <xdr:spPr>
        <a:xfrm>
          <a:off x="10388600" y="13576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160799</xdr:rowOff>
    </xdr:from>
    <xdr:ext cx="469744" cy="259045"/>
    <xdr:sp macro="" textlink="">
      <xdr:nvSpPr>
        <xdr:cNvPr id="282" name="【公営住宅】&#10;一人当たり面積平均値テキスト"/>
        <xdr:cNvSpPr txBox="1"/>
      </xdr:nvSpPr>
      <xdr:spPr>
        <a:xfrm>
          <a:off x="10515600" y="143911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10922</xdr:rowOff>
    </xdr:from>
    <xdr:to>
      <xdr:col>55</xdr:col>
      <xdr:colOff>50800</xdr:colOff>
      <xdr:row>84</xdr:row>
      <xdr:rowOff>112522</xdr:rowOff>
    </xdr:to>
    <xdr:sp macro="" textlink="">
      <xdr:nvSpPr>
        <xdr:cNvPr id="283" name="フローチャート: 判断 282"/>
        <xdr:cNvSpPr/>
      </xdr:nvSpPr>
      <xdr:spPr>
        <a:xfrm>
          <a:off x="104267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10922</xdr:rowOff>
    </xdr:from>
    <xdr:to>
      <xdr:col>50</xdr:col>
      <xdr:colOff>165100</xdr:colOff>
      <xdr:row>84</xdr:row>
      <xdr:rowOff>112522</xdr:rowOff>
    </xdr:to>
    <xdr:sp macro="" textlink="">
      <xdr:nvSpPr>
        <xdr:cNvPr id="284" name="フローチャート: 判断 283"/>
        <xdr:cNvSpPr/>
      </xdr:nvSpPr>
      <xdr:spPr>
        <a:xfrm>
          <a:off x="9588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6350</xdr:rowOff>
    </xdr:from>
    <xdr:to>
      <xdr:col>46</xdr:col>
      <xdr:colOff>38100</xdr:colOff>
      <xdr:row>84</xdr:row>
      <xdr:rowOff>107950</xdr:rowOff>
    </xdr:to>
    <xdr:sp macro="" textlink="">
      <xdr:nvSpPr>
        <xdr:cNvPr id="285" name="フローチャート: 判断 284"/>
        <xdr:cNvSpPr/>
      </xdr:nvSpPr>
      <xdr:spPr>
        <a:xfrm>
          <a:off x="8699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6" name="テキスト ボックス 28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7" name="テキスト ボックス 28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8" name="テキスト ボックス 28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9" name="テキスト ボックス 28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0" name="テキスト ボックス 28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9398</xdr:rowOff>
    </xdr:from>
    <xdr:to>
      <xdr:col>55</xdr:col>
      <xdr:colOff>50800</xdr:colOff>
      <xdr:row>82</xdr:row>
      <xdr:rowOff>110998</xdr:rowOff>
    </xdr:to>
    <xdr:sp macro="" textlink="">
      <xdr:nvSpPr>
        <xdr:cNvPr id="291" name="楕円 290"/>
        <xdr:cNvSpPr/>
      </xdr:nvSpPr>
      <xdr:spPr>
        <a:xfrm>
          <a:off x="10426700" y="1406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32275</xdr:rowOff>
    </xdr:from>
    <xdr:ext cx="469744" cy="259045"/>
    <xdr:sp macro="" textlink="">
      <xdr:nvSpPr>
        <xdr:cNvPr id="292" name="【公営住宅】&#10;一人当たり面積該当値テキスト"/>
        <xdr:cNvSpPr txBox="1"/>
      </xdr:nvSpPr>
      <xdr:spPr>
        <a:xfrm>
          <a:off x="10515600" y="1391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168656</xdr:rowOff>
    </xdr:from>
    <xdr:to>
      <xdr:col>50</xdr:col>
      <xdr:colOff>165100</xdr:colOff>
      <xdr:row>82</xdr:row>
      <xdr:rowOff>98806</xdr:rowOff>
    </xdr:to>
    <xdr:sp macro="" textlink="">
      <xdr:nvSpPr>
        <xdr:cNvPr id="293" name="楕円 292"/>
        <xdr:cNvSpPr/>
      </xdr:nvSpPr>
      <xdr:spPr>
        <a:xfrm>
          <a:off x="9588500" y="1405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48006</xdr:rowOff>
    </xdr:from>
    <xdr:to>
      <xdr:col>55</xdr:col>
      <xdr:colOff>0</xdr:colOff>
      <xdr:row>82</xdr:row>
      <xdr:rowOff>60198</xdr:rowOff>
    </xdr:to>
    <xdr:cxnSp macro="">
      <xdr:nvCxnSpPr>
        <xdr:cNvPr id="294" name="直線コネクタ 293"/>
        <xdr:cNvCxnSpPr/>
      </xdr:nvCxnSpPr>
      <xdr:spPr>
        <a:xfrm>
          <a:off x="9639300" y="14106906"/>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103649</xdr:rowOff>
    </xdr:from>
    <xdr:ext cx="469744" cy="259045"/>
    <xdr:sp macro="" textlink="">
      <xdr:nvSpPr>
        <xdr:cNvPr id="295" name="n_1aveValue【公営住宅】&#10;一人当たり面積"/>
        <xdr:cNvSpPr txBox="1"/>
      </xdr:nvSpPr>
      <xdr:spPr>
        <a:xfrm>
          <a:off x="9391727" y="1450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124477</xdr:rowOff>
    </xdr:from>
    <xdr:ext cx="469744" cy="259045"/>
    <xdr:sp macro="" textlink="">
      <xdr:nvSpPr>
        <xdr:cNvPr id="296" name="n_2aveValue【公営住宅】&#10;一人当たり面積"/>
        <xdr:cNvSpPr txBox="1"/>
      </xdr:nvSpPr>
      <xdr:spPr>
        <a:xfrm>
          <a:off x="8515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115333</xdr:rowOff>
    </xdr:from>
    <xdr:ext cx="469744" cy="259045"/>
    <xdr:sp macro="" textlink="">
      <xdr:nvSpPr>
        <xdr:cNvPr id="297" name="n_1mainValue【公営住宅】&#10;一人当たり面積"/>
        <xdr:cNvSpPr txBox="1"/>
      </xdr:nvSpPr>
      <xdr:spPr>
        <a:xfrm>
          <a:off x="9391727" y="1383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8" name="正方形/長方形 29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9" name="正方形/長方形 29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0" name="正方形/長方形 29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1" name="正方形/長方形 30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2" name="正方形/長方形 30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3" name="正方形/長方形 30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4" name="正方形/長方形 30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正方形/長方形 30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6" name="テキスト ボックス 30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7" name="直線コネクタ 30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08" name="テキスト ボックス 307"/>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09" name="直線コネクタ 30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10" name="テキスト ボックス 309"/>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11" name="直線コネクタ 31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12" name="テキスト ボックス 31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13" name="直線コネクタ 31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4" name="テキスト ボックス 31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5" name="直線コネクタ 31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6" name="テキスト ボックス 31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7" name="直線コネクタ 31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8" name="テキスト ボックス 317"/>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9" name="直線コネクタ 31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20" name="テキスト ボックス 31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1"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156211</xdr:rowOff>
    </xdr:from>
    <xdr:to>
      <xdr:col>24</xdr:col>
      <xdr:colOff>62865</xdr:colOff>
      <xdr:row>107</xdr:row>
      <xdr:rowOff>57150</xdr:rowOff>
    </xdr:to>
    <xdr:cxnSp macro="">
      <xdr:nvCxnSpPr>
        <xdr:cNvPr id="322" name="直線コネクタ 321"/>
        <xdr:cNvCxnSpPr/>
      </xdr:nvCxnSpPr>
      <xdr:spPr>
        <a:xfrm flipV="1">
          <a:off x="4634865" y="17301211"/>
          <a:ext cx="0" cy="1101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60977</xdr:rowOff>
    </xdr:from>
    <xdr:ext cx="405111" cy="259045"/>
    <xdr:sp macro="" textlink="">
      <xdr:nvSpPr>
        <xdr:cNvPr id="323" name="【港湾・漁港】&#10;有形固定資産減価償却率最小値テキスト"/>
        <xdr:cNvSpPr txBox="1"/>
      </xdr:nvSpPr>
      <xdr:spPr>
        <a:xfrm>
          <a:off x="4673600"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57150</xdr:rowOff>
    </xdr:from>
    <xdr:to>
      <xdr:col>24</xdr:col>
      <xdr:colOff>152400</xdr:colOff>
      <xdr:row>107</xdr:row>
      <xdr:rowOff>57150</xdr:rowOff>
    </xdr:to>
    <xdr:cxnSp macro="">
      <xdr:nvCxnSpPr>
        <xdr:cNvPr id="324" name="直線コネクタ 323"/>
        <xdr:cNvCxnSpPr/>
      </xdr:nvCxnSpPr>
      <xdr:spPr>
        <a:xfrm>
          <a:off x="4546600" y="184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102888</xdr:rowOff>
    </xdr:from>
    <xdr:ext cx="405111" cy="259045"/>
    <xdr:sp macro="" textlink="">
      <xdr:nvSpPr>
        <xdr:cNvPr id="325" name="【港湾・漁港】&#10;有形固定資産減価償却率最大値テキスト"/>
        <xdr:cNvSpPr txBox="1"/>
      </xdr:nvSpPr>
      <xdr:spPr>
        <a:xfrm>
          <a:off x="4673600" y="170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156211</xdr:rowOff>
    </xdr:from>
    <xdr:to>
      <xdr:col>24</xdr:col>
      <xdr:colOff>152400</xdr:colOff>
      <xdr:row>100</xdr:row>
      <xdr:rowOff>156211</xdr:rowOff>
    </xdr:to>
    <xdr:cxnSp macro="">
      <xdr:nvCxnSpPr>
        <xdr:cNvPr id="326" name="直線コネクタ 325"/>
        <xdr:cNvCxnSpPr/>
      </xdr:nvCxnSpPr>
      <xdr:spPr>
        <a:xfrm>
          <a:off x="4546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116857</xdr:rowOff>
    </xdr:from>
    <xdr:ext cx="405111" cy="259045"/>
    <xdr:sp macro="" textlink="">
      <xdr:nvSpPr>
        <xdr:cNvPr id="327" name="【港湾・漁港】&#10;有形固定資産減価償却率平均値テキスト"/>
        <xdr:cNvSpPr txBox="1"/>
      </xdr:nvSpPr>
      <xdr:spPr>
        <a:xfrm>
          <a:off x="4673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328" name="フローチャート: 判断 327"/>
        <xdr:cNvSpPr/>
      </xdr:nvSpPr>
      <xdr:spPr>
        <a:xfrm>
          <a:off x="4584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63500</xdr:rowOff>
    </xdr:from>
    <xdr:to>
      <xdr:col>20</xdr:col>
      <xdr:colOff>38100</xdr:colOff>
      <xdr:row>104</xdr:row>
      <xdr:rowOff>165100</xdr:rowOff>
    </xdr:to>
    <xdr:sp macro="" textlink="">
      <xdr:nvSpPr>
        <xdr:cNvPr id="329" name="フローチャート: 判断 328"/>
        <xdr:cNvSpPr/>
      </xdr:nvSpPr>
      <xdr:spPr>
        <a:xfrm>
          <a:off x="3746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63500</xdr:rowOff>
    </xdr:from>
    <xdr:to>
      <xdr:col>15</xdr:col>
      <xdr:colOff>101600</xdr:colOff>
      <xdr:row>104</xdr:row>
      <xdr:rowOff>165100</xdr:rowOff>
    </xdr:to>
    <xdr:sp macro="" textlink="">
      <xdr:nvSpPr>
        <xdr:cNvPr id="330" name="フローチャート: 判断 329"/>
        <xdr:cNvSpPr/>
      </xdr:nvSpPr>
      <xdr:spPr>
        <a:xfrm>
          <a:off x="2857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1" name="テキスト ボックス 33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2" name="テキスト ボックス 33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3" name="テキスト ボックス 33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4" name="テキスト ボックス 33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5" name="テキスト ボックス 33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118745</xdr:rowOff>
    </xdr:from>
    <xdr:to>
      <xdr:col>24</xdr:col>
      <xdr:colOff>114300</xdr:colOff>
      <xdr:row>104</xdr:row>
      <xdr:rowOff>48895</xdr:rowOff>
    </xdr:to>
    <xdr:sp macro="" textlink="">
      <xdr:nvSpPr>
        <xdr:cNvPr id="336" name="楕円 335"/>
        <xdr:cNvSpPr/>
      </xdr:nvSpPr>
      <xdr:spPr>
        <a:xfrm>
          <a:off x="45847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97172</xdr:rowOff>
    </xdr:from>
    <xdr:ext cx="405111" cy="259045"/>
    <xdr:sp macro="" textlink="">
      <xdr:nvSpPr>
        <xdr:cNvPr id="337" name="【港湾・漁港】&#10;有形固定資産減価償却率該当値テキスト"/>
        <xdr:cNvSpPr txBox="1"/>
      </xdr:nvSpPr>
      <xdr:spPr>
        <a:xfrm>
          <a:off x="4673600" y="1775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156845</xdr:rowOff>
    </xdr:from>
    <xdr:to>
      <xdr:col>20</xdr:col>
      <xdr:colOff>38100</xdr:colOff>
      <xdr:row>104</xdr:row>
      <xdr:rowOff>86995</xdr:rowOff>
    </xdr:to>
    <xdr:sp macro="" textlink="">
      <xdr:nvSpPr>
        <xdr:cNvPr id="338" name="楕円 337"/>
        <xdr:cNvSpPr/>
      </xdr:nvSpPr>
      <xdr:spPr>
        <a:xfrm>
          <a:off x="374650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169545</xdr:rowOff>
    </xdr:from>
    <xdr:to>
      <xdr:col>24</xdr:col>
      <xdr:colOff>63500</xdr:colOff>
      <xdr:row>104</xdr:row>
      <xdr:rowOff>36195</xdr:rowOff>
    </xdr:to>
    <xdr:cxnSp macro="">
      <xdr:nvCxnSpPr>
        <xdr:cNvPr id="339" name="直線コネクタ 338"/>
        <xdr:cNvCxnSpPr/>
      </xdr:nvCxnSpPr>
      <xdr:spPr>
        <a:xfrm flipV="1">
          <a:off x="3797300" y="1782889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156227</xdr:rowOff>
    </xdr:from>
    <xdr:ext cx="405111" cy="259045"/>
    <xdr:sp macro="" textlink="">
      <xdr:nvSpPr>
        <xdr:cNvPr id="340" name="n_1aveValue【港湾・漁港】&#10;有形固定資産減価償却率"/>
        <xdr:cNvSpPr txBox="1"/>
      </xdr:nvSpPr>
      <xdr:spPr>
        <a:xfrm>
          <a:off x="35820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10177</xdr:rowOff>
    </xdr:from>
    <xdr:ext cx="405111" cy="259045"/>
    <xdr:sp macro="" textlink="">
      <xdr:nvSpPr>
        <xdr:cNvPr id="341" name="n_2aveValue【港湾・漁港】&#10;有形固定資産減価償却率"/>
        <xdr:cNvSpPr txBox="1"/>
      </xdr:nvSpPr>
      <xdr:spPr>
        <a:xfrm>
          <a:off x="2705744" y="1766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103522</xdr:rowOff>
    </xdr:from>
    <xdr:ext cx="405111" cy="259045"/>
    <xdr:sp macro="" textlink="">
      <xdr:nvSpPr>
        <xdr:cNvPr id="342" name="n_1mainValue【港湾・漁港】&#10;有形固定資産減価償却率"/>
        <xdr:cNvSpPr txBox="1"/>
      </xdr:nvSpPr>
      <xdr:spPr>
        <a:xfrm>
          <a:off x="3582044"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3" name="正方形/長方形 34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4" name="正方形/長方形 34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5" name="正方形/長方形 34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6" name="正方形/長方形 34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7" name="正方形/長方形 34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8" name="正方形/長方形 34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9" name="正方形/長方形 34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0" name="正方形/長方形 34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1" name="テキスト ボックス 35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2" name="直線コネクタ 35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3" name="直線コネクタ 35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54" name="テキスト ボックス 353"/>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5" name="直線コネクタ 35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56" name="テキスト ボックス 355"/>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7" name="直線コネクタ 35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358" name="テキスト ボックス 357"/>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9" name="直線コネクタ 35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360" name="テキスト ボックス 359"/>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1" name="直線コネクタ 36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362" name="テキスト ボックス 361"/>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3" name="直線コネクタ 36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364" name="テキスト ボックス 363"/>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5"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10812</xdr:rowOff>
    </xdr:from>
    <xdr:to>
      <xdr:col>54</xdr:col>
      <xdr:colOff>189865</xdr:colOff>
      <xdr:row>108</xdr:row>
      <xdr:rowOff>151857</xdr:rowOff>
    </xdr:to>
    <xdr:cxnSp macro="">
      <xdr:nvCxnSpPr>
        <xdr:cNvPr id="366" name="直線コネクタ 365"/>
        <xdr:cNvCxnSpPr/>
      </xdr:nvCxnSpPr>
      <xdr:spPr>
        <a:xfrm flipV="1">
          <a:off x="10476865" y="17327262"/>
          <a:ext cx="0" cy="134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155684</xdr:rowOff>
    </xdr:from>
    <xdr:ext cx="378565" cy="259045"/>
    <xdr:sp macro="" textlink="">
      <xdr:nvSpPr>
        <xdr:cNvPr id="367" name="【港湾・漁港】&#10;一人当たり有形固定資産（償却資産）額最小値テキスト"/>
        <xdr:cNvSpPr txBox="1"/>
      </xdr:nvSpPr>
      <xdr:spPr>
        <a:xfrm>
          <a:off x="10515600" y="18672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151857</xdr:rowOff>
    </xdr:from>
    <xdr:to>
      <xdr:col>55</xdr:col>
      <xdr:colOff>88900</xdr:colOff>
      <xdr:row>108</xdr:row>
      <xdr:rowOff>151857</xdr:rowOff>
    </xdr:to>
    <xdr:cxnSp macro="">
      <xdr:nvCxnSpPr>
        <xdr:cNvPr id="368" name="直線コネクタ 367"/>
        <xdr:cNvCxnSpPr/>
      </xdr:nvCxnSpPr>
      <xdr:spPr>
        <a:xfrm>
          <a:off x="10388600" y="1866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128939</xdr:rowOff>
    </xdr:from>
    <xdr:ext cx="690189" cy="259045"/>
    <xdr:sp macro="" textlink="">
      <xdr:nvSpPr>
        <xdr:cNvPr id="369" name="【港湾・漁港】&#10;一人当たり有形固定資産（償却資産）額最大値テキスト"/>
        <xdr:cNvSpPr txBox="1"/>
      </xdr:nvSpPr>
      <xdr:spPr>
        <a:xfrm>
          <a:off x="10515600" y="171024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1,056,487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10812</xdr:rowOff>
    </xdr:from>
    <xdr:to>
      <xdr:col>55</xdr:col>
      <xdr:colOff>88900</xdr:colOff>
      <xdr:row>101</xdr:row>
      <xdr:rowOff>10812</xdr:rowOff>
    </xdr:to>
    <xdr:cxnSp macro="">
      <xdr:nvCxnSpPr>
        <xdr:cNvPr id="370" name="直線コネクタ 369"/>
        <xdr:cNvCxnSpPr/>
      </xdr:nvCxnSpPr>
      <xdr:spPr>
        <a:xfrm>
          <a:off x="10388600" y="1732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143907</xdr:rowOff>
    </xdr:from>
    <xdr:ext cx="599010" cy="259045"/>
    <xdr:sp macro="" textlink="">
      <xdr:nvSpPr>
        <xdr:cNvPr id="371" name="【港湾・漁港】&#10;一人当たり有形固定資産（償却資産）額平均値テキスト"/>
        <xdr:cNvSpPr txBox="1"/>
      </xdr:nvSpPr>
      <xdr:spPr>
        <a:xfrm>
          <a:off x="10515600" y="183176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121030</xdr:rowOff>
    </xdr:from>
    <xdr:to>
      <xdr:col>55</xdr:col>
      <xdr:colOff>50800</xdr:colOff>
      <xdr:row>108</xdr:row>
      <xdr:rowOff>51180</xdr:rowOff>
    </xdr:to>
    <xdr:sp macro="" textlink="">
      <xdr:nvSpPr>
        <xdr:cNvPr id="372" name="フローチャート: 判断 371"/>
        <xdr:cNvSpPr/>
      </xdr:nvSpPr>
      <xdr:spPr>
        <a:xfrm>
          <a:off x="10426700" y="184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118086</xdr:rowOff>
    </xdr:from>
    <xdr:to>
      <xdr:col>50</xdr:col>
      <xdr:colOff>165100</xdr:colOff>
      <xdr:row>108</xdr:row>
      <xdr:rowOff>48236</xdr:rowOff>
    </xdr:to>
    <xdr:sp macro="" textlink="">
      <xdr:nvSpPr>
        <xdr:cNvPr id="373" name="フローチャート: 判断 372"/>
        <xdr:cNvSpPr/>
      </xdr:nvSpPr>
      <xdr:spPr>
        <a:xfrm>
          <a:off x="9588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171180</xdr:rowOff>
    </xdr:from>
    <xdr:to>
      <xdr:col>46</xdr:col>
      <xdr:colOff>38100</xdr:colOff>
      <xdr:row>108</xdr:row>
      <xdr:rowOff>101330</xdr:rowOff>
    </xdr:to>
    <xdr:sp macro="" textlink="">
      <xdr:nvSpPr>
        <xdr:cNvPr id="374" name="フローチャート: 判断 373"/>
        <xdr:cNvSpPr/>
      </xdr:nvSpPr>
      <xdr:spPr>
        <a:xfrm>
          <a:off x="8699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5" name="テキスト ボックス 37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6" name="テキスト ボックス 37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7" name="テキスト ボックス 37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8" name="テキスト ボックス 37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9" name="テキスト ボックス 37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67166</xdr:rowOff>
    </xdr:from>
    <xdr:to>
      <xdr:col>55</xdr:col>
      <xdr:colOff>50800</xdr:colOff>
      <xdr:row>108</xdr:row>
      <xdr:rowOff>168766</xdr:rowOff>
    </xdr:to>
    <xdr:sp macro="" textlink="">
      <xdr:nvSpPr>
        <xdr:cNvPr id="380" name="楕円 379"/>
        <xdr:cNvSpPr/>
      </xdr:nvSpPr>
      <xdr:spPr>
        <a:xfrm>
          <a:off x="10426700" y="1858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153543</xdr:rowOff>
    </xdr:from>
    <xdr:ext cx="534377" cy="259045"/>
    <xdr:sp macro="" textlink="">
      <xdr:nvSpPr>
        <xdr:cNvPr id="381" name="【港湾・漁港】&#10;一人当たり有形固定資産（償却資産）額該当値テキスト"/>
        <xdr:cNvSpPr txBox="1"/>
      </xdr:nvSpPr>
      <xdr:spPr>
        <a:xfrm>
          <a:off x="10515600" y="1849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67114</xdr:rowOff>
    </xdr:from>
    <xdr:to>
      <xdr:col>50</xdr:col>
      <xdr:colOff>165100</xdr:colOff>
      <xdr:row>108</xdr:row>
      <xdr:rowOff>168714</xdr:rowOff>
    </xdr:to>
    <xdr:sp macro="" textlink="">
      <xdr:nvSpPr>
        <xdr:cNvPr id="382" name="楕円 381"/>
        <xdr:cNvSpPr/>
      </xdr:nvSpPr>
      <xdr:spPr>
        <a:xfrm>
          <a:off x="9588500" y="1858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117914</xdr:rowOff>
    </xdr:from>
    <xdr:to>
      <xdr:col>55</xdr:col>
      <xdr:colOff>0</xdr:colOff>
      <xdr:row>108</xdr:row>
      <xdr:rowOff>117966</xdr:rowOff>
    </xdr:to>
    <xdr:cxnSp macro="">
      <xdr:nvCxnSpPr>
        <xdr:cNvPr id="383" name="直線コネクタ 382"/>
        <xdr:cNvCxnSpPr/>
      </xdr:nvCxnSpPr>
      <xdr:spPr>
        <a:xfrm>
          <a:off x="9639300" y="18634514"/>
          <a:ext cx="838200" cy="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64763</xdr:rowOff>
    </xdr:from>
    <xdr:ext cx="599010" cy="259045"/>
    <xdr:sp macro="" textlink="">
      <xdr:nvSpPr>
        <xdr:cNvPr id="384" name="n_1aveValue【港湾・漁港】&#10;一人当たり有形固定資産（償却資産）額"/>
        <xdr:cNvSpPr txBox="1"/>
      </xdr:nvSpPr>
      <xdr:spPr>
        <a:xfrm>
          <a:off x="93270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117857</xdr:rowOff>
    </xdr:from>
    <xdr:ext cx="534377" cy="259045"/>
    <xdr:sp macro="" textlink="">
      <xdr:nvSpPr>
        <xdr:cNvPr id="385" name="n_2aveValue【港湾・漁港】&#10;一人当たり有形固定資産（償却資産）額"/>
        <xdr:cNvSpPr txBox="1"/>
      </xdr:nvSpPr>
      <xdr:spPr>
        <a:xfrm>
          <a:off x="8483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159841</xdr:rowOff>
    </xdr:from>
    <xdr:ext cx="534377" cy="259045"/>
    <xdr:sp macro="" textlink="">
      <xdr:nvSpPr>
        <xdr:cNvPr id="386" name="n_1mainValue【港湾・漁港】&#10;一人当たり有形固定資産（償却資産）額"/>
        <xdr:cNvSpPr txBox="1"/>
      </xdr:nvSpPr>
      <xdr:spPr>
        <a:xfrm>
          <a:off x="9359411" y="1867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7" name="正方形/長方形 38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8" name="正方形/長方形 38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9" name="正方形/長方形 38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0" name="正方形/長方形 38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1" name="正方形/長方形 39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2" name="正方形/長方形 39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3" name="正方形/長方形 39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正方形/長方形 39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5" name="テキスト ボックス 39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6" name="直線コネクタ 39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97" name="直線コネクタ 39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98" name="テキスト ボックス 397"/>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9" name="直線コネクタ 39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0" name="テキスト ボックス 39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1" name="直線コネクタ 40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2" name="テキスト ボックス 40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3" name="直線コネクタ 40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4" name="テキスト ボックス 40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5" name="直線コネクタ 40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6" name="テキスト ボックス 40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7" name="直線コネクタ 40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08" name="テキスト ボックス 407"/>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9" name="直線コネクタ 40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10" name="テキスト ボックス 40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69669</xdr:rowOff>
    </xdr:from>
    <xdr:to>
      <xdr:col>85</xdr:col>
      <xdr:colOff>126364</xdr:colOff>
      <xdr:row>41</xdr:row>
      <xdr:rowOff>164374</xdr:rowOff>
    </xdr:to>
    <xdr:cxnSp macro="">
      <xdr:nvCxnSpPr>
        <xdr:cNvPr id="412" name="直線コネクタ 411"/>
        <xdr:cNvCxnSpPr/>
      </xdr:nvCxnSpPr>
      <xdr:spPr>
        <a:xfrm flipV="1">
          <a:off x="16318864" y="5727519"/>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168201</xdr:rowOff>
    </xdr:from>
    <xdr:ext cx="340478" cy="259045"/>
    <xdr:sp macro="" textlink="">
      <xdr:nvSpPr>
        <xdr:cNvPr id="413" name="【認定こども園・幼稚園・保育所】&#10;有形固定資産減価償却率最小値テキスト"/>
        <xdr:cNvSpPr txBox="1"/>
      </xdr:nvSpPr>
      <xdr:spPr>
        <a:xfrm>
          <a:off x="16357600" y="719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164374</xdr:rowOff>
    </xdr:from>
    <xdr:to>
      <xdr:col>86</xdr:col>
      <xdr:colOff>25400</xdr:colOff>
      <xdr:row>41</xdr:row>
      <xdr:rowOff>164374</xdr:rowOff>
    </xdr:to>
    <xdr:cxnSp macro="">
      <xdr:nvCxnSpPr>
        <xdr:cNvPr id="414" name="直線コネクタ 413"/>
        <xdr:cNvCxnSpPr/>
      </xdr:nvCxnSpPr>
      <xdr:spPr>
        <a:xfrm>
          <a:off x="16230600" y="719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16346</xdr:rowOff>
    </xdr:from>
    <xdr:ext cx="405111" cy="259045"/>
    <xdr:sp macro="" textlink="">
      <xdr:nvSpPr>
        <xdr:cNvPr id="415" name="【認定こども園・幼稚園・保育所】&#10;有形固定資産減価償却率最大値テキスト"/>
        <xdr:cNvSpPr txBox="1"/>
      </xdr:nvSpPr>
      <xdr:spPr>
        <a:xfrm>
          <a:off x="16357600" y="550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69669</xdr:rowOff>
    </xdr:from>
    <xdr:to>
      <xdr:col>86</xdr:col>
      <xdr:colOff>25400</xdr:colOff>
      <xdr:row>33</xdr:row>
      <xdr:rowOff>69669</xdr:rowOff>
    </xdr:to>
    <xdr:cxnSp macro="">
      <xdr:nvCxnSpPr>
        <xdr:cNvPr id="416" name="直線コネクタ 415"/>
        <xdr:cNvCxnSpPr/>
      </xdr:nvCxnSpPr>
      <xdr:spPr>
        <a:xfrm>
          <a:off x="16230600" y="572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80571</xdr:rowOff>
    </xdr:from>
    <xdr:ext cx="405111" cy="259045"/>
    <xdr:sp macro="" textlink="">
      <xdr:nvSpPr>
        <xdr:cNvPr id="417" name="【認定こども園・幼稚園・保育所】&#10;有形固定資産減価償却率平均値テキスト"/>
        <xdr:cNvSpPr txBox="1"/>
      </xdr:nvSpPr>
      <xdr:spPr>
        <a:xfrm>
          <a:off x="16357600" y="6252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102144</xdr:rowOff>
    </xdr:from>
    <xdr:to>
      <xdr:col>85</xdr:col>
      <xdr:colOff>177800</xdr:colOff>
      <xdr:row>37</xdr:row>
      <xdr:rowOff>32294</xdr:rowOff>
    </xdr:to>
    <xdr:sp macro="" textlink="">
      <xdr:nvSpPr>
        <xdr:cNvPr id="418" name="フローチャート: 判断 417"/>
        <xdr:cNvSpPr/>
      </xdr:nvSpPr>
      <xdr:spPr>
        <a:xfrm>
          <a:off x="162687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90714</xdr:rowOff>
    </xdr:from>
    <xdr:to>
      <xdr:col>81</xdr:col>
      <xdr:colOff>101600</xdr:colOff>
      <xdr:row>37</xdr:row>
      <xdr:rowOff>20864</xdr:rowOff>
    </xdr:to>
    <xdr:sp macro="" textlink="">
      <xdr:nvSpPr>
        <xdr:cNvPr id="419" name="フローチャート: 判断 418"/>
        <xdr:cNvSpPr/>
      </xdr:nvSpPr>
      <xdr:spPr>
        <a:xfrm>
          <a:off x="15430500" y="62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110308</xdr:rowOff>
    </xdr:from>
    <xdr:to>
      <xdr:col>76</xdr:col>
      <xdr:colOff>165100</xdr:colOff>
      <xdr:row>37</xdr:row>
      <xdr:rowOff>40458</xdr:rowOff>
    </xdr:to>
    <xdr:sp macro="" textlink="">
      <xdr:nvSpPr>
        <xdr:cNvPr id="420" name="フローチャート: 判断 419"/>
        <xdr:cNvSpPr/>
      </xdr:nvSpPr>
      <xdr:spPr>
        <a:xfrm>
          <a:off x="14541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92347</xdr:rowOff>
    </xdr:from>
    <xdr:to>
      <xdr:col>85</xdr:col>
      <xdr:colOff>177800</xdr:colOff>
      <xdr:row>35</xdr:row>
      <xdr:rowOff>22497</xdr:rowOff>
    </xdr:to>
    <xdr:sp macro="" textlink="">
      <xdr:nvSpPr>
        <xdr:cNvPr id="426" name="楕円 425"/>
        <xdr:cNvSpPr/>
      </xdr:nvSpPr>
      <xdr:spPr>
        <a:xfrm>
          <a:off x="16268700" y="59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115224</xdr:rowOff>
    </xdr:from>
    <xdr:ext cx="405111" cy="259045"/>
    <xdr:sp macro="" textlink="">
      <xdr:nvSpPr>
        <xdr:cNvPr id="427" name="【認定こども園・幼稚園・保育所】&#10;有形固定資産減価償却率該当値テキスト"/>
        <xdr:cNvSpPr txBox="1"/>
      </xdr:nvSpPr>
      <xdr:spPr>
        <a:xfrm>
          <a:off x="16357600" y="5773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118473</xdr:rowOff>
    </xdr:from>
    <xdr:to>
      <xdr:col>81</xdr:col>
      <xdr:colOff>101600</xdr:colOff>
      <xdr:row>35</xdr:row>
      <xdr:rowOff>48623</xdr:rowOff>
    </xdr:to>
    <xdr:sp macro="" textlink="">
      <xdr:nvSpPr>
        <xdr:cNvPr id="428" name="楕円 427"/>
        <xdr:cNvSpPr/>
      </xdr:nvSpPr>
      <xdr:spPr>
        <a:xfrm>
          <a:off x="15430500" y="594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143147</xdr:rowOff>
    </xdr:from>
    <xdr:to>
      <xdr:col>85</xdr:col>
      <xdr:colOff>127000</xdr:colOff>
      <xdr:row>34</xdr:row>
      <xdr:rowOff>169273</xdr:rowOff>
    </xdr:to>
    <xdr:cxnSp macro="">
      <xdr:nvCxnSpPr>
        <xdr:cNvPr id="429" name="直線コネクタ 428"/>
        <xdr:cNvCxnSpPr/>
      </xdr:nvCxnSpPr>
      <xdr:spPr>
        <a:xfrm flipV="1">
          <a:off x="15481300" y="597244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11991</xdr:rowOff>
    </xdr:from>
    <xdr:ext cx="405111" cy="259045"/>
    <xdr:sp macro="" textlink="">
      <xdr:nvSpPr>
        <xdr:cNvPr id="430" name="n_1aveValue【認定こども園・幼稚園・保育所】&#10;有形固定資産減価償却率"/>
        <xdr:cNvSpPr txBox="1"/>
      </xdr:nvSpPr>
      <xdr:spPr>
        <a:xfrm>
          <a:off x="15266044" y="635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56985</xdr:rowOff>
    </xdr:from>
    <xdr:ext cx="405111" cy="259045"/>
    <xdr:sp macro="" textlink="">
      <xdr:nvSpPr>
        <xdr:cNvPr id="431" name="n_2aveValue【認定こども園・幼稚園・保育所】&#10;有形固定資産減価償却率"/>
        <xdr:cNvSpPr txBox="1"/>
      </xdr:nvSpPr>
      <xdr:spPr>
        <a:xfrm>
          <a:off x="143897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65150</xdr:rowOff>
    </xdr:from>
    <xdr:ext cx="405111" cy="259045"/>
    <xdr:sp macro="" textlink="">
      <xdr:nvSpPr>
        <xdr:cNvPr id="432" name="n_1mainValue【認定こども園・幼稚園・保育所】&#10;有形固定資産減価償却率"/>
        <xdr:cNvSpPr txBox="1"/>
      </xdr:nvSpPr>
      <xdr:spPr>
        <a:xfrm>
          <a:off x="15266044" y="5723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3" name="正方形/長方形 43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4" name="正方形/長方形 43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5" name="正方形/長方形 43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6" name="正方形/長方形 43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7" name="正方形/長方形 43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8" name="正方形/長方形 43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9" name="正方形/長方形 43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0" name="正方形/長方形 43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1" name="テキスト ボックス 44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2" name="直線コネクタ 44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43" name="直線コネクタ 44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44" name="テキスト ボックス 44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45" name="直線コネクタ 44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46" name="テキスト ボックス 44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7" name="直線コネクタ 44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48" name="テキスト ボックス 44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9" name="直線コネクタ 44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0" name="テキスト ボックス 44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1" name="直線コネクタ 45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52" name="テキスト ボックス 45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3" name="直線コネクタ 45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4" name="テキスト ボックス 45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114300</xdr:rowOff>
    </xdr:from>
    <xdr:to>
      <xdr:col>116</xdr:col>
      <xdr:colOff>62864</xdr:colOff>
      <xdr:row>42</xdr:row>
      <xdr:rowOff>22860</xdr:rowOff>
    </xdr:to>
    <xdr:cxnSp macro="">
      <xdr:nvCxnSpPr>
        <xdr:cNvPr id="456" name="直線コネクタ 455"/>
        <xdr:cNvCxnSpPr/>
      </xdr:nvCxnSpPr>
      <xdr:spPr>
        <a:xfrm flipV="1">
          <a:off x="22160864" y="57721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57"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58" name="直線コネクタ 457"/>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60977</xdr:rowOff>
    </xdr:from>
    <xdr:ext cx="469744" cy="259045"/>
    <xdr:sp macro="" textlink="">
      <xdr:nvSpPr>
        <xdr:cNvPr id="459" name="【認定こども園・幼稚園・保育所】&#10;一人当たり面積最大値テキスト"/>
        <xdr:cNvSpPr txBox="1"/>
      </xdr:nvSpPr>
      <xdr:spPr>
        <a:xfrm>
          <a:off x="2219960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114300</xdr:rowOff>
    </xdr:from>
    <xdr:to>
      <xdr:col>116</xdr:col>
      <xdr:colOff>152400</xdr:colOff>
      <xdr:row>33</xdr:row>
      <xdr:rowOff>114300</xdr:rowOff>
    </xdr:to>
    <xdr:cxnSp macro="">
      <xdr:nvCxnSpPr>
        <xdr:cNvPr id="460" name="直線コネクタ 459"/>
        <xdr:cNvCxnSpPr/>
      </xdr:nvCxnSpPr>
      <xdr:spPr>
        <a:xfrm>
          <a:off x="22072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34307</xdr:rowOff>
    </xdr:from>
    <xdr:ext cx="469744" cy="259045"/>
    <xdr:sp macro="" textlink="">
      <xdr:nvSpPr>
        <xdr:cNvPr id="461" name="【認定こども園・幼稚園・保育所】&#10;一人当たり面積平均値テキスト"/>
        <xdr:cNvSpPr txBox="1"/>
      </xdr:nvSpPr>
      <xdr:spPr>
        <a:xfrm>
          <a:off x="22199600" y="6549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462" name="フローチャート: 判断 461"/>
        <xdr:cNvSpPr/>
      </xdr:nvSpPr>
      <xdr:spPr>
        <a:xfrm>
          <a:off x="221107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113030</xdr:rowOff>
    </xdr:from>
    <xdr:to>
      <xdr:col>112</xdr:col>
      <xdr:colOff>38100</xdr:colOff>
      <xdr:row>39</xdr:row>
      <xdr:rowOff>43180</xdr:rowOff>
    </xdr:to>
    <xdr:sp macro="" textlink="">
      <xdr:nvSpPr>
        <xdr:cNvPr id="463" name="フローチャート: 判断 462"/>
        <xdr:cNvSpPr/>
      </xdr:nvSpPr>
      <xdr:spPr>
        <a:xfrm>
          <a:off x="21272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124460</xdr:rowOff>
    </xdr:from>
    <xdr:to>
      <xdr:col>107</xdr:col>
      <xdr:colOff>101600</xdr:colOff>
      <xdr:row>39</xdr:row>
      <xdr:rowOff>54610</xdr:rowOff>
    </xdr:to>
    <xdr:sp macro="" textlink="">
      <xdr:nvSpPr>
        <xdr:cNvPr id="464" name="フローチャート: 判断 463"/>
        <xdr:cNvSpPr/>
      </xdr:nvSpPr>
      <xdr:spPr>
        <a:xfrm>
          <a:off x="20383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5" name="テキスト ボックス 46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6" name="テキスト ボックス 46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7" name="テキスト ボックス 46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8" name="テキスト ボックス 46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9" name="テキスト ボックス 46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170180</xdr:rowOff>
    </xdr:from>
    <xdr:to>
      <xdr:col>116</xdr:col>
      <xdr:colOff>114300</xdr:colOff>
      <xdr:row>38</xdr:row>
      <xdr:rowOff>100330</xdr:rowOff>
    </xdr:to>
    <xdr:sp macro="" textlink="">
      <xdr:nvSpPr>
        <xdr:cNvPr id="470" name="楕円 469"/>
        <xdr:cNvSpPr/>
      </xdr:nvSpPr>
      <xdr:spPr>
        <a:xfrm>
          <a:off x="221107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21607</xdr:rowOff>
    </xdr:from>
    <xdr:ext cx="469744" cy="259045"/>
    <xdr:sp macro="" textlink="">
      <xdr:nvSpPr>
        <xdr:cNvPr id="471" name="【認定こども園・幼稚園・保育所】&#10;一人当たり面積該当値テキスト"/>
        <xdr:cNvSpPr txBox="1"/>
      </xdr:nvSpPr>
      <xdr:spPr>
        <a:xfrm>
          <a:off x="22199600"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166370</xdr:rowOff>
    </xdr:from>
    <xdr:to>
      <xdr:col>112</xdr:col>
      <xdr:colOff>38100</xdr:colOff>
      <xdr:row>38</xdr:row>
      <xdr:rowOff>96520</xdr:rowOff>
    </xdr:to>
    <xdr:sp macro="" textlink="">
      <xdr:nvSpPr>
        <xdr:cNvPr id="472" name="楕円 471"/>
        <xdr:cNvSpPr/>
      </xdr:nvSpPr>
      <xdr:spPr>
        <a:xfrm>
          <a:off x="21272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45720</xdr:rowOff>
    </xdr:from>
    <xdr:to>
      <xdr:col>116</xdr:col>
      <xdr:colOff>63500</xdr:colOff>
      <xdr:row>38</xdr:row>
      <xdr:rowOff>49530</xdr:rowOff>
    </xdr:to>
    <xdr:cxnSp macro="">
      <xdr:nvCxnSpPr>
        <xdr:cNvPr id="473" name="直線コネクタ 472"/>
        <xdr:cNvCxnSpPr/>
      </xdr:nvCxnSpPr>
      <xdr:spPr>
        <a:xfrm>
          <a:off x="21323300" y="65608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34307</xdr:rowOff>
    </xdr:from>
    <xdr:ext cx="469744" cy="259045"/>
    <xdr:sp macro="" textlink="">
      <xdr:nvSpPr>
        <xdr:cNvPr id="474" name="n_1aveValue【認定こども園・幼稚園・保育所】&#10;一人当たり面積"/>
        <xdr:cNvSpPr txBox="1"/>
      </xdr:nvSpPr>
      <xdr:spPr>
        <a:xfrm>
          <a:off x="210757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71137</xdr:rowOff>
    </xdr:from>
    <xdr:ext cx="469744" cy="259045"/>
    <xdr:sp macro="" textlink="">
      <xdr:nvSpPr>
        <xdr:cNvPr id="475" name="n_2aveValue【認定こども園・幼稚園・保育所】&#10;一人当たり面積"/>
        <xdr:cNvSpPr txBox="1"/>
      </xdr:nvSpPr>
      <xdr:spPr>
        <a:xfrm>
          <a:off x="20199427"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113047</xdr:rowOff>
    </xdr:from>
    <xdr:ext cx="469744" cy="259045"/>
    <xdr:sp macro="" textlink="">
      <xdr:nvSpPr>
        <xdr:cNvPr id="476" name="n_1mainValue【認定こども園・幼稚園・保育所】&#10;一人当たり面積"/>
        <xdr:cNvSpPr txBox="1"/>
      </xdr:nvSpPr>
      <xdr:spPr>
        <a:xfrm>
          <a:off x="210757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7" name="正方形/長方形 47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8" name="正方形/長方形 47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9" name="正方形/長方形 47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0" name="正方形/長方形 47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1" name="正方形/長方形 48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2" name="正方形/長方形 48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3" name="正方形/長方形 48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4" name="正方形/長方形 48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5" name="テキスト ボックス 48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6" name="直線コネクタ 48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87" name="テキスト ボックス 48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8" name="直線コネクタ 48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9" name="テキスト ボックス 48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0" name="直線コネクタ 48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1" name="テキスト ボックス 49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2" name="直線コネクタ 49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3" name="テキスト ボックス 49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4" name="直線コネクタ 49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5" name="テキスト ボックス 49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6" name="直線コネクタ 49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7" name="テキスト ボックス 49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8" name="直線コネクタ 49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99" name="テキスト ボックス 49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87630</xdr:rowOff>
    </xdr:from>
    <xdr:to>
      <xdr:col>85</xdr:col>
      <xdr:colOff>126364</xdr:colOff>
      <xdr:row>63</xdr:row>
      <xdr:rowOff>80010</xdr:rowOff>
    </xdr:to>
    <xdr:cxnSp macro="">
      <xdr:nvCxnSpPr>
        <xdr:cNvPr id="501" name="直線コネクタ 500"/>
        <xdr:cNvCxnSpPr/>
      </xdr:nvCxnSpPr>
      <xdr:spPr>
        <a:xfrm flipV="1">
          <a:off x="16318864" y="951738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83837</xdr:rowOff>
    </xdr:from>
    <xdr:ext cx="405111" cy="259045"/>
    <xdr:sp macro="" textlink="">
      <xdr:nvSpPr>
        <xdr:cNvPr id="502" name="【学校施設】&#10;有形固定資産減価償却率最小値テキスト"/>
        <xdr:cNvSpPr txBox="1"/>
      </xdr:nvSpPr>
      <xdr:spPr>
        <a:xfrm>
          <a:off x="163576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80010</xdr:rowOff>
    </xdr:from>
    <xdr:to>
      <xdr:col>86</xdr:col>
      <xdr:colOff>25400</xdr:colOff>
      <xdr:row>63</xdr:row>
      <xdr:rowOff>80010</xdr:rowOff>
    </xdr:to>
    <xdr:cxnSp macro="">
      <xdr:nvCxnSpPr>
        <xdr:cNvPr id="503" name="直線コネクタ 502"/>
        <xdr:cNvCxnSpPr/>
      </xdr:nvCxnSpPr>
      <xdr:spPr>
        <a:xfrm>
          <a:off x="16230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34307</xdr:rowOff>
    </xdr:from>
    <xdr:ext cx="405111" cy="259045"/>
    <xdr:sp macro="" textlink="">
      <xdr:nvSpPr>
        <xdr:cNvPr id="504" name="【学校施設】&#10;有形固定資産減価償却率最大値テキスト"/>
        <xdr:cNvSpPr txBox="1"/>
      </xdr:nvSpPr>
      <xdr:spPr>
        <a:xfrm>
          <a:off x="1635760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87630</xdr:rowOff>
    </xdr:from>
    <xdr:to>
      <xdr:col>86</xdr:col>
      <xdr:colOff>25400</xdr:colOff>
      <xdr:row>55</xdr:row>
      <xdr:rowOff>87630</xdr:rowOff>
    </xdr:to>
    <xdr:cxnSp macro="">
      <xdr:nvCxnSpPr>
        <xdr:cNvPr id="505" name="直線コネクタ 504"/>
        <xdr:cNvCxnSpPr/>
      </xdr:nvCxnSpPr>
      <xdr:spPr>
        <a:xfrm>
          <a:off x="16230600" y="951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17797</xdr:rowOff>
    </xdr:from>
    <xdr:ext cx="405111" cy="259045"/>
    <xdr:sp macro="" textlink="">
      <xdr:nvSpPr>
        <xdr:cNvPr id="506" name="【学校施設】&#10;有形固定資産減価償却率平均値テキスト"/>
        <xdr:cNvSpPr txBox="1"/>
      </xdr:nvSpPr>
      <xdr:spPr>
        <a:xfrm>
          <a:off x="16357600" y="9961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507" name="フローチャート: 判断 506"/>
        <xdr:cNvSpPr/>
      </xdr:nvSpPr>
      <xdr:spPr>
        <a:xfrm>
          <a:off x="162687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29210</xdr:rowOff>
    </xdr:from>
    <xdr:to>
      <xdr:col>81</xdr:col>
      <xdr:colOff>101600</xdr:colOff>
      <xdr:row>59</xdr:row>
      <xdr:rowOff>130810</xdr:rowOff>
    </xdr:to>
    <xdr:sp macro="" textlink="">
      <xdr:nvSpPr>
        <xdr:cNvPr id="508" name="フローチャート: 判断 507"/>
        <xdr:cNvSpPr/>
      </xdr:nvSpPr>
      <xdr:spPr>
        <a:xfrm>
          <a:off x="15430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132080</xdr:rowOff>
    </xdr:from>
    <xdr:to>
      <xdr:col>76</xdr:col>
      <xdr:colOff>165100</xdr:colOff>
      <xdr:row>60</xdr:row>
      <xdr:rowOff>62230</xdr:rowOff>
    </xdr:to>
    <xdr:sp macro="" textlink="">
      <xdr:nvSpPr>
        <xdr:cNvPr id="509" name="フローチャート: 判断 508"/>
        <xdr:cNvSpPr/>
      </xdr:nvSpPr>
      <xdr:spPr>
        <a:xfrm>
          <a:off x="14541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0" name="テキスト ボックス 50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1" name="テキスト ボックス 51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2" name="テキスト ボックス 51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3" name="テキスト ボックス 51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4" name="テキスト ボックス 51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25400</xdr:rowOff>
    </xdr:from>
    <xdr:to>
      <xdr:col>85</xdr:col>
      <xdr:colOff>177800</xdr:colOff>
      <xdr:row>60</xdr:row>
      <xdr:rowOff>127000</xdr:rowOff>
    </xdr:to>
    <xdr:sp macro="" textlink="">
      <xdr:nvSpPr>
        <xdr:cNvPr id="515" name="楕円 514"/>
        <xdr:cNvSpPr/>
      </xdr:nvSpPr>
      <xdr:spPr>
        <a:xfrm>
          <a:off x="162687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3827</xdr:rowOff>
    </xdr:from>
    <xdr:ext cx="405111" cy="259045"/>
    <xdr:sp macro="" textlink="">
      <xdr:nvSpPr>
        <xdr:cNvPr id="516" name="【学校施設】&#10;有形固定資産減価償却率該当値テキスト"/>
        <xdr:cNvSpPr txBox="1"/>
      </xdr:nvSpPr>
      <xdr:spPr>
        <a:xfrm>
          <a:off x="16357600"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101600</xdr:rowOff>
    </xdr:from>
    <xdr:to>
      <xdr:col>81</xdr:col>
      <xdr:colOff>101600</xdr:colOff>
      <xdr:row>61</xdr:row>
      <xdr:rowOff>31750</xdr:rowOff>
    </xdr:to>
    <xdr:sp macro="" textlink="">
      <xdr:nvSpPr>
        <xdr:cNvPr id="517" name="楕円 516"/>
        <xdr:cNvSpPr/>
      </xdr:nvSpPr>
      <xdr:spPr>
        <a:xfrm>
          <a:off x="15430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76200</xdr:rowOff>
    </xdr:from>
    <xdr:to>
      <xdr:col>85</xdr:col>
      <xdr:colOff>127000</xdr:colOff>
      <xdr:row>60</xdr:row>
      <xdr:rowOff>152400</xdr:rowOff>
    </xdr:to>
    <xdr:cxnSp macro="">
      <xdr:nvCxnSpPr>
        <xdr:cNvPr id="518" name="直線コネクタ 517"/>
        <xdr:cNvCxnSpPr/>
      </xdr:nvCxnSpPr>
      <xdr:spPr>
        <a:xfrm flipV="1">
          <a:off x="15481300" y="10363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147337</xdr:rowOff>
    </xdr:from>
    <xdr:ext cx="405111" cy="259045"/>
    <xdr:sp macro="" textlink="">
      <xdr:nvSpPr>
        <xdr:cNvPr id="519" name="n_1aveValue【学校施設】&#10;有形固定資産減価償却率"/>
        <xdr:cNvSpPr txBox="1"/>
      </xdr:nvSpPr>
      <xdr:spPr>
        <a:xfrm>
          <a:off x="152660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78757</xdr:rowOff>
    </xdr:from>
    <xdr:ext cx="405111" cy="259045"/>
    <xdr:sp macro="" textlink="">
      <xdr:nvSpPr>
        <xdr:cNvPr id="520" name="n_2aveValue【学校施設】&#10;有形固定資産減価償却率"/>
        <xdr:cNvSpPr txBox="1"/>
      </xdr:nvSpPr>
      <xdr:spPr>
        <a:xfrm>
          <a:off x="14389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22877</xdr:rowOff>
    </xdr:from>
    <xdr:ext cx="405111" cy="259045"/>
    <xdr:sp macro="" textlink="">
      <xdr:nvSpPr>
        <xdr:cNvPr id="521" name="n_1mainValue【学校施設】&#10;有形固定資産減価償却率"/>
        <xdr:cNvSpPr txBox="1"/>
      </xdr:nvSpPr>
      <xdr:spPr>
        <a:xfrm>
          <a:off x="152660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2" name="テキスト ボックス 53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33" name="直線コネクタ 53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4" name="テキスト ボックス 53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5" name="直線コネクタ 53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6" name="テキスト ボックス 53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7" name="直線コネクタ 53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8" name="テキスト ボックス 53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9" name="直線コネクタ 53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40" name="テキスト ボックス 53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41" name="直線コネクタ 54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42" name="テキスト ボックス 54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3" name="直線コネクタ 54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4" name="テキスト ボックス 54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77724</xdr:rowOff>
    </xdr:from>
    <xdr:to>
      <xdr:col>116</xdr:col>
      <xdr:colOff>62864</xdr:colOff>
      <xdr:row>63</xdr:row>
      <xdr:rowOff>168402</xdr:rowOff>
    </xdr:to>
    <xdr:cxnSp macro="">
      <xdr:nvCxnSpPr>
        <xdr:cNvPr id="546" name="直線コネクタ 545"/>
        <xdr:cNvCxnSpPr/>
      </xdr:nvCxnSpPr>
      <xdr:spPr>
        <a:xfrm flipV="1">
          <a:off x="22160864" y="9507474"/>
          <a:ext cx="0" cy="146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779</xdr:rowOff>
    </xdr:from>
    <xdr:ext cx="469744" cy="259045"/>
    <xdr:sp macro="" textlink="">
      <xdr:nvSpPr>
        <xdr:cNvPr id="547" name="【学校施設】&#10;一人当たり面積最小値テキスト"/>
        <xdr:cNvSpPr txBox="1"/>
      </xdr:nvSpPr>
      <xdr:spPr>
        <a:xfrm>
          <a:off x="22199600" y="1097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168402</xdr:rowOff>
    </xdr:from>
    <xdr:to>
      <xdr:col>116</xdr:col>
      <xdr:colOff>152400</xdr:colOff>
      <xdr:row>63</xdr:row>
      <xdr:rowOff>168402</xdr:rowOff>
    </xdr:to>
    <xdr:cxnSp macro="">
      <xdr:nvCxnSpPr>
        <xdr:cNvPr id="548" name="直線コネクタ 547"/>
        <xdr:cNvCxnSpPr/>
      </xdr:nvCxnSpPr>
      <xdr:spPr>
        <a:xfrm>
          <a:off x="22072600" y="10969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24401</xdr:rowOff>
    </xdr:from>
    <xdr:ext cx="469744" cy="259045"/>
    <xdr:sp macro="" textlink="">
      <xdr:nvSpPr>
        <xdr:cNvPr id="549" name="【学校施設】&#10;一人当たり面積最大値テキスト"/>
        <xdr:cNvSpPr txBox="1"/>
      </xdr:nvSpPr>
      <xdr:spPr>
        <a:xfrm>
          <a:off x="22199600" y="928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77724</xdr:rowOff>
    </xdr:from>
    <xdr:to>
      <xdr:col>116</xdr:col>
      <xdr:colOff>152400</xdr:colOff>
      <xdr:row>55</xdr:row>
      <xdr:rowOff>77724</xdr:rowOff>
    </xdr:to>
    <xdr:cxnSp macro="">
      <xdr:nvCxnSpPr>
        <xdr:cNvPr id="550" name="直線コネクタ 549"/>
        <xdr:cNvCxnSpPr/>
      </xdr:nvCxnSpPr>
      <xdr:spPr>
        <a:xfrm>
          <a:off x="22072600" y="95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71899</xdr:rowOff>
    </xdr:from>
    <xdr:ext cx="469744" cy="259045"/>
    <xdr:sp macro="" textlink="">
      <xdr:nvSpPr>
        <xdr:cNvPr id="551" name="【学校施設】&#10;一人当たり面積平均値テキスト"/>
        <xdr:cNvSpPr txBox="1"/>
      </xdr:nvSpPr>
      <xdr:spPr>
        <a:xfrm>
          <a:off x="22199600" y="10015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49022</xdr:rowOff>
    </xdr:from>
    <xdr:to>
      <xdr:col>116</xdr:col>
      <xdr:colOff>114300</xdr:colOff>
      <xdr:row>59</xdr:row>
      <xdr:rowOff>150622</xdr:rowOff>
    </xdr:to>
    <xdr:sp macro="" textlink="">
      <xdr:nvSpPr>
        <xdr:cNvPr id="552" name="フローチャート: 判断 551"/>
        <xdr:cNvSpPr/>
      </xdr:nvSpPr>
      <xdr:spPr>
        <a:xfrm>
          <a:off x="22110700" y="101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72644</xdr:rowOff>
    </xdr:from>
    <xdr:to>
      <xdr:col>112</xdr:col>
      <xdr:colOff>38100</xdr:colOff>
      <xdr:row>60</xdr:row>
      <xdr:rowOff>2794</xdr:rowOff>
    </xdr:to>
    <xdr:sp macro="" textlink="">
      <xdr:nvSpPr>
        <xdr:cNvPr id="553" name="フローチャート: 判断 552"/>
        <xdr:cNvSpPr/>
      </xdr:nvSpPr>
      <xdr:spPr>
        <a:xfrm>
          <a:off x="21272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21590</xdr:rowOff>
    </xdr:from>
    <xdr:to>
      <xdr:col>107</xdr:col>
      <xdr:colOff>101600</xdr:colOff>
      <xdr:row>59</xdr:row>
      <xdr:rowOff>123190</xdr:rowOff>
    </xdr:to>
    <xdr:sp macro="" textlink="">
      <xdr:nvSpPr>
        <xdr:cNvPr id="554" name="フローチャート: 判断 553"/>
        <xdr:cNvSpPr/>
      </xdr:nvSpPr>
      <xdr:spPr>
        <a:xfrm>
          <a:off x="20383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5" name="テキスト ボックス 55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6" name="テキスト ボックス 55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7" name="テキスト ボックス 55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8" name="テキスト ボックス 55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9" name="テキスト ボックス 55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152654</xdr:rowOff>
    </xdr:from>
    <xdr:to>
      <xdr:col>116</xdr:col>
      <xdr:colOff>114300</xdr:colOff>
      <xdr:row>60</xdr:row>
      <xdr:rowOff>82804</xdr:rowOff>
    </xdr:to>
    <xdr:sp macro="" textlink="">
      <xdr:nvSpPr>
        <xdr:cNvPr id="560" name="楕円 559"/>
        <xdr:cNvSpPr/>
      </xdr:nvSpPr>
      <xdr:spPr>
        <a:xfrm>
          <a:off x="22110700" y="102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131081</xdr:rowOff>
    </xdr:from>
    <xdr:ext cx="469744" cy="259045"/>
    <xdr:sp macro="" textlink="">
      <xdr:nvSpPr>
        <xdr:cNvPr id="561" name="【学校施設】&#10;一人当たり面積該当値テキスト"/>
        <xdr:cNvSpPr txBox="1"/>
      </xdr:nvSpPr>
      <xdr:spPr>
        <a:xfrm>
          <a:off x="22199600" y="1024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139700</xdr:rowOff>
    </xdr:from>
    <xdr:to>
      <xdr:col>112</xdr:col>
      <xdr:colOff>38100</xdr:colOff>
      <xdr:row>60</xdr:row>
      <xdr:rowOff>69850</xdr:rowOff>
    </xdr:to>
    <xdr:sp macro="" textlink="">
      <xdr:nvSpPr>
        <xdr:cNvPr id="562" name="楕円 561"/>
        <xdr:cNvSpPr/>
      </xdr:nvSpPr>
      <xdr:spPr>
        <a:xfrm>
          <a:off x="21272500" y="1025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19050</xdr:rowOff>
    </xdr:from>
    <xdr:to>
      <xdr:col>116</xdr:col>
      <xdr:colOff>63500</xdr:colOff>
      <xdr:row>60</xdr:row>
      <xdr:rowOff>32004</xdr:rowOff>
    </xdr:to>
    <xdr:cxnSp macro="">
      <xdr:nvCxnSpPr>
        <xdr:cNvPr id="563" name="直線コネクタ 562"/>
        <xdr:cNvCxnSpPr/>
      </xdr:nvCxnSpPr>
      <xdr:spPr>
        <a:xfrm>
          <a:off x="21323300" y="10306050"/>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19321</xdr:rowOff>
    </xdr:from>
    <xdr:ext cx="469744" cy="259045"/>
    <xdr:sp macro="" textlink="">
      <xdr:nvSpPr>
        <xdr:cNvPr id="564" name="n_1aveValue【学校施設】&#10;一人当たり面積"/>
        <xdr:cNvSpPr txBox="1"/>
      </xdr:nvSpPr>
      <xdr:spPr>
        <a:xfrm>
          <a:off x="21075727" y="996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139717</xdr:rowOff>
    </xdr:from>
    <xdr:ext cx="469744" cy="259045"/>
    <xdr:sp macro="" textlink="">
      <xdr:nvSpPr>
        <xdr:cNvPr id="565" name="n_2aveValue【学校施設】&#10;一人当たり面積"/>
        <xdr:cNvSpPr txBox="1"/>
      </xdr:nvSpPr>
      <xdr:spPr>
        <a:xfrm>
          <a:off x="20199427" y="991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60977</xdr:rowOff>
    </xdr:from>
    <xdr:ext cx="469744" cy="259045"/>
    <xdr:sp macro="" textlink="">
      <xdr:nvSpPr>
        <xdr:cNvPr id="566" name="n_1mainValue【学校施設】&#10;一人当たり面積"/>
        <xdr:cNvSpPr txBox="1"/>
      </xdr:nvSpPr>
      <xdr:spPr>
        <a:xfrm>
          <a:off x="21075727" y="1034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7" name="正方形/長方形 56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8" name="正方形/長方形 56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9" name="正方形/長方形 56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0" name="正方形/長方形 56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1" name="正方形/長方形 57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2" name="正方形/長方形 57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3" name="正方形/長方形 57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4" name="正方形/長方形 57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5" name="テキスト ボックス 57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6" name="直線コネクタ 57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77" name="テキスト ボックス 57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78" name="直線コネクタ 57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79" name="テキスト ボックス 57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0" name="直線コネクタ 57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1" name="テキスト ボックス 58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2" name="直線コネクタ 58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3" name="テキスト ボックス 58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4" name="直線コネクタ 58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5" name="テキスト ボックス 58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86" name="直線コネクタ 58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87" name="テキスト ボックス 58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8" name="直線コネクタ 58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89" name="テキスト ボックス 58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152400</xdr:rowOff>
    </xdr:to>
    <xdr:cxnSp macro="">
      <xdr:nvCxnSpPr>
        <xdr:cNvPr id="591" name="直線コネクタ 590"/>
        <xdr:cNvCxnSpPr/>
      </xdr:nvCxnSpPr>
      <xdr:spPr>
        <a:xfrm flipV="1">
          <a:off x="16318864" y="133350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156227</xdr:rowOff>
    </xdr:from>
    <xdr:ext cx="405111" cy="259045"/>
    <xdr:sp macro="" textlink="">
      <xdr:nvSpPr>
        <xdr:cNvPr id="592" name="【児童館】&#10;有形固定資産減価償却率最小値テキスト"/>
        <xdr:cNvSpPr txBox="1"/>
      </xdr:nvSpPr>
      <xdr:spPr>
        <a:xfrm>
          <a:off x="16357600" y="1472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152400</xdr:rowOff>
    </xdr:from>
    <xdr:to>
      <xdr:col>86</xdr:col>
      <xdr:colOff>25400</xdr:colOff>
      <xdr:row>85</xdr:row>
      <xdr:rowOff>152400</xdr:rowOff>
    </xdr:to>
    <xdr:cxnSp macro="">
      <xdr:nvCxnSpPr>
        <xdr:cNvPr id="593" name="直線コネクタ 592"/>
        <xdr:cNvCxnSpPr/>
      </xdr:nvCxnSpPr>
      <xdr:spPr>
        <a:xfrm>
          <a:off x="16230600" y="1472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94"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95" name="直線コネクタ 594"/>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91457</xdr:rowOff>
    </xdr:from>
    <xdr:ext cx="405111" cy="259045"/>
    <xdr:sp macro="" textlink="">
      <xdr:nvSpPr>
        <xdr:cNvPr id="596" name="【児童館】&#10;有形固定資産減価償却率平均値テキスト"/>
        <xdr:cNvSpPr txBox="1"/>
      </xdr:nvSpPr>
      <xdr:spPr>
        <a:xfrm>
          <a:off x="16357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113030</xdr:rowOff>
    </xdr:from>
    <xdr:to>
      <xdr:col>85</xdr:col>
      <xdr:colOff>177800</xdr:colOff>
      <xdr:row>82</xdr:row>
      <xdr:rowOff>43180</xdr:rowOff>
    </xdr:to>
    <xdr:sp macro="" textlink="">
      <xdr:nvSpPr>
        <xdr:cNvPr id="597" name="フローチャート: 判断 596"/>
        <xdr:cNvSpPr/>
      </xdr:nvSpPr>
      <xdr:spPr>
        <a:xfrm>
          <a:off x="16268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598" name="フローチャート: 判断 597"/>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599" name="フローチャート: 判断 598"/>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0" name="テキスト ボックス 59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1" name="テキスト ボックス 60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2" name="テキスト ボックス 60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3" name="テキスト ボックス 60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4" name="テキスト ボックス 60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113030</xdr:rowOff>
    </xdr:from>
    <xdr:to>
      <xdr:col>85</xdr:col>
      <xdr:colOff>177800</xdr:colOff>
      <xdr:row>81</xdr:row>
      <xdr:rowOff>43180</xdr:rowOff>
    </xdr:to>
    <xdr:sp macro="" textlink="">
      <xdr:nvSpPr>
        <xdr:cNvPr id="605" name="楕円 604"/>
        <xdr:cNvSpPr/>
      </xdr:nvSpPr>
      <xdr:spPr>
        <a:xfrm>
          <a:off x="162687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135907</xdr:rowOff>
    </xdr:from>
    <xdr:ext cx="405111" cy="259045"/>
    <xdr:sp macro="" textlink="">
      <xdr:nvSpPr>
        <xdr:cNvPr id="606" name="【児童館】&#10;有形固定資産減価償却率該当値テキスト"/>
        <xdr:cNvSpPr txBox="1"/>
      </xdr:nvSpPr>
      <xdr:spPr>
        <a:xfrm>
          <a:off x="16357600"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145414</xdr:rowOff>
    </xdr:from>
    <xdr:to>
      <xdr:col>81</xdr:col>
      <xdr:colOff>101600</xdr:colOff>
      <xdr:row>81</xdr:row>
      <xdr:rowOff>75564</xdr:rowOff>
    </xdr:to>
    <xdr:sp macro="" textlink="">
      <xdr:nvSpPr>
        <xdr:cNvPr id="607" name="楕円 606"/>
        <xdr:cNvSpPr/>
      </xdr:nvSpPr>
      <xdr:spPr>
        <a:xfrm>
          <a:off x="15430500" y="138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163830</xdr:rowOff>
    </xdr:from>
    <xdr:to>
      <xdr:col>85</xdr:col>
      <xdr:colOff>127000</xdr:colOff>
      <xdr:row>81</xdr:row>
      <xdr:rowOff>24764</xdr:rowOff>
    </xdr:to>
    <xdr:cxnSp macro="">
      <xdr:nvCxnSpPr>
        <xdr:cNvPr id="608" name="直線コネクタ 607"/>
        <xdr:cNvCxnSpPr/>
      </xdr:nvCxnSpPr>
      <xdr:spPr>
        <a:xfrm flipV="1">
          <a:off x="15481300" y="13879830"/>
          <a:ext cx="8382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60977</xdr:rowOff>
    </xdr:from>
    <xdr:ext cx="405111" cy="259045"/>
    <xdr:sp macro="" textlink="">
      <xdr:nvSpPr>
        <xdr:cNvPr id="609" name="n_1aveValue【児童館】&#10;有形固定資産減価償却率"/>
        <xdr:cNvSpPr txBox="1"/>
      </xdr:nvSpPr>
      <xdr:spPr>
        <a:xfrm>
          <a:off x="152660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67327</xdr:rowOff>
    </xdr:from>
    <xdr:ext cx="405111" cy="259045"/>
    <xdr:sp macro="" textlink="">
      <xdr:nvSpPr>
        <xdr:cNvPr id="610" name="n_2aveValue【児童館】&#10;有形固定資産減価償却率"/>
        <xdr:cNvSpPr txBox="1"/>
      </xdr:nvSpPr>
      <xdr:spPr>
        <a:xfrm>
          <a:off x="14389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92091</xdr:rowOff>
    </xdr:from>
    <xdr:ext cx="405111" cy="259045"/>
    <xdr:sp macro="" textlink="">
      <xdr:nvSpPr>
        <xdr:cNvPr id="611" name="n_1mainValue【児童館】&#10;有形固定資産減価償却率"/>
        <xdr:cNvSpPr txBox="1"/>
      </xdr:nvSpPr>
      <xdr:spPr>
        <a:xfrm>
          <a:off x="15266044"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2" name="正方形/長方形 61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3" name="正方形/長方形 61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4" name="正方形/長方形 61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5" name="正方形/長方形 61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6" name="正方形/長方形 61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7" name="正方形/長方形 61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8" name="正方形/長方形 61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9" name="正方形/長方形 61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0" name="テキスト ボックス 61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1" name="直線コネクタ 62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22" name="直線コネクタ 62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23" name="テキスト ボックス 62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24" name="直線コネクタ 62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25" name="テキスト ボックス 62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26" name="直線コネクタ 62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27" name="テキスト ボックス 62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28" name="直線コネクタ 62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29" name="テキスト ボックス 62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30" name="直線コネクタ 62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31" name="テキスト ボックス 63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32" name="直線コネクタ 63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33" name="テキスト ボックス 63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4" name="直線コネクタ 63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5" name="テキスト ボックス 63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136071</xdr:rowOff>
    </xdr:to>
    <xdr:cxnSp macro="">
      <xdr:nvCxnSpPr>
        <xdr:cNvPr id="637" name="直線コネクタ 636"/>
        <xdr:cNvCxnSpPr/>
      </xdr:nvCxnSpPr>
      <xdr:spPr>
        <a:xfrm flipV="1">
          <a:off x="22160864" y="13460186"/>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638" name="【児童館】&#10;一人当たり面積最小値テキスト"/>
        <xdr:cNvSpPr txBox="1"/>
      </xdr:nvSpPr>
      <xdr:spPr>
        <a:xfrm>
          <a:off x="22199600"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639" name="直線コネクタ 638"/>
        <xdr:cNvCxnSpPr/>
      </xdr:nvCxnSpPr>
      <xdr:spPr>
        <a:xfrm>
          <a:off x="22072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640" name="【児童館】&#10;一人当たり面積最大値テキスト"/>
        <xdr:cNvSpPr txBox="1"/>
      </xdr:nvSpPr>
      <xdr:spPr>
        <a:xfrm>
          <a:off x="221996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641" name="直線コネクタ 640"/>
        <xdr:cNvCxnSpPr/>
      </xdr:nvCxnSpPr>
      <xdr:spPr>
        <a:xfrm>
          <a:off x="22072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75491</xdr:rowOff>
    </xdr:from>
    <xdr:ext cx="469744" cy="259045"/>
    <xdr:sp macro="" textlink="">
      <xdr:nvSpPr>
        <xdr:cNvPr id="642" name="【児童館】&#10;一人当たり面積平均値テキスト"/>
        <xdr:cNvSpPr txBox="1"/>
      </xdr:nvSpPr>
      <xdr:spPr>
        <a:xfrm>
          <a:off x="22199600" y="14305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643" name="フローチャート: 判断 642"/>
        <xdr:cNvSpPr/>
      </xdr:nvSpPr>
      <xdr:spPr>
        <a:xfrm>
          <a:off x="22110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44" name="フローチャート: 判断 643"/>
        <xdr:cNvSpPr/>
      </xdr:nvSpPr>
      <xdr:spPr>
        <a:xfrm>
          <a:off x="21272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645" name="フローチャート: 判断 644"/>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6" name="テキスト ボックス 64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7" name="テキスト ボックス 64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8" name="テキスト ボックス 64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9" name="テキスト ボックス 64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0" name="テキスト ボックス 64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651" name="楕円 650"/>
        <xdr:cNvSpPr/>
      </xdr:nvSpPr>
      <xdr:spPr>
        <a:xfrm>
          <a:off x="221107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31041</xdr:rowOff>
    </xdr:from>
    <xdr:ext cx="469744" cy="259045"/>
    <xdr:sp macro="" textlink="">
      <xdr:nvSpPr>
        <xdr:cNvPr id="652" name="【児童館】&#10;一人当たり面積該当値テキスト"/>
        <xdr:cNvSpPr txBox="1"/>
      </xdr:nvSpPr>
      <xdr:spPr>
        <a:xfrm>
          <a:off x="22199600"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52614</xdr:rowOff>
    </xdr:from>
    <xdr:to>
      <xdr:col>112</xdr:col>
      <xdr:colOff>38100</xdr:colOff>
      <xdr:row>84</xdr:row>
      <xdr:rowOff>154214</xdr:rowOff>
    </xdr:to>
    <xdr:sp macro="" textlink="">
      <xdr:nvSpPr>
        <xdr:cNvPr id="653" name="楕円 652"/>
        <xdr:cNvSpPr/>
      </xdr:nvSpPr>
      <xdr:spPr>
        <a:xfrm>
          <a:off x="212725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103414</xdr:rowOff>
    </xdr:from>
    <xdr:to>
      <xdr:col>116</xdr:col>
      <xdr:colOff>63500</xdr:colOff>
      <xdr:row>84</xdr:row>
      <xdr:rowOff>103414</xdr:rowOff>
    </xdr:to>
    <xdr:cxnSp macro="">
      <xdr:nvCxnSpPr>
        <xdr:cNvPr id="654" name="直線コネクタ 653"/>
        <xdr:cNvCxnSpPr/>
      </xdr:nvCxnSpPr>
      <xdr:spPr>
        <a:xfrm>
          <a:off x="21323300" y="145052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161670</xdr:rowOff>
    </xdr:from>
    <xdr:ext cx="469744" cy="259045"/>
    <xdr:sp macro="" textlink="">
      <xdr:nvSpPr>
        <xdr:cNvPr id="655" name="n_1aveValue【児童館】&#10;一人当たり面積"/>
        <xdr:cNvSpPr txBox="1"/>
      </xdr:nvSpPr>
      <xdr:spPr>
        <a:xfrm>
          <a:off x="21075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656" name="n_2aveValue【児童館】&#10;一人当たり面積"/>
        <xdr:cNvSpPr txBox="1"/>
      </xdr:nvSpPr>
      <xdr:spPr>
        <a:xfrm>
          <a:off x="20199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170741</xdr:rowOff>
    </xdr:from>
    <xdr:ext cx="469744" cy="259045"/>
    <xdr:sp macro="" textlink="">
      <xdr:nvSpPr>
        <xdr:cNvPr id="657" name="n_1mainValue【児童館】&#10;一人当たり面積"/>
        <xdr:cNvSpPr txBox="1"/>
      </xdr:nvSpPr>
      <xdr:spPr>
        <a:xfrm>
          <a:off x="210757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8" name="正方形/長方形 65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9" name="正方形/長方形 65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0" name="正方形/長方形 65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1" name="正方形/長方形 66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2" name="正方形/長方形 66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3" name="正方形/長方形 66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4" name="正方形/長方形 66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5" name="正方形/長方形 664"/>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66" name="正方形/長方形 66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7" name="正方形/長方形 66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8" name="正方形/長方形 66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9" name="正方形/長方形 66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0" name="正方形/長方形 66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1" name="正方形/長方形 67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2" name="正方形/長方形 67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3" name="正方形/長方形 672"/>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74" name="正方形/長方形 67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5" name="正方形/長方形 67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6" name="テキスト ボックス 67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800">
              <a:latin typeface="ＭＳ Ｐゴシック" panose="020B0600070205080204" pitchFamily="50" charset="-128"/>
              <a:ea typeface="ＭＳ Ｐゴシック" panose="020B0600070205080204" pitchFamily="50" charset="-128"/>
            </a:rPr>
            <a:t>道路ストック長寿命化修繕事業を継続実施しているため、道路の有形固定資産減価償却率について全国平均を下回っています。公営住宅の一人当たり面積が減少しているのは</a:t>
          </a:r>
          <a:r>
            <a:rPr kumimoji="1" lang="ja-JP" altLang="en-US" sz="1800">
              <a:latin typeface="ＭＳ Ｐゴシック" panose="020B0600070205080204" pitchFamily="50" charset="-128"/>
              <a:ea typeface="ＭＳ Ｐゴシック" panose="020B0600070205080204" pitchFamily="50" charset="-128"/>
            </a:rPr>
            <a:t>改良住宅譲渡推進事業を実施しており、市保有の公営住宅を譲渡したためです。認定子ども園・幼稚園・保育所や児童館については老朽化が進み、有形固定資産税減価償却率が全国平均よりも高い比率となっております。</a:t>
          </a:r>
          <a:endParaRPr lang="en-US" altLang="ja-JP" sz="18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82,267
81,110
177.45
34,795,467
33,943,388
511,314
17,842,679
27,681,834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108857</xdr:rowOff>
    </xdr:from>
    <xdr:to>
      <xdr:col>24</xdr:col>
      <xdr:colOff>62865</xdr:colOff>
      <xdr:row>42</xdr:row>
      <xdr:rowOff>48441</xdr:rowOff>
    </xdr:to>
    <xdr:cxnSp macro="">
      <xdr:nvCxnSpPr>
        <xdr:cNvPr id="57" name="直線コネクタ 56"/>
        <xdr:cNvCxnSpPr/>
      </xdr:nvCxnSpPr>
      <xdr:spPr>
        <a:xfrm flipV="1">
          <a:off x="4634865" y="5766707"/>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52268</xdr:rowOff>
    </xdr:from>
    <xdr:ext cx="340478" cy="259045"/>
    <xdr:sp macro="" textlink="">
      <xdr:nvSpPr>
        <xdr:cNvPr id="58" name="【図書館】&#10;有形固定資産減価償却率最小値テキスト"/>
        <xdr:cNvSpPr txBox="1"/>
      </xdr:nvSpPr>
      <xdr:spPr>
        <a:xfrm>
          <a:off x="4673600" y="72531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48441</xdr:rowOff>
    </xdr:from>
    <xdr:to>
      <xdr:col>24</xdr:col>
      <xdr:colOff>152400</xdr:colOff>
      <xdr:row>42</xdr:row>
      <xdr:rowOff>48441</xdr:rowOff>
    </xdr:to>
    <xdr:cxnSp macro="">
      <xdr:nvCxnSpPr>
        <xdr:cNvPr id="59" name="直線コネクタ 58"/>
        <xdr:cNvCxnSpPr/>
      </xdr:nvCxnSpPr>
      <xdr:spPr>
        <a:xfrm>
          <a:off x="4546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55534</xdr:rowOff>
    </xdr:from>
    <xdr:ext cx="405111" cy="259045"/>
    <xdr:sp macro="" textlink="">
      <xdr:nvSpPr>
        <xdr:cNvPr id="60" name="【図書館】&#10;有形固定資産減価償却率最大値テキスト"/>
        <xdr:cNvSpPr txBox="1"/>
      </xdr:nvSpPr>
      <xdr:spPr>
        <a:xfrm>
          <a:off x="4673600" y="5541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108857</xdr:rowOff>
    </xdr:from>
    <xdr:to>
      <xdr:col>24</xdr:col>
      <xdr:colOff>152400</xdr:colOff>
      <xdr:row>33</xdr:row>
      <xdr:rowOff>108857</xdr:rowOff>
    </xdr:to>
    <xdr:cxnSp macro="">
      <xdr:nvCxnSpPr>
        <xdr:cNvPr id="61" name="直線コネクタ 60"/>
        <xdr:cNvCxnSpPr/>
      </xdr:nvCxnSpPr>
      <xdr:spPr>
        <a:xfrm>
          <a:off x="4546600" y="576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18523</xdr:rowOff>
    </xdr:from>
    <xdr:ext cx="405111" cy="259045"/>
    <xdr:sp macro="" textlink="">
      <xdr:nvSpPr>
        <xdr:cNvPr id="62" name="【図書館】&#10;有形固定資産減価償却率平均値テキスト"/>
        <xdr:cNvSpPr txBox="1"/>
      </xdr:nvSpPr>
      <xdr:spPr>
        <a:xfrm>
          <a:off x="4673600" y="65336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40096</xdr:rowOff>
    </xdr:from>
    <xdr:to>
      <xdr:col>24</xdr:col>
      <xdr:colOff>114300</xdr:colOff>
      <xdr:row>38</xdr:row>
      <xdr:rowOff>141696</xdr:rowOff>
    </xdr:to>
    <xdr:sp macro="" textlink="">
      <xdr:nvSpPr>
        <xdr:cNvPr id="63" name="フローチャート: 判断 62"/>
        <xdr:cNvSpPr/>
      </xdr:nvSpPr>
      <xdr:spPr>
        <a:xfrm>
          <a:off x="45847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58057</xdr:rowOff>
    </xdr:from>
    <xdr:to>
      <xdr:col>20</xdr:col>
      <xdr:colOff>38100</xdr:colOff>
      <xdr:row>38</xdr:row>
      <xdr:rowOff>159657</xdr:rowOff>
    </xdr:to>
    <xdr:sp macro="" textlink="">
      <xdr:nvSpPr>
        <xdr:cNvPr id="64" name="フローチャート: 判断 63"/>
        <xdr:cNvSpPr/>
      </xdr:nvSpPr>
      <xdr:spPr>
        <a:xfrm>
          <a:off x="3746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5" name="フローチャート: 判断 64"/>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9072</xdr:rowOff>
    </xdr:from>
    <xdr:to>
      <xdr:col>24</xdr:col>
      <xdr:colOff>114300</xdr:colOff>
      <xdr:row>38</xdr:row>
      <xdr:rowOff>110672</xdr:rowOff>
    </xdr:to>
    <xdr:sp macro="" textlink="">
      <xdr:nvSpPr>
        <xdr:cNvPr id="71" name="楕円 70"/>
        <xdr:cNvSpPr/>
      </xdr:nvSpPr>
      <xdr:spPr>
        <a:xfrm>
          <a:off x="45847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31949</xdr:rowOff>
    </xdr:from>
    <xdr:ext cx="405111" cy="259045"/>
    <xdr:sp macro="" textlink="">
      <xdr:nvSpPr>
        <xdr:cNvPr id="72" name="【図書館】&#10;有形固定資産減価償却率該当値テキスト"/>
        <xdr:cNvSpPr txBox="1"/>
      </xdr:nvSpPr>
      <xdr:spPr>
        <a:xfrm>
          <a:off x="4673600" y="6375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41728</xdr:rowOff>
    </xdr:from>
    <xdr:to>
      <xdr:col>20</xdr:col>
      <xdr:colOff>38100</xdr:colOff>
      <xdr:row>38</xdr:row>
      <xdr:rowOff>143328</xdr:rowOff>
    </xdr:to>
    <xdr:sp macro="" textlink="">
      <xdr:nvSpPr>
        <xdr:cNvPr id="73" name="楕円 72"/>
        <xdr:cNvSpPr/>
      </xdr:nvSpPr>
      <xdr:spPr>
        <a:xfrm>
          <a:off x="3746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59872</xdr:rowOff>
    </xdr:from>
    <xdr:to>
      <xdr:col>24</xdr:col>
      <xdr:colOff>63500</xdr:colOff>
      <xdr:row>38</xdr:row>
      <xdr:rowOff>92528</xdr:rowOff>
    </xdr:to>
    <xdr:cxnSp macro="">
      <xdr:nvCxnSpPr>
        <xdr:cNvPr id="74" name="直線コネクタ 73"/>
        <xdr:cNvCxnSpPr/>
      </xdr:nvCxnSpPr>
      <xdr:spPr>
        <a:xfrm flipV="1">
          <a:off x="3797300" y="65749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150784</xdr:rowOff>
    </xdr:from>
    <xdr:ext cx="405111" cy="259045"/>
    <xdr:sp macro="" textlink="">
      <xdr:nvSpPr>
        <xdr:cNvPr id="75" name="n_1aveValue【図書館】&#10;有形固定資産減価償却率"/>
        <xdr:cNvSpPr txBox="1"/>
      </xdr:nvSpPr>
      <xdr:spPr>
        <a:xfrm>
          <a:off x="35820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37391</xdr:rowOff>
    </xdr:from>
    <xdr:ext cx="405111" cy="259045"/>
    <xdr:sp macro="" textlink="">
      <xdr:nvSpPr>
        <xdr:cNvPr id="76" name="n_2aveValue【図書館】&#10;有形固定資産減価償却率"/>
        <xdr:cNvSpPr txBox="1"/>
      </xdr:nvSpPr>
      <xdr:spPr>
        <a:xfrm>
          <a:off x="2705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159855</xdr:rowOff>
    </xdr:from>
    <xdr:ext cx="405111" cy="259045"/>
    <xdr:sp macro="" textlink="">
      <xdr:nvSpPr>
        <xdr:cNvPr id="77" name="n_1mainValue【図書館】&#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6" name="テキスト ボックス 85"/>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8" name="直線コネクタ 87"/>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9" name="テキスト ボックス 88"/>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0" name="直線コネクタ 89"/>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1" name="テキスト ボックス 90"/>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2" name="直線コネクタ 91"/>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3" name="テキスト ボックス 92"/>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4" name="直線コネクタ 93"/>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5" name="テキスト ボックス 94"/>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6" name="直線コネクタ 95"/>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7" name="テキスト ボックス 96"/>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9" name="テキスト ボックス 9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44450</xdr:rowOff>
    </xdr:from>
    <xdr:to>
      <xdr:col>54</xdr:col>
      <xdr:colOff>189865</xdr:colOff>
      <xdr:row>41</xdr:row>
      <xdr:rowOff>107950</xdr:rowOff>
    </xdr:to>
    <xdr:cxnSp macro="">
      <xdr:nvCxnSpPr>
        <xdr:cNvPr id="101" name="直線コネクタ 100"/>
        <xdr:cNvCxnSpPr/>
      </xdr:nvCxnSpPr>
      <xdr:spPr>
        <a:xfrm flipV="1">
          <a:off x="10476865" y="57023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02"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03" name="直線コネクタ 102"/>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162577</xdr:rowOff>
    </xdr:from>
    <xdr:ext cx="469744" cy="259045"/>
    <xdr:sp macro="" textlink="">
      <xdr:nvSpPr>
        <xdr:cNvPr id="104" name="【図書館】&#10;一人当たり面積最大値テキスト"/>
        <xdr:cNvSpPr txBox="1"/>
      </xdr:nvSpPr>
      <xdr:spPr>
        <a:xfrm>
          <a:off x="10515600"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44450</xdr:rowOff>
    </xdr:from>
    <xdr:to>
      <xdr:col>55</xdr:col>
      <xdr:colOff>88900</xdr:colOff>
      <xdr:row>33</xdr:row>
      <xdr:rowOff>44450</xdr:rowOff>
    </xdr:to>
    <xdr:cxnSp macro="">
      <xdr:nvCxnSpPr>
        <xdr:cNvPr id="105" name="直線コネクタ 104"/>
        <xdr:cNvCxnSpPr/>
      </xdr:nvCxnSpPr>
      <xdr:spPr>
        <a:xfrm>
          <a:off x="10388600" y="57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3827</xdr:rowOff>
    </xdr:from>
    <xdr:ext cx="469744" cy="259045"/>
    <xdr:sp macro="" textlink="">
      <xdr:nvSpPr>
        <xdr:cNvPr id="106" name="【図書館】&#10;一人当たり面積平均値テキスト"/>
        <xdr:cNvSpPr txBox="1"/>
      </xdr:nvSpPr>
      <xdr:spPr>
        <a:xfrm>
          <a:off x="10515600" y="651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07" name="フローチャート: 判断 106"/>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08" name="フローチャート: 判断 107"/>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09" name="フローチャート: 判断 108"/>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69850</xdr:rowOff>
    </xdr:from>
    <xdr:to>
      <xdr:col>55</xdr:col>
      <xdr:colOff>50800</xdr:colOff>
      <xdr:row>38</xdr:row>
      <xdr:rowOff>0</xdr:rowOff>
    </xdr:to>
    <xdr:sp macro="" textlink="">
      <xdr:nvSpPr>
        <xdr:cNvPr id="115" name="楕円 114"/>
        <xdr:cNvSpPr/>
      </xdr:nvSpPr>
      <xdr:spPr>
        <a:xfrm>
          <a:off x="104267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92727</xdr:rowOff>
    </xdr:from>
    <xdr:ext cx="469744" cy="259045"/>
    <xdr:sp macro="" textlink="">
      <xdr:nvSpPr>
        <xdr:cNvPr id="116" name="【図書館】&#10;一人当たり面積該当値テキスト"/>
        <xdr:cNvSpPr txBox="1"/>
      </xdr:nvSpPr>
      <xdr:spPr>
        <a:xfrm>
          <a:off x="10515600"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57150</xdr:rowOff>
    </xdr:from>
    <xdr:to>
      <xdr:col>50</xdr:col>
      <xdr:colOff>165100</xdr:colOff>
      <xdr:row>37</xdr:row>
      <xdr:rowOff>158750</xdr:rowOff>
    </xdr:to>
    <xdr:sp macro="" textlink="">
      <xdr:nvSpPr>
        <xdr:cNvPr id="117" name="楕円 116"/>
        <xdr:cNvSpPr/>
      </xdr:nvSpPr>
      <xdr:spPr>
        <a:xfrm>
          <a:off x="9588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107950</xdr:rowOff>
    </xdr:from>
    <xdr:to>
      <xdr:col>55</xdr:col>
      <xdr:colOff>0</xdr:colOff>
      <xdr:row>37</xdr:row>
      <xdr:rowOff>120650</xdr:rowOff>
    </xdr:to>
    <xdr:cxnSp macro="">
      <xdr:nvCxnSpPr>
        <xdr:cNvPr id="118" name="直線コネクタ 117"/>
        <xdr:cNvCxnSpPr/>
      </xdr:nvCxnSpPr>
      <xdr:spPr>
        <a:xfrm>
          <a:off x="9639300" y="6451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19"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20"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3827</xdr:rowOff>
    </xdr:from>
    <xdr:ext cx="469744" cy="259045"/>
    <xdr:sp macro="" textlink="">
      <xdr:nvSpPr>
        <xdr:cNvPr id="121" name="n_1mainValue【図書館】&#10;一人当たり面積"/>
        <xdr:cNvSpPr txBox="1"/>
      </xdr:nvSpPr>
      <xdr:spPr>
        <a:xfrm>
          <a:off x="9391727" y="617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0" name="テキスト ボックス 12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1" name="直線コネクタ 13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2" name="テキスト ボックス 13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3" name="直線コネクタ 13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4" name="テキスト ボックス 133"/>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5" name="直線コネクタ 13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6" name="テキスト ボックス 13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7" name="直線コネクタ 13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8" name="テキスト ボックス 13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9" name="直線コネクタ 13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0" name="テキスト ボックス 13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1" name="直線コネクタ 14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2" name="テキスト ボックス 141"/>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3" name="直線コネクタ 14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4" name="テキスト ボックス 14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64</xdr:row>
      <xdr:rowOff>140970</xdr:rowOff>
    </xdr:to>
    <xdr:cxnSp macro="">
      <xdr:nvCxnSpPr>
        <xdr:cNvPr id="146" name="直線コネクタ 145"/>
        <xdr:cNvCxnSpPr/>
      </xdr:nvCxnSpPr>
      <xdr:spPr>
        <a:xfrm flipV="1">
          <a:off x="4634865" y="961263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144797</xdr:rowOff>
    </xdr:from>
    <xdr:ext cx="405111" cy="259045"/>
    <xdr:sp macro="" textlink="">
      <xdr:nvSpPr>
        <xdr:cNvPr id="147" name="【体育館・プール】&#10;有形固定資産減価償却率最小値テキスト"/>
        <xdr:cNvSpPr txBox="1"/>
      </xdr:nvSpPr>
      <xdr:spPr>
        <a:xfrm>
          <a:off x="4673600" y="1111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140970</xdr:rowOff>
    </xdr:from>
    <xdr:to>
      <xdr:col>24</xdr:col>
      <xdr:colOff>152400</xdr:colOff>
      <xdr:row>64</xdr:row>
      <xdr:rowOff>140970</xdr:rowOff>
    </xdr:to>
    <xdr:cxnSp macro="">
      <xdr:nvCxnSpPr>
        <xdr:cNvPr id="148" name="直線コネクタ 147"/>
        <xdr:cNvCxnSpPr/>
      </xdr:nvCxnSpPr>
      <xdr:spPr>
        <a:xfrm>
          <a:off x="4546600" y="11113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49" name="【体育館・プール】&#10;有形固定資産減価償却率最大値テキスト"/>
        <xdr:cNvSpPr txBox="1"/>
      </xdr:nvSpPr>
      <xdr:spPr>
        <a:xfrm>
          <a:off x="4673600" y="938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50" name="直線コネクタ 149"/>
        <xdr:cNvCxnSpPr/>
      </xdr:nvCxnSpPr>
      <xdr:spPr>
        <a:xfrm>
          <a:off x="4546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132097</xdr:rowOff>
    </xdr:from>
    <xdr:ext cx="405111" cy="259045"/>
    <xdr:sp macro="" textlink="">
      <xdr:nvSpPr>
        <xdr:cNvPr id="151" name="【体育館・プール】&#10;有形固定資産減価償却率平均値テキスト"/>
        <xdr:cNvSpPr txBox="1"/>
      </xdr:nvSpPr>
      <xdr:spPr>
        <a:xfrm>
          <a:off x="4673600" y="1007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52" name="フローチャート: 判断 151"/>
        <xdr:cNvSpPr/>
      </xdr:nvSpPr>
      <xdr:spPr>
        <a:xfrm>
          <a:off x="45847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114935</xdr:rowOff>
    </xdr:from>
    <xdr:to>
      <xdr:col>20</xdr:col>
      <xdr:colOff>38100</xdr:colOff>
      <xdr:row>60</xdr:row>
      <xdr:rowOff>45085</xdr:rowOff>
    </xdr:to>
    <xdr:sp macro="" textlink="">
      <xdr:nvSpPr>
        <xdr:cNvPr id="153" name="フローチャート: 判断 152"/>
        <xdr:cNvSpPr/>
      </xdr:nvSpPr>
      <xdr:spPr>
        <a:xfrm>
          <a:off x="3746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54" name="フローチャート: 判断 153"/>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5" name="テキスト ボックス 15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6" name="テキスト ボックス 15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7" name="テキスト ボックス 15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8" name="テキスト ボックス 15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9" name="テキスト ボックス 15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92075</xdr:rowOff>
    </xdr:from>
    <xdr:to>
      <xdr:col>24</xdr:col>
      <xdr:colOff>114300</xdr:colOff>
      <xdr:row>63</xdr:row>
      <xdr:rowOff>22225</xdr:rowOff>
    </xdr:to>
    <xdr:sp macro="" textlink="">
      <xdr:nvSpPr>
        <xdr:cNvPr id="160" name="楕円 159"/>
        <xdr:cNvSpPr/>
      </xdr:nvSpPr>
      <xdr:spPr>
        <a:xfrm>
          <a:off x="4584700" y="1072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70502</xdr:rowOff>
    </xdr:from>
    <xdr:ext cx="405111" cy="259045"/>
    <xdr:sp macro="" textlink="">
      <xdr:nvSpPr>
        <xdr:cNvPr id="161" name="【体育館・プール】&#10;有形固定資産減価償却率該当値テキスト"/>
        <xdr:cNvSpPr txBox="1"/>
      </xdr:nvSpPr>
      <xdr:spPr>
        <a:xfrm>
          <a:off x="4673600"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78740</xdr:rowOff>
    </xdr:from>
    <xdr:to>
      <xdr:col>20</xdr:col>
      <xdr:colOff>38100</xdr:colOff>
      <xdr:row>60</xdr:row>
      <xdr:rowOff>8890</xdr:rowOff>
    </xdr:to>
    <xdr:sp macro="" textlink="">
      <xdr:nvSpPr>
        <xdr:cNvPr id="162" name="楕円 161"/>
        <xdr:cNvSpPr/>
      </xdr:nvSpPr>
      <xdr:spPr>
        <a:xfrm>
          <a:off x="3746500" y="1019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129540</xdr:rowOff>
    </xdr:from>
    <xdr:to>
      <xdr:col>24</xdr:col>
      <xdr:colOff>63500</xdr:colOff>
      <xdr:row>62</xdr:row>
      <xdr:rowOff>142875</xdr:rowOff>
    </xdr:to>
    <xdr:cxnSp macro="">
      <xdr:nvCxnSpPr>
        <xdr:cNvPr id="163" name="直線コネクタ 162"/>
        <xdr:cNvCxnSpPr/>
      </xdr:nvCxnSpPr>
      <xdr:spPr>
        <a:xfrm>
          <a:off x="3797300" y="10245090"/>
          <a:ext cx="838200" cy="52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36212</xdr:rowOff>
    </xdr:from>
    <xdr:ext cx="405111" cy="259045"/>
    <xdr:sp macro="" textlink="">
      <xdr:nvSpPr>
        <xdr:cNvPr id="164" name="n_1aveValue【体育館・プール】&#10;有形固定資産減価償却率"/>
        <xdr:cNvSpPr txBox="1"/>
      </xdr:nvSpPr>
      <xdr:spPr>
        <a:xfrm>
          <a:off x="35820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92092</xdr:rowOff>
    </xdr:from>
    <xdr:ext cx="405111" cy="259045"/>
    <xdr:sp macro="" textlink="">
      <xdr:nvSpPr>
        <xdr:cNvPr id="165" name="n_2aveValue【体育館・プール】&#10;有形固定資産減価償却率"/>
        <xdr:cNvSpPr txBox="1"/>
      </xdr:nvSpPr>
      <xdr:spPr>
        <a:xfrm>
          <a:off x="2705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25417</xdr:rowOff>
    </xdr:from>
    <xdr:ext cx="405111" cy="259045"/>
    <xdr:sp macro="" textlink="">
      <xdr:nvSpPr>
        <xdr:cNvPr id="166" name="n_1mainValue【体育館・プール】&#10;有形固定資産減価償却率"/>
        <xdr:cNvSpPr txBox="1"/>
      </xdr:nvSpPr>
      <xdr:spPr>
        <a:xfrm>
          <a:off x="358204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7" name="正方形/長方形 16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8" name="正方形/長方形 16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9" name="正方形/長方形 16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0" name="正方形/長方形 16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1" name="正方形/長方形 17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2" name="正方形/長方形 17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3" name="正方形/長方形 17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4" name="正方形/長方形 17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5" name="テキスト ボックス 17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6" name="直線コネクタ 17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7" name="直線コネクタ 17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8" name="テキスト ボックス 17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9" name="直線コネクタ 17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0" name="テキスト ボックス 17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1" name="直線コネクタ 18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2" name="テキスト ボックス 18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3" name="直線コネクタ 18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4" name="テキスト ボックス 18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5" name="直線コネクタ 18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6" name="テキスト ボックス 18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7" name="直線コネクタ 18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8" name="テキスト ボックス 18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64</xdr:row>
      <xdr:rowOff>30480</xdr:rowOff>
    </xdr:to>
    <xdr:cxnSp macro="">
      <xdr:nvCxnSpPr>
        <xdr:cNvPr id="190" name="直線コネクタ 189"/>
        <xdr:cNvCxnSpPr/>
      </xdr:nvCxnSpPr>
      <xdr:spPr>
        <a:xfrm flipV="1">
          <a:off x="10476865" y="96659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34307</xdr:rowOff>
    </xdr:from>
    <xdr:ext cx="469744" cy="259045"/>
    <xdr:sp macro="" textlink="">
      <xdr:nvSpPr>
        <xdr:cNvPr id="191" name="【体育館・プール】&#10;一人当たり面積最小値テキスト"/>
        <xdr:cNvSpPr txBox="1"/>
      </xdr:nvSpPr>
      <xdr:spPr>
        <a:xfrm>
          <a:off x="10515600" y="1100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30480</xdr:rowOff>
    </xdr:from>
    <xdr:to>
      <xdr:col>55</xdr:col>
      <xdr:colOff>88900</xdr:colOff>
      <xdr:row>64</xdr:row>
      <xdr:rowOff>30480</xdr:rowOff>
    </xdr:to>
    <xdr:cxnSp macro="">
      <xdr:nvCxnSpPr>
        <xdr:cNvPr id="192" name="直線コネクタ 191"/>
        <xdr:cNvCxnSpPr/>
      </xdr:nvCxnSpPr>
      <xdr:spPr>
        <a:xfrm>
          <a:off x="10388600" y="1100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193"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194" name="直線コネクタ 193"/>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144797</xdr:rowOff>
    </xdr:from>
    <xdr:ext cx="469744" cy="259045"/>
    <xdr:sp macro="" textlink="">
      <xdr:nvSpPr>
        <xdr:cNvPr id="195" name="【体育館・プール】&#10;一人当たり面積平均値テキスト"/>
        <xdr:cNvSpPr txBox="1"/>
      </xdr:nvSpPr>
      <xdr:spPr>
        <a:xfrm>
          <a:off x="10515600" y="10603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196" name="フローチャート: 判断 195"/>
        <xdr:cNvSpPr/>
      </xdr:nvSpPr>
      <xdr:spPr>
        <a:xfrm>
          <a:off x="104267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197" name="フローチャート: 判断 196"/>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19685</xdr:rowOff>
    </xdr:from>
    <xdr:to>
      <xdr:col>46</xdr:col>
      <xdr:colOff>38100</xdr:colOff>
      <xdr:row>62</xdr:row>
      <xdr:rowOff>121285</xdr:rowOff>
    </xdr:to>
    <xdr:sp macro="" textlink="">
      <xdr:nvSpPr>
        <xdr:cNvPr id="198" name="フローチャート: 判断 197"/>
        <xdr:cNvSpPr/>
      </xdr:nvSpPr>
      <xdr:spPr>
        <a:xfrm>
          <a:off x="8699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9" name="テキスト ボックス 19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0" name="テキスト ボックス 19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1" name="テキスト ボックス 20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2" name="テキスト ボックス 20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3" name="テキスト ボックス 20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132080</xdr:rowOff>
    </xdr:from>
    <xdr:to>
      <xdr:col>55</xdr:col>
      <xdr:colOff>50800</xdr:colOff>
      <xdr:row>62</xdr:row>
      <xdr:rowOff>62230</xdr:rowOff>
    </xdr:to>
    <xdr:sp macro="" textlink="">
      <xdr:nvSpPr>
        <xdr:cNvPr id="204" name="楕円 203"/>
        <xdr:cNvSpPr/>
      </xdr:nvSpPr>
      <xdr:spPr>
        <a:xfrm>
          <a:off x="104267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154957</xdr:rowOff>
    </xdr:from>
    <xdr:ext cx="469744" cy="259045"/>
    <xdr:sp macro="" textlink="">
      <xdr:nvSpPr>
        <xdr:cNvPr id="205" name="【体育館・プール】&#10;一人当たり面積該当値テキスト"/>
        <xdr:cNvSpPr txBox="1"/>
      </xdr:nvSpPr>
      <xdr:spPr>
        <a:xfrm>
          <a:off x="10515600"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156845</xdr:rowOff>
    </xdr:from>
    <xdr:to>
      <xdr:col>50</xdr:col>
      <xdr:colOff>165100</xdr:colOff>
      <xdr:row>63</xdr:row>
      <xdr:rowOff>86995</xdr:rowOff>
    </xdr:to>
    <xdr:sp macro="" textlink="">
      <xdr:nvSpPr>
        <xdr:cNvPr id="206" name="楕円 205"/>
        <xdr:cNvSpPr/>
      </xdr:nvSpPr>
      <xdr:spPr>
        <a:xfrm>
          <a:off x="9588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xdr:rowOff>
    </xdr:from>
    <xdr:to>
      <xdr:col>55</xdr:col>
      <xdr:colOff>0</xdr:colOff>
      <xdr:row>63</xdr:row>
      <xdr:rowOff>36195</xdr:rowOff>
    </xdr:to>
    <xdr:cxnSp macro="">
      <xdr:nvCxnSpPr>
        <xdr:cNvPr id="207" name="直線コネクタ 206"/>
        <xdr:cNvCxnSpPr/>
      </xdr:nvCxnSpPr>
      <xdr:spPr>
        <a:xfrm flipV="1">
          <a:off x="9639300" y="10641330"/>
          <a:ext cx="838200" cy="19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08" name="n_1aveValue【体育館・プール】&#10;一人当たり面積"/>
        <xdr:cNvSpPr txBox="1"/>
      </xdr:nvSpPr>
      <xdr:spPr>
        <a:xfrm>
          <a:off x="93917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137812</xdr:rowOff>
    </xdr:from>
    <xdr:ext cx="469744" cy="259045"/>
    <xdr:sp macro="" textlink="">
      <xdr:nvSpPr>
        <xdr:cNvPr id="209" name="n_2aveValue【体育館・プール】&#10;一人当たり面積"/>
        <xdr:cNvSpPr txBox="1"/>
      </xdr:nvSpPr>
      <xdr:spPr>
        <a:xfrm>
          <a:off x="8515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78122</xdr:rowOff>
    </xdr:from>
    <xdr:ext cx="469744" cy="259045"/>
    <xdr:sp macro="" textlink="">
      <xdr:nvSpPr>
        <xdr:cNvPr id="210" name="n_1mainValue【体育館・プール】&#10;一人当たり面積"/>
        <xdr:cNvSpPr txBox="1"/>
      </xdr:nvSpPr>
      <xdr:spPr>
        <a:xfrm>
          <a:off x="9391727" y="1087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1" name="正方形/長方形 21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2" name="正方形/長方形 21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3" name="正方形/長方形 21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4" name="正方形/長方形 21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5" name="正方形/長方形 21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6" name="正方形/長方形 21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7" name="正方形/長方形 21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8" name="正方形/長方形 217"/>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19" name="正方形/長方形 21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0" name="正方形/長方形 21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1" name="正方形/長方形 22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2" name="正方形/長方形 22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3" name="正方形/長方形 22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4" name="正方形/長方形 22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5" name="正方形/長方形 22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6" name="正方形/長方形 225"/>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27" name="正方形/長方形 22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8" name="正方形/長方形 22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29" name="正方形/長方形 22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0" name="正方形/長方形 22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1" name="正方形/長方形 23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2" name="正方形/長方形 23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3" name="正方形/長方形 23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4" name="正方形/長方形 23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35" name="テキスト ボックス 23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36" name="直線コネクタ 23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237" name="直線コネクタ 236"/>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238" name="テキスト ボックス 237"/>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39" name="直線コネクタ 238"/>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40" name="テキスト ボックス 239"/>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41" name="直線コネクタ 240"/>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42" name="テキスト ボックス 241"/>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43" name="直線コネクタ 242"/>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44" name="テキスト ボックス 243"/>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45" name="直線コネクタ 244"/>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46" name="テキスト ボックス 245"/>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47" name="直線コネクタ 246"/>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248" name="テキスト ボックス 247"/>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49" name="直線コネクタ 24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50" name="テキスト ボックス 24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5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113756</xdr:rowOff>
    </xdr:to>
    <xdr:cxnSp macro="">
      <xdr:nvCxnSpPr>
        <xdr:cNvPr id="252" name="直線コネクタ 251"/>
        <xdr:cNvCxnSpPr/>
      </xdr:nvCxnSpPr>
      <xdr:spPr>
        <a:xfrm flipV="1">
          <a:off x="4634865" y="17090571"/>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117583</xdr:rowOff>
    </xdr:from>
    <xdr:ext cx="340478" cy="259045"/>
    <xdr:sp macro="" textlink="">
      <xdr:nvSpPr>
        <xdr:cNvPr id="253" name="【市民会館】&#10;有形固定資産減価償却率最小値テキスト"/>
        <xdr:cNvSpPr txBox="1"/>
      </xdr:nvSpPr>
      <xdr:spPr>
        <a:xfrm>
          <a:off x="4673600" y="186341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113756</xdr:rowOff>
    </xdr:from>
    <xdr:to>
      <xdr:col>24</xdr:col>
      <xdr:colOff>152400</xdr:colOff>
      <xdr:row>108</xdr:row>
      <xdr:rowOff>113756</xdr:rowOff>
    </xdr:to>
    <xdr:cxnSp macro="">
      <xdr:nvCxnSpPr>
        <xdr:cNvPr id="254" name="直線コネクタ 253"/>
        <xdr:cNvCxnSpPr/>
      </xdr:nvCxnSpPr>
      <xdr:spPr>
        <a:xfrm>
          <a:off x="4546600" y="1863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255"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256" name="直線コネクタ 255"/>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165479</xdr:rowOff>
    </xdr:from>
    <xdr:ext cx="405111" cy="259045"/>
    <xdr:sp macro="" textlink="">
      <xdr:nvSpPr>
        <xdr:cNvPr id="257" name="【市民会館】&#10;有形固定資産減価償却率平均値テキスト"/>
        <xdr:cNvSpPr txBox="1"/>
      </xdr:nvSpPr>
      <xdr:spPr>
        <a:xfrm>
          <a:off x="4673600" y="178248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xdr:rowOff>
    </xdr:from>
    <xdr:to>
      <xdr:col>24</xdr:col>
      <xdr:colOff>114300</xdr:colOff>
      <xdr:row>104</xdr:row>
      <xdr:rowOff>117202</xdr:rowOff>
    </xdr:to>
    <xdr:sp macro="" textlink="">
      <xdr:nvSpPr>
        <xdr:cNvPr id="258" name="フローチャート: 判断 257"/>
        <xdr:cNvSpPr/>
      </xdr:nvSpPr>
      <xdr:spPr>
        <a:xfrm>
          <a:off x="45847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259" name="フローチャート: 判断 258"/>
        <xdr:cNvSpPr/>
      </xdr:nvSpPr>
      <xdr:spPr>
        <a:xfrm>
          <a:off x="3746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260" name="フローチャート: 判断 259"/>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61" name="テキスト ボックス 26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62" name="テキスト ボックス 26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63" name="テキスト ボックス 26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64" name="テキスト ボックス 26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65" name="テキスト ボックス 26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108676</xdr:rowOff>
    </xdr:from>
    <xdr:to>
      <xdr:col>24</xdr:col>
      <xdr:colOff>114300</xdr:colOff>
      <xdr:row>103</xdr:row>
      <xdr:rowOff>38826</xdr:rowOff>
    </xdr:to>
    <xdr:sp macro="" textlink="">
      <xdr:nvSpPr>
        <xdr:cNvPr id="266" name="楕円 265"/>
        <xdr:cNvSpPr/>
      </xdr:nvSpPr>
      <xdr:spPr>
        <a:xfrm>
          <a:off x="4584700" y="1759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131553</xdr:rowOff>
    </xdr:from>
    <xdr:ext cx="405111" cy="259045"/>
    <xdr:sp macro="" textlink="">
      <xdr:nvSpPr>
        <xdr:cNvPr id="267" name="【市民会館】&#10;有形固定資産減価償却率該当値テキスト"/>
        <xdr:cNvSpPr txBox="1"/>
      </xdr:nvSpPr>
      <xdr:spPr>
        <a:xfrm>
          <a:off x="4673600" y="1744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10705</xdr:rowOff>
    </xdr:from>
    <xdr:to>
      <xdr:col>20</xdr:col>
      <xdr:colOff>38100</xdr:colOff>
      <xdr:row>102</xdr:row>
      <xdr:rowOff>112305</xdr:rowOff>
    </xdr:to>
    <xdr:sp macro="" textlink="">
      <xdr:nvSpPr>
        <xdr:cNvPr id="268" name="楕円 267"/>
        <xdr:cNvSpPr/>
      </xdr:nvSpPr>
      <xdr:spPr>
        <a:xfrm>
          <a:off x="3746500" y="1749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61505</xdr:rowOff>
    </xdr:from>
    <xdr:to>
      <xdr:col>24</xdr:col>
      <xdr:colOff>63500</xdr:colOff>
      <xdr:row>102</xdr:row>
      <xdr:rowOff>159476</xdr:rowOff>
    </xdr:to>
    <xdr:cxnSp macro="">
      <xdr:nvCxnSpPr>
        <xdr:cNvPr id="269" name="直線コネクタ 268"/>
        <xdr:cNvCxnSpPr/>
      </xdr:nvCxnSpPr>
      <xdr:spPr>
        <a:xfrm>
          <a:off x="3797300" y="17549405"/>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113228</xdr:rowOff>
    </xdr:from>
    <xdr:ext cx="405111" cy="259045"/>
    <xdr:sp macro="" textlink="">
      <xdr:nvSpPr>
        <xdr:cNvPr id="270" name="n_1aveValue【市民会館】&#10;有形固定資産減価償却率"/>
        <xdr:cNvSpPr txBox="1"/>
      </xdr:nvSpPr>
      <xdr:spPr>
        <a:xfrm>
          <a:off x="35820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133729</xdr:rowOff>
    </xdr:from>
    <xdr:ext cx="405111" cy="259045"/>
    <xdr:sp macro="" textlink="">
      <xdr:nvSpPr>
        <xdr:cNvPr id="271" name="n_2aveValue【市民会館】&#10;有形固定資産減価償却率"/>
        <xdr:cNvSpPr txBox="1"/>
      </xdr:nvSpPr>
      <xdr:spPr>
        <a:xfrm>
          <a:off x="2705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128832</xdr:rowOff>
    </xdr:from>
    <xdr:ext cx="405111" cy="259045"/>
    <xdr:sp macro="" textlink="">
      <xdr:nvSpPr>
        <xdr:cNvPr id="272" name="n_1mainValue【市民会館】&#10;有形固定資産減価償却率"/>
        <xdr:cNvSpPr txBox="1"/>
      </xdr:nvSpPr>
      <xdr:spPr>
        <a:xfrm>
          <a:off x="3582044" y="1727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73" name="正方形/長方形 27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4" name="正方形/長方形 27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5" name="正方形/長方形 27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6" name="正方形/長方形 27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7" name="正方形/長方形 27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8" name="正方形/長方形 27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9" name="正方形/長方形 27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0" name="正方形/長方形 27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81" name="テキスト ボックス 28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82" name="直線コネクタ 28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283" name="直線コネクタ 282"/>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284" name="テキスト ボックス 283"/>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285" name="直線コネクタ 284"/>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286" name="テキスト ボックス 285"/>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287" name="直線コネクタ 286"/>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288" name="テキスト ボックス 287"/>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289" name="直線コネクタ 288"/>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290" name="テキスト ボックス 289"/>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291" name="直線コネクタ 290"/>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292" name="テキスト ボックス 291"/>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293" name="直線コネクタ 292"/>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294" name="テキスト ボックス 293"/>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95" name="直線コネクタ 29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96" name="テキスト ボックス 29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9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151312</xdr:rowOff>
    </xdr:to>
    <xdr:cxnSp macro="">
      <xdr:nvCxnSpPr>
        <xdr:cNvPr id="298" name="直線コネクタ 297"/>
        <xdr:cNvCxnSpPr/>
      </xdr:nvCxnSpPr>
      <xdr:spPr>
        <a:xfrm flipV="1">
          <a:off x="10476865" y="17084039"/>
          <a:ext cx="0" cy="158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299"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00" name="直線コネクタ 299"/>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301" name="【市民会館】&#10;一人当たり面積最大値テキスト"/>
        <xdr:cNvSpPr txBox="1"/>
      </xdr:nvSpPr>
      <xdr:spPr>
        <a:xfrm>
          <a:off x="10515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302" name="直線コネクタ 301"/>
        <xdr:cNvCxnSpPr/>
      </xdr:nvCxnSpPr>
      <xdr:spPr>
        <a:xfrm>
          <a:off x="10388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74403</xdr:rowOff>
    </xdr:from>
    <xdr:ext cx="469744" cy="259045"/>
    <xdr:sp macro="" textlink="">
      <xdr:nvSpPr>
        <xdr:cNvPr id="303" name="【市民会館】&#10;一人当たり面積平均値テキスト"/>
        <xdr:cNvSpPr txBox="1"/>
      </xdr:nvSpPr>
      <xdr:spPr>
        <a:xfrm>
          <a:off x="10515600" y="180766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51526</xdr:rowOff>
    </xdr:from>
    <xdr:to>
      <xdr:col>55</xdr:col>
      <xdr:colOff>50800</xdr:colOff>
      <xdr:row>106</xdr:row>
      <xdr:rowOff>153126</xdr:rowOff>
    </xdr:to>
    <xdr:sp macro="" textlink="">
      <xdr:nvSpPr>
        <xdr:cNvPr id="304" name="フローチャート: 判断 303"/>
        <xdr:cNvSpPr/>
      </xdr:nvSpPr>
      <xdr:spPr>
        <a:xfrm>
          <a:off x="104267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305" name="フローチャート: 判断 304"/>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06" name="フローチャート: 判断 305"/>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07" name="テキスト ボックス 30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08" name="テキスト ボックス 30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09" name="テキスト ボックス 30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10" name="テキスト ボックス 30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11" name="テキスト ボックス 31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46627</xdr:rowOff>
    </xdr:from>
    <xdr:to>
      <xdr:col>55</xdr:col>
      <xdr:colOff>50800</xdr:colOff>
      <xdr:row>107</xdr:row>
      <xdr:rowOff>148227</xdr:rowOff>
    </xdr:to>
    <xdr:sp macro="" textlink="">
      <xdr:nvSpPr>
        <xdr:cNvPr id="312" name="楕円 311"/>
        <xdr:cNvSpPr/>
      </xdr:nvSpPr>
      <xdr:spPr>
        <a:xfrm>
          <a:off x="104267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25054</xdr:rowOff>
    </xdr:from>
    <xdr:ext cx="469744" cy="259045"/>
    <xdr:sp macro="" textlink="">
      <xdr:nvSpPr>
        <xdr:cNvPr id="313" name="【市民会館】&#10;一人当たり面積該当値テキスト"/>
        <xdr:cNvSpPr txBox="1"/>
      </xdr:nvSpPr>
      <xdr:spPr>
        <a:xfrm>
          <a:off x="10515600"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169092</xdr:rowOff>
    </xdr:from>
    <xdr:to>
      <xdr:col>50</xdr:col>
      <xdr:colOff>165100</xdr:colOff>
      <xdr:row>107</xdr:row>
      <xdr:rowOff>99242</xdr:rowOff>
    </xdr:to>
    <xdr:sp macro="" textlink="">
      <xdr:nvSpPr>
        <xdr:cNvPr id="314" name="楕円 313"/>
        <xdr:cNvSpPr/>
      </xdr:nvSpPr>
      <xdr:spPr>
        <a:xfrm>
          <a:off x="9588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48442</xdr:rowOff>
    </xdr:from>
    <xdr:to>
      <xdr:col>55</xdr:col>
      <xdr:colOff>0</xdr:colOff>
      <xdr:row>107</xdr:row>
      <xdr:rowOff>97427</xdr:rowOff>
    </xdr:to>
    <xdr:cxnSp macro="">
      <xdr:nvCxnSpPr>
        <xdr:cNvPr id="315" name="直線コネクタ 314"/>
        <xdr:cNvCxnSpPr/>
      </xdr:nvCxnSpPr>
      <xdr:spPr>
        <a:xfrm>
          <a:off x="9639300" y="18393592"/>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4734</xdr:rowOff>
    </xdr:from>
    <xdr:ext cx="469744" cy="259045"/>
    <xdr:sp macro="" textlink="">
      <xdr:nvSpPr>
        <xdr:cNvPr id="316" name="n_1aveValue【市民会館】&#10;一人当たり面積"/>
        <xdr:cNvSpPr txBox="1"/>
      </xdr:nvSpPr>
      <xdr:spPr>
        <a:xfrm>
          <a:off x="93917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317" name="n_2aveValue【市民会館】&#10;一人当たり面積"/>
        <xdr:cNvSpPr txBox="1"/>
      </xdr:nvSpPr>
      <xdr:spPr>
        <a:xfrm>
          <a:off x="8515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90369</xdr:rowOff>
    </xdr:from>
    <xdr:ext cx="469744" cy="259045"/>
    <xdr:sp macro="" textlink="">
      <xdr:nvSpPr>
        <xdr:cNvPr id="318" name="n_1mainValue【市民会館】&#10;一人当たり面積"/>
        <xdr:cNvSpPr txBox="1"/>
      </xdr:nvSpPr>
      <xdr:spPr>
        <a:xfrm>
          <a:off x="9391727" y="1843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19" name="正方形/長方形 31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0" name="正方形/長方形 31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1" name="正方形/長方形 32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2" name="正方形/長方形 32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3" name="正方形/長方形 32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4" name="正方形/長方形 32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5" name="正方形/長方形 32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6" name="正方形/長方形 32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7" name="テキスト ボックス 32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8" name="直線コネクタ 32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29" name="直線コネクタ 32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30" name="テキスト ボックス 329"/>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31" name="直線コネクタ 33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32" name="テキスト ボックス 33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33" name="直線コネクタ 33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34" name="テキスト ボックス 33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35" name="直線コネクタ 33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36" name="テキスト ボックス 33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37" name="直線コネクタ 33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38" name="テキスト ボックス 33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39" name="直線コネクタ 33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40" name="テキスト ボックス 339"/>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1" name="直線コネクタ 34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42" name="テキスト ボックス 34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41</xdr:row>
      <xdr:rowOff>169273</xdr:rowOff>
    </xdr:to>
    <xdr:cxnSp macro="">
      <xdr:nvCxnSpPr>
        <xdr:cNvPr id="344" name="直線コネクタ 343"/>
        <xdr:cNvCxnSpPr/>
      </xdr:nvCxnSpPr>
      <xdr:spPr>
        <a:xfrm flipV="1">
          <a:off x="16318864" y="5722620"/>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345" name="【一般廃棄物処理施設】&#10;有形固定資産減価償却率最小値テキスト"/>
        <xdr:cNvSpPr txBox="1"/>
      </xdr:nvSpPr>
      <xdr:spPr>
        <a:xfrm>
          <a:off x="16357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346" name="直線コネクタ 345"/>
        <xdr:cNvCxnSpPr/>
      </xdr:nvCxnSpPr>
      <xdr:spPr>
        <a:xfrm>
          <a:off x="16230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347" name="【一般廃棄物処理施設】&#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348" name="直線コネクタ 347"/>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43378</xdr:rowOff>
    </xdr:from>
    <xdr:ext cx="405111" cy="259045"/>
    <xdr:sp macro="" textlink="">
      <xdr:nvSpPr>
        <xdr:cNvPr id="349" name="【一般廃棄物処理施設】&#10;有形固定資産減価償却率平均値テキスト"/>
        <xdr:cNvSpPr txBox="1"/>
      </xdr:nvSpPr>
      <xdr:spPr>
        <a:xfrm>
          <a:off x="16357600" y="6044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20501</xdr:rowOff>
    </xdr:from>
    <xdr:to>
      <xdr:col>85</xdr:col>
      <xdr:colOff>177800</xdr:colOff>
      <xdr:row>36</xdr:row>
      <xdr:rowOff>122101</xdr:rowOff>
    </xdr:to>
    <xdr:sp macro="" textlink="">
      <xdr:nvSpPr>
        <xdr:cNvPr id="350" name="フローチャート: 判断 349"/>
        <xdr:cNvSpPr/>
      </xdr:nvSpPr>
      <xdr:spPr>
        <a:xfrm>
          <a:off x="16268700" y="619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17236</xdr:rowOff>
    </xdr:from>
    <xdr:to>
      <xdr:col>81</xdr:col>
      <xdr:colOff>101600</xdr:colOff>
      <xdr:row>36</xdr:row>
      <xdr:rowOff>118836</xdr:rowOff>
    </xdr:to>
    <xdr:sp macro="" textlink="">
      <xdr:nvSpPr>
        <xdr:cNvPr id="351" name="フローチャート: 判断 350"/>
        <xdr:cNvSpPr/>
      </xdr:nvSpPr>
      <xdr:spPr>
        <a:xfrm>
          <a:off x="15430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102144</xdr:rowOff>
    </xdr:from>
    <xdr:to>
      <xdr:col>76</xdr:col>
      <xdr:colOff>165100</xdr:colOff>
      <xdr:row>37</xdr:row>
      <xdr:rowOff>32294</xdr:rowOff>
    </xdr:to>
    <xdr:sp macro="" textlink="">
      <xdr:nvSpPr>
        <xdr:cNvPr id="352" name="フローチャート: 判断 351"/>
        <xdr:cNvSpPr/>
      </xdr:nvSpPr>
      <xdr:spPr>
        <a:xfrm>
          <a:off x="14541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3" name="テキスト ボックス 35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4" name="テキスト ボックス 35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5" name="テキスト ボックス 35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6" name="テキスト ボックス 35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7" name="テキスト ボックス 35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128270</xdr:rowOff>
    </xdr:from>
    <xdr:to>
      <xdr:col>85</xdr:col>
      <xdr:colOff>177800</xdr:colOff>
      <xdr:row>41</xdr:row>
      <xdr:rowOff>58420</xdr:rowOff>
    </xdr:to>
    <xdr:sp macro="" textlink="">
      <xdr:nvSpPr>
        <xdr:cNvPr id="358" name="楕円 357"/>
        <xdr:cNvSpPr/>
      </xdr:nvSpPr>
      <xdr:spPr>
        <a:xfrm>
          <a:off x="162687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106697</xdr:rowOff>
    </xdr:from>
    <xdr:ext cx="405111" cy="259045"/>
    <xdr:sp macro="" textlink="">
      <xdr:nvSpPr>
        <xdr:cNvPr id="359" name="【一般廃棄物処理施設】&#10;有形固定資産減価償却率該当値テキスト"/>
        <xdr:cNvSpPr txBox="1"/>
      </xdr:nvSpPr>
      <xdr:spPr>
        <a:xfrm>
          <a:off x="16357600" y="696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13970</xdr:rowOff>
    </xdr:from>
    <xdr:to>
      <xdr:col>81</xdr:col>
      <xdr:colOff>101600</xdr:colOff>
      <xdr:row>41</xdr:row>
      <xdr:rowOff>115570</xdr:rowOff>
    </xdr:to>
    <xdr:sp macro="" textlink="">
      <xdr:nvSpPr>
        <xdr:cNvPr id="360" name="楕円 359"/>
        <xdr:cNvSpPr/>
      </xdr:nvSpPr>
      <xdr:spPr>
        <a:xfrm>
          <a:off x="15430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7620</xdr:rowOff>
    </xdr:from>
    <xdr:to>
      <xdr:col>85</xdr:col>
      <xdr:colOff>127000</xdr:colOff>
      <xdr:row>41</xdr:row>
      <xdr:rowOff>64770</xdr:rowOff>
    </xdr:to>
    <xdr:cxnSp macro="">
      <xdr:nvCxnSpPr>
        <xdr:cNvPr id="361" name="直線コネクタ 360"/>
        <xdr:cNvCxnSpPr/>
      </xdr:nvCxnSpPr>
      <xdr:spPr>
        <a:xfrm flipV="1">
          <a:off x="15481300" y="703707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135363</xdr:rowOff>
    </xdr:from>
    <xdr:ext cx="405111" cy="259045"/>
    <xdr:sp macro="" textlink="">
      <xdr:nvSpPr>
        <xdr:cNvPr id="362" name="n_1aveValue【一般廃棄物処理施設】&#10;有形固定資産減価償却率"/>
        <xdr:cNvSpPr txBox="1"/>
      </xdr:nvSpPr>
      <xdr:spPr>
        <a:xfrm>
          <a:off x="152660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48821</xdr:rowOff>
    </xdr:from>
    <xdr:ext cx="405111" cy="259045"/>
    <xdr:sp macro="" textlink="">
      <xdr:nvSpPr>
        <xdr:cNvPr id="363" name="n_2aveValue【一般廃棄物処理施設】&#10;有形固定資産減価償却率"/>
        <xdr:cNvSpPr txBox="1"/>
      </xdr:nvSpPr>
      <xdr:spPr>
        <a:xfrm>
          <a:off x="14389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106697</xdr:rowOff>
    </xdr:from>
    <xdr:ext cx="405111" cy="259045"/>
    <xdr:sp macro="" textlink="">
      <xdr:nvSpPr>
        <xdr:cNvPr id="364" name="n_1mainValue【一般廃棄物処理施設】&#10;有形固定資産減価償却率"/>
        <xdr:cNvSpPr txBox="1"/>
      </xdr:nvSpPr>
      <xdr:spPr>
        <a:xfrm>
          <a:off x="152660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5" name="正方形/長方形 36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6" name="正方形/長方形 36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7" name="正方形/長方形 36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8" name="正方形/長方形 36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9" name="正方形/長方形 36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0" name="正方形/長方形 36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1" name="正方形/長方形 37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2" name="正方形/長方形 37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73" name="テキスト ボックス 37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4" name="直線コネクタ 37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75" name="直線コネクタ 37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76" name="テキスト ボックス 37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77" name="直線コネクタ 37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78" name="テキスト ボックス 37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9" name="直線コネクタ 37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80" name="テキスト ボックス 37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81" name="直線コネクタ 38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82" name="テキスト ボックス 38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3" name="直線コネクタ 38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84" name="テキスト ボックス 38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158546</xdr:rowOff>
    </xdr:from>
    <xdr:to>
      <xdr:col>116</xdr:col>
      <xdr:colOff>62864</xdr:colOff>
      <xdr:row>41</xdr:row>
      <xdr:rowOff>133053</xdr:rowOff>
    </xdr:to>
    <xdr:cxnSp macro="">
      <xdr:nvCxnSpPr>
        <xdr:cNvPr id="386" name="直線コネクタ 385"/>
        <xdr:cNvCxnSpPr/>
      </xdr:nvCxnSpPr>
      <xdr:spPr>
        <a:xfrm flipV="1">
          <a:off x="22160864" y="5987846"/>
          <a:ext cx="0" cy="117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136880</xdr:rowOff>
    </xdr:from>
    <xdr:ext cx="313932" cy="259045"/>
    <xdr:sp macro="" textlink="">
      <xdr:nvSpPr>
        <xdr:cNvPr id="387" name="【一般廃棄物処理施設】&#10;一人当たり有形固定資産（償却資産）額最小値テキスト"/>
        <xdr:cNvSpPr txBox="1"/>
      </xdr:nvSpPr>
      <xdr:spPr>
        <a:xfrm>
          <a:off x="22199600" y="7166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133053</xdr:rowOff>
    </xdr:from>
    <xdr:to>
      <xdr:col>116</xdr:col>
      <xdr:colOff>152400</xdr:colOff>
      <xdr:row>41</xdr:row>
      <xdr:rowOff>133053</xdr:rowOff>
    </xdr:to>
    <xdr:cxnSp macro="">
      <xdr:nvCxnSpPr>
        <xdr:cNvPr id="388" name="直線コネクタ 387"/>
        <xdr:cNvCxnSpPr/>
      </xdr:nvCxnSpPr>
      <xdr:spPr>
        <a:xfrm>
          <a:off x="22072600" y="7162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105223</xdr:rowOff>
    </xdr:from>
    <xdr:ext cx="599010" cy="259045"/>
    <xdr:sp macro="" textlink="">
      <xdr:nvSpPr>
        <xdr:cNvPr id="389" name="【一般廃棄物処理施設】&#10;一人当たり有形固定資産（償却資産）額最大値テキスト"/>
        <xdr:cNvSpPr txBox="1"/>
      </xdr:nvSpPr>
      <xdr:spPr>
        <a:xfrm>
          <a:off x="22199600" y="576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158546</xdr:rowOff>
    </xdr:from>
    <xdr:to>
      <xdr:col>116</xdr:col>
      <xdr:colOff>152400</xdr:colOff>
      <xdr:row>34</xdr:row>
      <xdr:rowOff>158546</xdr:rowOff>
    </xdr:to>
    <xdr:cxnSp macro="">
      <xdr:nvCxnSpPr>
        <xdr:cNvPr id="390" name="直線コネクタ 389"/>
        <xdr:cNvCxnSpPr/>
      </xdr:nvCxnSpPr>
      <xdr:spPr>
        <a:xfrm>
          <a:off x="22072600" y="5987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30390</xdr:rowOff>
    </xdr:from>
    <xdr:ext cx="534377" cy="259045"/>
    <xdr:sp macro="" textlink="">
      <xdr:nvSpPr>
        <xdr:cNvPr id="391" name="【一般廃棄物処理施設】&#10;一人当たり有形固定資産（償却資産）額平均値テキスト"/>
        <xdr:cNvSpPr txBox="1"/>
      </xdr:nvSpPr>
      <xdr:spPr>
        <a:xfrm>
          <a:off x="22199600" y="6716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51963</xdr:rowOff>
    </xdr:from>
    <xdr:to>
      <xdr:col>116</xdr:col>
      <xdr:colOff>114300</xdr:colOff>
      <xdr:row>39</xdr:row>
      <xdr:rowOff>153563</xdr:rowOff>
    </xdr:to>
    <xdr:sp macro="" textlink="">
      <xdr:nvSpPr>
        <xdr:cNvPr id="392" name="フローチャート: 判断 391"/>
        <xdr:cNvSpPr/>
      </xdr:nvSpPr>
      <xdr:spPr>
        <a:xfrm>
          <a:off x="22110700" y="6738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50843</xdr:rowOff>
    </xdr:from>
    <xdr:to>
      <xdr:col>112</xdr:col>
      <xdr:colOff>38100</xdr:colOff>
      <xdr:row>39</xdr:row>
      <xdr:rowOff>152443</xdr:rowOff>
    </xdr:to>
    <xdr:sp macro="" textlink="">
      <xdr:nvSpPr>
        <xdr:cNvPr id="393" name="フローチャート: 判断 392"/>
        <xdr:cNvSpPr/>
      </xdr:nvSpPr>
      <xdr:spPr>
        <a:xfrm>
          <a:off x="21272500" y="673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63800</xdr:rowOff>
    </xdr:from>
    <xdr:to>
      <xdr:col>107</xdr:col>
      <xdr:colOff>101600</xdr:colOff>
      <xdr:row>39</xdr:row>
      <xdr:rowOff>165400</xdr:rowOff>
    </xdr:to>
    <xdr:sp macro="" textlink="">
      <xdr:nvSpPr>
        <xdr:cNvPr id="394" name="フローチャート: 判断 393"/>
        <xdr:cNvSpPr/>
      </xdr:nvSpPr>
      <xdr:spPr>
        <a:xfrm>
          <a:off x="20383500" y="675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5" name="テキスト ボックス 39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6" name="テキスト ボックス 39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7" name="テキスト ボックス 39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8" name="テキスト ボックス 39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9" name="テキスト ボックス 39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46193</xdr:rowOff>
    </xdr:from>
    <xdr:to>
      <xdr:col>116</xdr:col>
      <xdr:colOff>114300</xdr:colOff>
      <xdr:row>39</xdr:row>
      <xdr:rowOff>147793</xdr:rowOff>
    </xdr:to>
    <xdr:sp macro="" textlink="">
      <xdr:nvSpPr>
        <xdr:cNvPr id="400" name="楕円 399"/>
        <xdr:cNvSpPr/>
      </xdr:nvSpPr>
      <xdr:spPr>
        <a:xfrm>
          <a:off x="22110700" y="673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69070</xdr:rowOff>
    </xdr:from>
    <xdr:ext cx="534377" cy="259045"/>
    <xdr:sp macro="" textlink="">
      <xdr:nvSpPr>
        <xdr:cNvPr id="401" name="【一般廃棄物処理施設】&#10;一人当たり有形固定資産（償却資産）額該当値テキスト"/>
        <xdr:cNvSpPr txBox="1"/>
      </xdr:nvSpPr>
      <xdr:spPr>
        <a:xfrm>
          <a:off x="22199600" y="658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29456</xdr:rowOff>
    </xdr:from>
    <xdr:to>
      <xdr:col>112</xdr:col>
      <xdr:colOff>38100</xdr:colOff>
      <xdr:row>39</xdr:row>
      <xdr:rowOff>131056</xdr:rowOff>
    </xdr:to>
    <xdr:sp macro="" textlink="">
      <xdr:nvSpPr>
        <xdr:cNvPr id="402" name="楕円 401"/>
        <xdr:cNvSpPr/>
      </xdr:nvSpPr>
      <xdr:spPr>
        <a:xfrm>
          <a:off x="21272500" y="671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80256</xdr:rowOff>
    </xdr:from>
    <xdr:to>
      <xdr:col>116</xdr:col>
      <xdr:colOff>63500</xdr:colOff>
      <xdr:row>39</xdr:row>
      <xdr:rowOff>96993</xdr:rowOff>
    </xdr:to>
    <xdr:cxnSp macro="">
      <xdr:nvCxnSpPr>
        <xdr:cNvPr id="403" name="直線コネクタ 402"/>
        <xdr:cNvCxnSpPr/>
      </xdr:nvCxnSpPr>
      <xdr:spPr>
        <a:xfrm>
          <a:off x="21323300" y="6766806"/>
          <a:ext cx="838200" cy="1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143570</xdr:rowOff>
    </xdr:from>
    <xdr:ext cx="534377" cy="259045"/>
    <xdr:sp macro="" textlink="">
      <xdr:nvSpPr>
        <xdr:cNvPr id="404" name="n_1aveValue【一般廃棄物処理施設】&#10;一人当たり有形固定資産（償却資産）額"/>
        <xdr:cNvSpPr txBox="1"/>
      </xdr:nvSpPr>
      <xdr:spPr>
        <a:xfrm>
          <a:off x="21043411" y="683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10477</xdr:rowOff>
    </xdr:from>
    <xdr:ext cx="534377" cy="259045"/>
    <xdr:sp macro="" textlink="">
      <xdr:nvSpPr>
        <xdr:cNvPr id="405" name="n_2aveValue【一般廃棄物処理施設】&#10;一人当たり有形固定資産（償却資産）額"/>
        <xdr:cNvSpPr txBox="1"/>
      </xdr:nvSpPr>
      <xdr:spPr>
        <a:xfrm>
          <a:off x="20167111" y="652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147583</xdr:rowOff>
    </xdr:from>
    <xdr:ext cx="534377" cy="259045"/>
    <xdr:sp macro="" textlink="">
      <xdr:nvSpPr>
        <xdr:cNvPr id="406" name="n_1mainValue【一般廃棄物処理施設】&#10;一人当たり有形固定資産（償却資産）額"/>
        <xdr:cNvSpPr txBox="1"/>
      </xdr:nvSpPr>
      <xdr:spPr>
        <a:xfrm>
          <a:off x="21043411" y="649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17" name="直線コネクタ 4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18" name="テキスト ボックス 417"/>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9" name="直線コネクタ 4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0" name="テキスト ボックス 4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1" name="直線コネクタ 4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2" name="テキスト ボックス 4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3" name="直線コネクタ 4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4" name="テキスト ボックス 4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5" name="直線コネクタ 4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6" name="テキスト ボックス 4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7" name="直線コネクタ 4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28" name="テキスト ボックス 427"/>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30" name="テキスト ボックス 42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169817</xdr:rowOff>
    </xdr:to>
    <xdr:cxnSp macro="">
      <xdr:nvCxnSpPr>
        <xdr:cNvPr id="432" name="直線コネクタ 431"/>
        <xdr:cNvCxnSpPr/>
      </xdr:nvCxnSpPr>
      <xdr:spPr>
        <a:xfrm flipV="1">
          <a:off x="16318864" y="9470572"/>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2194</xdr:rowOff>
    </xdr:from>
    <xdr:ext cx="340478" cy="259045"/>
    <xdr:sp macro="" textlink="">
      <xdr:nvSpPr>
        <xdr:cNvPr id="433" name="【保健センター・保健所】&#10;有形固定資産減価償却率最小値テキスト"/>
        <xdr:cNvSpPr txBox="1"/>
      </xdr:nvSpPr>
      <xdr:spPr>
        <a:xfrm>
          <a:off x="16357600" y="10974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169817</xdr:rowOff>
    </xdr:from>
    <xdr:to>
      <xdr:col>86</xdr:col>
      <xdr:colOff>25400</xdr:colOff>
      <xdr:row>63</xdr:row>
      <xdr:rowOff>169817</xdr:rowOff>
    </xdr:to>
    <xdr:cxnSp macro="">
      <xdr:nvCxnSpPr>
        <xdr:cNvPr id="434" name="直線コネクタ 433"/>
        <xdr:cNvCxnSpPr/>
      </xdr:nvCxnSpPr>
      <xdr:spPr>
        <a:xfrm>
          <a:off x="16230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35"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36" name="直線コネクタ 435"/>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139899</xdr:rowOff>
    </xdr:from>
    <xdr:ext cx="405111" cy="259045"/>
    <xdr:sp macro="" textlink="">
      <xdr:nvSpPr>
        <xdr:cNvPr id="437" name="【保健センター・保健所】&#10;有形固定資産減価償却率平均値テキスト"/>
        <xdr:cNvSpPr txBox="1"/>
      </xdr:nvSpPr>
      <xdr:spPr>
        <a:xfrm>
          <a:off x="16357600" y="102554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161472</xdr:rowOff>
    </xdr:from>
    <xdr:to>
      <xdr:col>85</xdr:col>
      <xdr:colOff>177800</xdr:colOff>
      <xdr:row>60</xdr:row>
      <xdr:rowOff>91622</xdr:rowOff>
    </xdr:to>
    <xdr:sp macro="" textlink="">
      <xdr:nvSpPr>
        <xdr:cNvPr id="438" name="フローチャート: 判断 437"/>
        <xdr:cNvSpPr/>
      </xdr:nvSpPr>
      <xdr:spPr>
        <a:xfrm>
          <a:off x="162687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439" name="フローチャート: 判断 438"/>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153307</xdr:rowOff>
    </xdr:from>
    <xdr:to>
      <xdr:col>76</xdr:col>
      <xdr:colOff>165100</xdr:colOff>
      <xdr:row>60</xdr:row>
      <xdr:rowOff>83457</xdr:rowOff>
    </xdr:to>
    <xdr:sp macro="" textlink="">
      <xdr:nvSpPr>
        <xdr:cNvPr id="440" name="フローチャート: 判断 439"/>
        <xdr:cNvSpPr/>
      </xdr:nvSpPr>
      <xdr:spPr>
        <a:xfrm>
          <a:off x="14541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1" name="テキスト ボックス 4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2" name="テキスト ボックス 4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3" name="テキスト ボックス 4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4" name="テキスト ボックス 4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5" name="テキスト ボックス 4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135346</xdr:rowOff>
    </xdr:from>
    <xdr:to>
      <xdr:col>85</xdr:col>
      <xdr:colOff>177800</xdr:colOff>
      <xdr:row>58</xdr:row>
      <xdr:rowOff>65496</xdr:rowOff>
    </xdr:to>
    <xdr:sp macro="" textlink="">
      <xdr:nvSpPr>
        <xdr:cNvPr id="446" name="楕円 445"/>
        <xdr:cNvSpPr/>
      </xdr:nvSpPr>
      <xdr:spPr>
        <a:xfrm>
          <a:off x="16268700" y="990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158223</xdr:rowOff>
    </xdr:from>
    <xdr:ext cx="405111" cy="259045"/>
    <xdr:sp macro="" textlink="">
      <xdr:nvSpPr>
        <xdr:cNvPr id="447" name="【保健センター・保健所】&#10;有形固定資産減価償却率該当値テキスト"/>
        <xdr:cNvSpPr txBox="1"/>
      </xdr:nvSpPr>
      <xdr:spPr>
        <a:xfrm>
          <a:off x="16357600" y="975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168003</xdr:rowOff>
    </xdr:from>
    <xdr:to>
      <xdr:col>81</xdr:col>
      <xdr:colOff>101600</xdr:colOff>
      <xdr:row>58</xdr:row>
      <xdr:rowOff>98153</xdr:rowOff>
    </xdr:to>
    <xdr:sp macro="" textlink="">
      <xdr:nvSpPr>
        <xdr:cNvPr id="448" name="楕円 447"/>
        <xdr:cNvSpPr/>
      </xdr:nvSpPr>
      <xdr:spPr>
        <a:xfrm>
          <a:off x="15430500" y="994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14696</xdr:rowOff>
    </xdr:from>
    <xdr:to>
      <xdr:col>85</xdr:col>
      <xdr:colOff>127000</xdr:colOff>
      <xdr:row>58</xdr:row>
      <xdr:rowOff>47353</xdr:rowOff>
    </xdr:to>
    <xdr:cxnSp macro="">
      <xdr:nvCxnSpPr>
        <xdr:cNvPr id="449" name="直線コネクタ 448"/>
        <xdr:cNvCxnSpPr/>
      </xdr:nvCxnSpPr>
      <xdr:spPr>
        <a:xfrm flipV="1">
          <a:off x="15481300" y="995879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94178</xdr:rowOff>
    </xdr:from>
    <xdr:ext cx="405111" cy="259045"/>
    <xdr:sp macro="" textlink="">
      <xdr:nvSpPr>
        <xdr:cNvPr id="450" name="n_1aveValue【保健センター・保健所】&#10;有形固定資産減価償却率"/>
        <xdr:cNvSpPr txBox="1"/>
      </xdr:nvSpPr>
      <xdr:spPr>
        <a:xfrm>
          <a:off x="152660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451" name="n_2aveValue【保健センター・保健所】&#10;有形固定資産減価償却率"/>
        <xdr:cNvSpPr txBox="1"/>
      </xdr:nvSpPr>
      <xdr:spPr>
        <a:xfrm>
          <a:off x="14389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114680</xdr:rowOff>
    </xdr:from>
    <xdr:ext cx="405111" cy="259045"/>
    <xdr:sp macro="" textlink="">
      <xdr:nvSpPr>
        <xdr:cNvPr id="452" name="n_1mainValue【保健センター・保健所】&#10;有形固定資産減価償却率"/>
        <xdr:cNvSpPr txBox="1"/>
      </xdr:nvSpPr>
      <xdr:spPr>
        <a:xfrm>
          <a:off x="1526604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3" name="正方形/長方形 45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4" name="正方形/長方形 45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5" name="正方形/長方形 45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6" name="正方形/長方形 45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7" name="正方形/長方形 45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8" name="正方形/長方形 45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9" name="正方形/長方形 45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0" name="正方形/長方形 45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1" name="テキスト ボックス 46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2" name="直線コネクタ 46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63" name="直線コネクタ 46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64" name="テキスト ボックス 46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65" name="直線コネクタ 46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66" name="テキスト ボックス 46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7" name="直線コネクタ 46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68" name="テキスト ボックス 46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9" name="直線コネクタ 46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70" name="テキスト ボックス 46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71" name="直線コネクタ 47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72" name="テキスト ボックス 47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3" name="直線コネクタ 47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74" name="テキスト ボックス 47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476" name="直線コネクタ 475"/>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477"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478" name="直線コネクタ 477"/>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479"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480" name="直線コネクタ 479"/>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3827</xdr:rowOff>
    </xdr:from>
    <xdr:ext cx="469744" cy="259045"/>
    <xdr:sp macro="" textlink="">
      <xdr:nvSpPr>
        <xdr:cNvPr id="481" name="【保健センター・保健所】&#10;一人当たり面積平均値テキスト"/>
        <xdr:cNvSpPr txBox="1"/>
      </xdr:nvSpPr>
      <xdr:spPr>
        <a:xfrm>
          <a:off x="22199600" y="1029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152400</xdr:rowOff>
    </xdr:from>
    <xdr:to>
      <xdr:col>116</xdr:col>
      <xdr:colOff>114300</xdr:colOff>
      <xdr:row>61</xdr:row>
      <xdr:rowOff>82550</xdr:rowOff>
    </xdr:to>
    <xdr:sp macro="" textlink="">
      <xdr:nvSpPr>
        <xdr:cNvPr id="482" name="フローチャート: 判断 481"/>
        <xdr:cNvSpPr/>
      </xdr:nvSpPr>
      <xdr:spPr>
        <a:xfrm>
          <a:off x="22110700" y="1043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31750</xdr:rowOff>
    </xdr:from>
    <xdr:to>
      <xdr:col>112</xdr:col>
      <xdr:colOff>38100</xdr:colOff>
      <xdr:row>61</xdr:row>
      <xdr:rowOff>133350</xdr:rowOff>
    </xdr:to>
    <xdr:sp macro="" textlink="">
      <xdr:nvSpPr>
        <xdr:cNvPr id="483" name="フローチャート: 判断 482"/>
        <xdr:cNvSpPr/>
      </xdr:nvSpPr>
      <xdr:spPr>
        <a:xfrm>
          <a:off x="21272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484" name="フローチャート: 判断 483"/>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5" name="テキスト ボックス 48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6" name="テキスト ボックス 48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7" name="テキスト ボックス 48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8" name="テキスト ボックス 48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9" name="テキスト ボックス 48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69850</xdr:rowOff>
    </xdr:from>
    <xdr:to>
      <xdr:col>116</xdr:col>
      <xdr:colOff>114300</xdr:colOff>
      <xdr:row>64</xdr:row>
      <xdr:rowOff>0</xdr:rowOff>
    </xdr:to>
    <xdr:sp macro="" textlink="">
      <xdr:nvSpPr>
        <xdr:cNvPr id="490" name="楕円 489"/>
        <xdr:cNvSpPr/>
      </xdr:nvSpPr>
      <xdr:spPr>
        <a:xfrm>
          <a:off x="221107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156227</xdr:rowOff>
    </xdr:from>
    <xdr:ext cx="469744" cy="259045"/>
    <xdr:sp macro="" textlink="">
      <xdr:nvSpPr>
        <xdr:cNvPr id="491" name="【保健センター・保健所】&#10;一人当たり面積該当値テキスト"/>
        <xdr:cNvSpPr txBox="1"/>
      </xdr:nvSpPr>
      <xdr:spPr>
        <a:xfrm>
          <a:off x="2219960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69850</xdr:rowOff>
    </xdr:from>
    <xdr:to>
      <xdr:col>112</xdr:col>
      <xdr:colOff>38100</xdr:colOff>
      <xdr:row>64</xdr:row>
      <xdr:rowOff>0</xdr:rowOff>
    </xdr:to>
    <xdr:sp macro="" textlink="">
      <xdr:nvSpPr>
        <xdr:cNvPr id="492" name="楕円 491"/>
        <xdr:cNvSpPr/>
      </xdr:nvSpPr>
      <xdr:spPr>
        <a:xfrm>
          <a:off x="21272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120650</xdr:rowOff>
    </xdr:from>
    <xdr:to>
      <xdr:col>116</xdr:col>
      <xdr:colOff>63500</xdr:colOff>
      <xdr:row>63</xdr:row>
      <xdr:rowOff>120650</xdr:rowOff>
    </xdr:to>
    <xdr:cxnSp macro="">
      <xdr:nvCxnSpPr>
        <xdr:cNvPr id="493" name="直線コネクタ 492"/>
        <xdr:cNvCxnSpPr/>
      </xdr:nvCxnSpPr>
      <xdr:spPr>
        <a:xfrm>
          <a:off x="21323300" y="10922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149877</xdr:rowOff>
    </xdr:from>
    <xdr:ext cx="469744" cy="259045"/>
    <xdr:sp macro="" textlink="">
      <xdr:nvSpPr>
        <xdr:cNvPr id="494" name="n_1aveValue【保健センター・保健所】&#10;一人当たり面積"/>
        <xdr:cNvSpPr txBox="1"/>
      </xdr:nvSpPr>
      <xdr:spPr>
        <a:xfrm>
          <a:off x="210757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137177</xdr:rowOff>
    </xdr:from>
    <xdr:ext cx="469744" cy="259045"/>
    <xdr:sp macro="" textlink="">
      <xdr:nvSpPr>
        <xdr:cNvPr id="495" name="n_2aveValue【保健センター・保健所】&#10;一人当たり面積"/>
        <xdr:cNvSpPr txBox="1"/>
      </xdr:nvSpPr>
      <xdr:spPr>
        <a:xfrm>
          <a:off x="20199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162577</xdr:rowOff>
    </xdr:from>
    <xdr:ext cx="469744" cy="259045"/>
    <xdr:sp macro="" textlink="">
      <xdr:nvSpPr>
        <xdr:cNvPr id="496" name="n_1mainValue【保健センター・保健所】&#10;一人当たり面積"/>
        <xdr:cNvSpPr txBox="1"/>
      </xdr:nvSpPr>
      <xdr:spPr>
        <a:xfrm>
          <a:off x="210757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7" name="正方形/長方形 49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8" name="正方形/長方形 49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9" name="正方形/長方形 49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0" name="正方形/長方形 49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1" name="正方形/長方形 50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2" name="正方形/長方形 50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3" name="正方形/長方形 50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4" name="正方形/長方形 50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5" name="テキスト ボックス 50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6" name="直線コネクタ 50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07" name="テキスト ボックス 50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08" name="直線コネクタ 50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09" name="テキスト ボックス 50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10" name="直線コネクタ 50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11" name="テキスト ボックス 51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12" name="直線コネクタ 51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13" name="テキスト ボックス 51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14" name="直線コネクタ 51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15" name="テキスト ボックス 51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16" name="直線コネクタ 51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17" name="テキスト ボックス 51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8" name="直線コネクタ 51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19" name="テキスト ボックス 51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2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108586</xdr:rowOff>
    </xdr:to>
    <xdr:cxnSp macro="">
      <xdr:nvCxnSpPr>
        <xdr:cNvPr id="521" name="直線コネクタ 520"/>
        <xdr:cNvCxnSpPr/>
      </xdr:nvCxnSpPr>
      <xdr:spPr>
        <a:xfrm flipV="1">
          <a:off x="16318864" y="13399770"/>
          <a:ext cx="0" cy="1453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112413</xdr:rowOff>
    </xdr:from>
    <xdr:ext cx="405111" cy="259045"/>
    <xdr:sp macro="" textlink="">
      <xdr:nvSpPr>
        <xdr:cNvPr id="522" name="【消防施設】&#10;有形固定資産減価償却率最小値テキスト"/>
        <xdr:cNvSpPr txBox="1"/>
      </xdr:nvSpPr>
      <xdr:spPr>
        <a:xfrm>
          <a:off x="16357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108586</xdr:rowOff>
    </xdr:from>
    <xdr:to>
      <xdr:col>86</xdr:col>
      <xdr:colOff>25400</xdr:colOff>
      <xdr:row>86</xdr:row>
      <xdr:rowOff>108586</xdr:rowOff>
    </xdr:to>
    <xdr:cxnSp macro="">
      <xdr:nvCxnSpPr>
        <xdr:cNvPr id="523" name="直線コネクタ 522"/>
        <xdr:cNvCxnSpPr/>
      </xdr:nvCxnSpPr>
      <xdr:spPr>
        <a:xfrm>
          <a:off x="16230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524" name="【消防施設】&#10;有形固定資産減価償却率最大値テキスト"/>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525" name="直線コネクタ 524"/>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74313</xdr:rowOff>
    </xdr:from>
    <xdr:ext cx="405111" cy="259045"/>
    <xdr:sp macro="" textlink="">
      <xdr:nvSpPr>
        <xdr:cNvPr id="526" name="【消防施設】&#10;有形固定資産減価償却率平均値テキスト"/>
        <xdr:cNvSpPr txBox="1"/>
      </xdr:nvSpPr>
      <xdr:spPr>
        <a:xfrm>
          <a:off x="16357600" y="14133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527" name="フローチャート: 判断 526"/>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149225</xdr:rowOff>
    </xdr:from>
    <xdr:to>
      <xdr:col>81</xdr:col>
      <xdr:colOff>101600</xdr:colOff>
      <xdr:row>83</xdr:row>
      <xdr:rowOff>79375</xdr:rowOff>
    </xdr:to>
    <xdr:sp macro="" textlink="">
      <xdr:nvSpPr>
        <xdr:cNvPr id="528" name="フローチャート: 判断 527"/>
        <xdr:cNvSpPr/>
      </xdr:nvSpPr>
      <xdr:spPr>
        <a:xfrm>
          <a:off x="15430500" y="1420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90170</xdr:rowOff>
    </xdr:from>
    <xdr:to>
      <xdr:col>76</xdr:col>
      <xdr:colOff>165100</xdr:colOff>
      <xdr:row>83</xdr:row>
      <xdr:rowOff>20320</xdr:rowOff>
    </xdr:to>
    <xdr:sp macro="" textlink="">
      <xdr:nvSpPr>
        <xdr:cNvPr id="529" name="フローチャート: 判断 528"/>
        <xdr:cNvSpPr/>
      </xdr:nvSpPr>
      <xdr:spPr>
        <a:xfrm>
          <a:off x="14541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0" name="テキスト ボックス 52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1" name="テキスト ボックス 53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2" name="テキスト ボックス 53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3" name="テキスト ボックス 53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4" name="テキスト ボックス 53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36830</xdr:rowOff>
    </xdr:from>
    <xdr:to>
      <xdr:col>85</xdr:col>
      <xdr:colOff>177800</xdr:colOff>
      <xdr:row>82</xdr:row>
      <xdr:rowOff>138430</xdr:rowOff>
    </xdr:to>
    <xdr:sp macro="" textlink="">
      <xdr:nvSpPr>
        <xdr:cNvPr id="535" name="楕円 534"/>
        <xdr:cNvSpPr/>
      </xdr:nvSpPr>
      <xdr:spPr>
        <a:xfrm>
          <a:off x="162687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59707</xdr:rowOff>
    </xdr:from>
    <xdr:ext cx="405111" cy="259045"/>
    <xdr:sp macro="" textlink="">
      <xdr:nvSpPr>
        <xdr:cNvPr id="536" name="【消防施設】&#10;有形固定資産減価償却率該当値テキスト"/>
        <xdr:cNvSpPr txBox="1"/>
      </xdr:nvSpPr>
      <xdr:spPr>
        <a:xfrm>
          <a:off x="16357600"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73025</xdr:rowOff>
    </xdr:from>
    <xdr:to>
      <xdr:col>81</xdr:col>
      <xdr:colOff>101600</xdr:colOff>
      <xdr:row>83</xdr:row>
      <xdr:rowOff>3175</xdr:rowOff>
    </xdr:to>
    <xdr:sp macro="" textlink="">
      <xdr:nvSpPr>
        <xdr:cNvPr id="537" name="楕円 536"/>
        <xdr:cNvSpPr/>
      </xdr:nvSpPr>
      <xdr:spPr>
        <a:xfrm>
          <a:off x="15430500" y="1413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87630</xdr:rowOff>
    </xdr:from>
    <xdr:to>
      <xdr:col>85</xdr:col>
      <xdr:colOff>127000</xdr:colOff>
      <xdr:row>82</xdr:row>
      <xdr:rowOff>123825</xdr:rowOff>
    </xdr:to>
    <xdr:cxnSp macro="">
      <xdr:nvCxnSpPr>
        <xdr:cNvPr id="538" name="直線コネクタ 537"/>
        <xdr:cNvCxnSpPr/>
      </xdr:nvCxnSpPr>
      <xdr:spPr>
        <a:xfrm flipV="1">
          <a:off x="15481300" y="1414653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70502</xdr:rowOff>
    </xdr:from>
    <xdr:ext cx="405111" cy="259045"/>
    <xdr:sp macro="" textlink="">
      <xdr:nvSpPr>
        <xdr:cNvPr id="539" name="n_1aveValue【消防施設】&#10;有形固定資産減価償却率"/>
        <xdr:cNvSpPr txBox="1"/>
      </xdr:nvSpPr>
      <xdr:spPr>
        <a:xfrm>
          <a:off x="152660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36847</xdr:rowOff>
    </xdr:from>
    <xdr:ext cx="405111" cy="259045"/>
    <xdr:sp macro="" textlink="">
      <xdr:nvSpPr>
        <xdr:cNvPr id="540" name="n_2aveValue【消防施設】&#10;有形固定資産減価償却率"/>
        <xdr:cNvSpPr txBox="1"/>
      </xdr:nvSpPr>
      <xdr:spPr>
        <a:xfrm>
          <a:off x="14389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19702</xdr:rowOff>
    </xdr:from>
    <xdr:ext cx="405111" cy="259045"/>
    <xdr:sp macro="" textlink="">
      <xdr:nvSpPr>
        <xdr:cNvPr id="541" name="n_1mainValue【消防施設】&#10;有形固定資産減価償却率"/>
        <xdr:cNvSpPr txBox="1"/>
      </xdr:nvSpPr>
      <xdr:spPr>
        <a:xfrm>
          <a:off x="15266044" y="1390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42" name="正方形/長方形 54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3" name="正方形/長方形 54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4" name="正方形/長方形 54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5" name="正方形/長方形 54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6" name="正方形/長方形 54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7" name="正方形/長方形 54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8" name="正方形/長方形 54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9" name="正方形/長方形 54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50" name="テキスト ボックス 54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51" name="直線コネクタ 55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52" name="直線コネクタ 55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53" name="テキスト ボックス 55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54" name="直線コネクタ 55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55" name="テキスト ボックス 55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56" name="直線コネクタ 55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57" name="テキスト ボックス 55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58" name="直線コネクタ 55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59" name="テキスト ボックス 55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60" name="直線コネクタ 55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61" name="テキスト ボックス 56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81535</xdr:rowOff>
    </xdr:from>
    <xdr:to>
      <xdr:col>116</xdr:col>
      <xdr:colOff>62864</xdr:colOff>
      <xdr:row>86</xdr:row>
      <xdr:rowOff>24385</xdr:rowOff>
    </xdr:to>
    <xdr:cxnSp macro="">
      <xdr:nvCxnSpPr>
        <xdr:cNvPr id="563" name="直線コネクタ 562"/>
        <xdr:cNvCxnSpPr/>
      </xdr:nvCxnSpPr>
      <xdr:spPr>
        <a:xfrm flipV="1">
          <a:off x="22160864" y="1328318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56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565" name="直線コネクタ 56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28212</xdr:rowOff>
    </xdr:from>
    <xdr:ext cx="469744" cy="259045"/>
    <xdr:sp macro="" textlink="">
      <xdr:nvSpPr>
        <xdr:cNvPr id="566" name="【消防施設】&#10;一人当たり面積最大値テキスト"/>
        <xdr:cNvSpPr txBox="1"/>
      </xdr:nvSpPr>
      <xdr:spPr>
        <a:xfrm>
          <a:off x="22199600" y="130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81535</xdr:rowOff>
    </xdr:from>
    <xdr:to>
      <xdr:col>116</xdr:col>
      <xdr:colOff>152400</xdr:colOff>
      <xdr:row>77</xdr:row>
      <xdr:rowOff>81535</xdr:rowOff>
    </xdr:to>
    <xdr:cxnSp macro="">
      <xdr:nvCxnSpPr>
        <xdr:cNvPr id="567" name="直線コネクタ 566"/>
        <xdr:cNvCxnSpPr/>
      </xdr:nvCxnSpPr>
      <xdr:spPr>
        <a:xfrm>
          <a:off x="22072600" y="1328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68597</xdr:rowOff>
    </xdr:from>
    <xdr:ext cx="469744" cy="259045"/>
    <xdr:sp macro="" textlink="">
      <xdr:nvSpPr>
        <xdr:cNvPr id="568" name="【消防施設】&#10;一人当たり面積平均値テキスト"/>
        <xdr:cNvSpPr txBox="1"/>
      </xdr:nvSpPr>
      <xdr:spPr>
        <a:xfrm>
          <a:off x="22199600" y="1429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569" name="フローチャート: 判断 568"/>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108458</xdr:rowOff>
    </xdr:from>
    <xdr:to>
      <xdr:col>112</xdr:col>
      <xdr:colOff>38100</xdr:colOff>
      <xdr:row>84</xdr:row>
      <xdr:rowOff>38608</xdr:rowOff>
    </xdr:to>
    <xdr:sp macro="" textlink="">
      <xdr:nvSpPr>
        <xdr:cNvPr id="570" name="フローチャート: 判断 569"/>
        <xdr:cNvSpPr/>
      </xdr:nvSpPr>
      <xdr:spPr>
        <a:xfrm>
          <a:off x="21272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571" name="フローチャート: 判断 570"/>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72" name="テキスト ボックス 57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3" name="テキスト ボックス 57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4" name="テキスト ボックス 57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5" name="テキスト ボックス 57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6" name="テキスト ボックス 57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3302</xdr:rowOff>
    </xdr:from>
    <xdr:to>
      <xdr:col>116</xdr:col>
      <xdr:colOff>114300</xdr:colOff>
      <xdr:row>83</xdr:row>
      <xdr:rowOff>104902</xdr:rowOff>
    </xdr:to>
    <xdr:sp macro="" textlink="">
      <xdr:nvSpPr>
        <xdr:cNvPr id="577" name="楕円 576"/>
        <xdr:cNvSpPr/>
      </xdr:nvSpPr>
      <xdr:spPr>
        <a:xfrm>
          <a:off x="221107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26179</xdr:rowOff>
    </xdr:from>
    <xdr:ext cx="469744" cy="259045"/>
    <xdr:sp macro="" textlink="">
      <xdr:nvSpPr>
        <xdr:cNvPr id="578" name="【消防施設】&#10;一人当たり面積該当値テキスト"/>
        <xdr:cNvSpPr txBox="1"/>
      </xdr:nvSpPr>
      <xdr:spPr>
        <a:xfrm>
          <a:off x="22199600" y="14085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165608</xdr:rowOff>
    </xdr:from>
    <xdr:to>
      <xdr:col>112</xdr:col>
      <xdr:colOff>38100</xdr:colOff>
      <xdr:row>83</xdr:row>
      <xdr:rowOff>95758</xdr:rowOff>
    </xdr:to>
    <xdr:sp macro="" textlink="">
      <xdr:nvSpPr>
        <xdr:cNvPr id="579" name="楕円 578"/>
        <xdr:cNvSpPr/>
      </xdr:nvSpPr>
      <xdr:spPr>
        <a:xfrm>
          <a:off x="21272500" y="1422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44958</xdr:rowOff>
    </xdr:from>
    <xdr:to>
      <xdr:col>116</xdr:col>
      <xdr:colOff>63500</xdr:colOff>
      <xdr:row>83</xdr:row>
      <xdr:rowOff>54102</xdr:rowOff>
    </xdr:to>
    <xdr:cxnSp macro="">
      <xdr:nvCxnSpPr>
        <xdr:cNvPr id="580" name="直線コネクタ 579"/>
        <xdr:cNvCxnSpPr/>
      </xdr:nvCxnSpPr>
      <xdr:spPr>
        <a:xfrm>
          <a:off x="21323300" y="142753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29735</xdr:rowOff>
    </xdr:from>
    <xdr:ext cx="469744" cy="259045"/>
    <xdr:sp macro="" textlink="">
      <xdr:nvSpPr>
        <xdr:cNvPr id="581" name="n_1aveValue【消防施設】&#10;一人当たり面積"/>
        <xdr:cNvSpPr txBox="1"/>
      </xdr:nvSpPr>
      <xdr:spPr>
        <a:xfrm>
          <a:off x="210757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55135</xdr:rowOff>
    </xdr:from>
    <xdr:ext cx="469744" cy="259045"/>
    <xdr:sp macro="" textlink="">
      <xdr:nvSpPr>
        <xdr:cNvPr id="582" name="n_2aveValue【消防施設】&#10;一人当たり面積"/>
        <xdr:cNvSpPr txBox="1"/>
      </xdr:nvSpPr>
      <xdr:spPr>
        <a:xfrm>
          <a:off x="20199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112285</xdr:rowOff>
    </xdr:from>
    <xdr:ext cx="469744" cy="259045"/>
    <xdr:sp macro="" textlink="">
      <xdr:nvSpPr>
        <xdr:cNvPr id="583" name="n_1mainValue【消防施設】&#10;一人当たり面積"/>
        <xdr:cNvSpPr txBox="1"/>
      </xdr:nvSpPr>
      <xdr:spPr>
        <a:xfrm>
          <a:off x="21075727" y="1399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4" name="正方形/長方形 58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5" name="正方形/長方形 58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6" name="正方形/長方形 58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7" name="正方形/長方形 58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8" name="正方形/長方形 58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9" name="正方形/長方形 58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0" name="正方形/長方形 58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1" name="正方形/長方形 59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2" name="テキスト ボックス 59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3" name="直線コネクタ 59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94" name="直線コネクタ 59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95" name="テキスト ボックス 59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96" name="直線コネクタ 59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97" name="テキスト ボックス 59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98" name="直線コネクタ 59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99" name="テキスト ボックス 59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0" name="直線コネクタ 59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1" name="テキスト ボックス 60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2" name="直線コネクタ 60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3" name="テキスト ボックス 60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4" name="直線コネクタ 60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05" name="テキスト ボックス 60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6" name="直線コネクタ 60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07" name="テキスト ボックス 60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53339</xdr:rowOff>
    </xdr:to>
    <xdr:cxnSp macro="">
      <xdr:nvCxnSpPr>
        <xdr:cNvPr id="609" name="直線コネクタ 608"/>
        <xdr:cNvCxnSpPr/>
      </xdr:nvCxnSpPr>
      <xdr:spPr>
        <a:xfrm flipV="1">
          <a:off x="16318864" y="1709057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340478" cy="259045"/>
    <xdr:sp macro="" textlink="">
      <xdr:nvSpPr>
        <xdr:cNvPr id="610" name="【庁舎】&#10;有形固定資産減価償却率最小値テキスト"/>
        <xdr:cNvSpPr txBox="1"/>
      </xdr:nvSpPr>
      <xdr:spPr>
        <a:xfrm>
          <a:off x="16357600" y="185737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611" name="直線コネクタ 610"/>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12"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13" name="直線コネクタ 61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137721</xdr:rowOff>
    </xdr:from>
    <xdr:ext cx="405111" cy="259045"/>
    <xdr:sp macro="" textlink="">
      <xdr:nvSpPr>
        <xdr:cNvPr id="614" name="【庁舎】&#10;有形固定資産減価償却率平均値テキスト"/>
        <xdr:cNvSpPr txBox="1"/>
      </xdr:nvSpPr>
      <xdr:spPr>
        <a:xfrm>
          <a:off x="16357600" y="176256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159294</xdr:rowOff>
    </xdr:from>
    <xdr:to>
      <xdr:col>85</xdr:col>
      <xdr:colOff>177800</xdr:colOff>
      <xdr:row>103</xdr:row>
      <xdr:rowOff>89444</xdr:rowOff>
    </xdr:to>
    <xdr:sp macro="" textlink="">
      <xdr:nvSpPr>
        <xdr:cNvPr id="615" name="フローチャート: 判断 614"/>
        <xdr:cNvSpPr/>
      </xdr:nvSpPr>
      <xdr:spPr>
        <a:xfrm>
          <a:off x="16268700" y="1764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616" name="フローチャート: 判断 615"/>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74386</xdr:rowOff>
    </xdr:from>
    <xdr:to>
      <xdr:col>76</xdr:col>
      <xdr:colOff>165100</xdr:colOff>
      <xdr:row>104</xdr:row>
      <xdr:rowOff>4536</xdr:rowOff>
    </xdr:to>
    <xdr:sp macro="" textlink="">
      <xdr:nvSpPr>
        <xdr:cNvPr id="617" name="フローチャート: 判断 616"/>
        <xdr:cNvSpPr/>
      </xdr:nvSpPr>
      <xdr:spPr>
        <a:xfrm>
          <a:off x="14541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8" name="テキスト ボックス 61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9" name="テキスト ボックス 61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0" name="テキスト ボックス 61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1" name="テキスト ボックス 62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2" name="テキスト ボックス 62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108676</xdr:rowOff>
    </xdr:from>
    <xdr:to>
      <xdr:col>85</xdr:col>
      <xdr:colOff>177800</xdr:colOff>
      <xdr:row>101</xdr:row>
      <xdr:rowOff>38826</xdr:rowOff>
    </xdr:to>
    <xdr:sp macro="" textlink="">
      <xdr:nvSpPr>
        <xdr:cNvPr id="623" name="楕円 622"/>
        <xdr:cNvSpPr/>
      </xdr:nvSpPr>
      <xdr:spPr>
        <a:xfrm>
          <a:off x="16268700" y="1725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131553</xdr:rowOff>
    </xdr:from>
    <xdr:ext cx="405111" cy="259045"/>
    <xdr:sp macro="" textlink="">
      <xdr:nvSpPr>
        <xdr:cNvPr id="624" name="【庁舎】&#10;有形固定資産減価償却率該当値テキスト"/>
        <xdr:cNvSpPr txBox="1"/>
      </xdr:nvSpPr>
      <xdr:spPr>
        <a:xfrm>
          <a:off x="16357600" y="1710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128270</xdr:rowOff>
    </xdr:from>
    <xdr:to>
      <xdr:col>81</xdr:col>
      <xdr:colOff>101600</xdr:colOff>
      <xdr:row>101</xdr:row>
      <xdr:rowOff>58420</xdr:rowOff>
    </xdr:to>
    <xdr:sp macro="" textlink="">
      <xdr:nvSpPr>
        <xdr:cNvPr id="625" name="楕円 624"/>
        <xdr:cNvSpPr/>
      </xdr:nvSpPr>
      <xdr:spPr>
        <a:xfrm>
          <a:off x="15430500" y="1727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159476</xdr:rowOff>
    </xdr:from>
    <xdr:to>
      <xdr:col>85</xdr:col>
      <xdr:colOff>127000</xdr:colOff>
      <xdr:row>101</xdr:row>
      <xdr:rowOff>7620</xdr:rowOff>
    </xdr:to>
    <xdr:cxnSp macro="">
      <xdr:nvCxnSpPr>
        <xdr:cNvPr id="626" name="直線コネクタ 625"/>
        <xdr:cNvCxnSpPr/>
      </xdr:nvCxnSpPr>
      <xdr:spPr>
        <a:xfrm flipV="1">
          <a:off x="15481300" y="17304476"/>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129557</xdr:rowOff>
    </xdr:from>
    <xdr:ext cx="405111" cy="259045"/>
    <xdr:sp macro="" textlink="">
      <xdr:nvSpPr>
        <xdr:cNvPr id="627" name="n_1aveValue【庁舎】&#10;有形固定資産減価償却率"/>
        <xdr:cNvSpPr txBox="1"/>
      </xdr:nvSpPr>
      <xdr:spPr>
        <a:xfrm>
          <a:off x="152660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21063</xdr:rowOff>
    </xdr:from>
    <xdr:ext cx="405111" cy="259045"/>
    <xdr:sp macro="" textlink="">
      <xdr:nvSpPr>
        <xdr:cNvPr id="628" name="n_2aveValue【庁舎】&#10;有形固定資産減価償却率"/>
        <xdr:cNvSpPr txBox="1"/>
      </xdr:nvSpPr>
      <xdr:spPr>
        <a:xfrm>
          <a:off x="14389744" y="1750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74947</xdr:rowOff>
    </xdr:from>
    <xdr:ext cx="405111" cy="259045"/>
    <xdr:sp macro="" textlink="">
      <xdr:nvSpPr>
        <xdr:cNvPr id="629" name="n_1mainValue【庁舎】&#10;有形固定資産減価償却率"/>
        <xdr:cNvSpPr txBox="1"/>
      </xdr:nvSpPr>
      <xdr:spPr>
        <a:xfrm>
          <a:off x="1526604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30" name="正方形/長方形 62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31" name="正方形/長方形 63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2" name="正方形/長方形 63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3" name="正方形/長方形 63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4" name="正方形/長方形 63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5" name="正方形/長方形 63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6" name="正方形/長方形 63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7" name="正方形/長方形 63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8" name="テキスト ボックス 63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9" name="直線コネクタ 63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640" name="テキスト ボックス 639"/>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641" name="直線コネクタ 64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42" name="テキスト ボックス 64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43" name="直線コネクタ 64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44" name="テキスト ボックス 64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45" name="直線コネクタ 64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46" name="テキスト ボックス 64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47" name="直線コネクタ 64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48" name="テキスト ボックス 64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49" name="直線コネクタ 64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50" name="テキスト ボックス 64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51" name="直線コネクタ 65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52" name="テキスト ボックス 65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53" name="直線コネクタ 65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54" name="テキスト ボックス 65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109</xdr:row>
      <xdr:rowOff>113756</xdr:rowOff>
    </xdr:to>
    <xdr:cxnSp macro="">
      <xdr:nvCxnSpPr>
        <xdr:cNvPr id="656" name="直線コネクタ 655"/>
        <xdr:cNvCxnSpPr/>
      </xdr:nvCxnSpPr>
      <xdr:spPr>
        <a:xfrm flipV="1">
          <a:off x="22160864" y="17227731"/>
          <a:ext cx="0" cy="157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117583</xdr:rowOff>
    </xdr:from>
    <xdr:ext cx="469744" cy="259045"/>
    <xdr:sp macro="" textlink="">
      <xdr:nvSpPr>
        <xdr:cNvPr id="657" name="【庁舎】&#10;一人当たり面積最小値テキスト"/>
        <xdr:cNvSpPr txBox="1"/>
      </xdr:nvSpPr>
      <xdr:spPr>
        <a:xfrm>
          <a:off x="22199600" y="1880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113756</xdr:rowOff>
    </xdr:from>
    <xdr:to>
      <xdr:col>116</xdr:col>
      <xdr:colOff>152400</xdr:colOff>
      <xdr:row>109</xdr:row>
      <xdr:rowOff>113756</xdr:rowOff>
    </xdr:to>
    <xdr:cxnSp macro="">
      <xdr:nvCxnSpPr>
        <xdr:cNvPr id="658" name="直線コネクタ 657"/>
        <xdr:cNvCxnSpPr/>
      </xdr:nvCxnSpPr>
      <xdr:spPr>
        <a:xfrm>
          <a:off x="22072600" y="1880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659" name="【庁舎】&#10;一人当たり面積最大値テキスト"/>
        <xdr:cNvSpPr txBox="1"/>
      </xdr:nvSpPr>
      <xdr:spPr>
        <a:xfrm>
          <a:off x="22199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660" name="直線コネクタ 659"/>
        <xdr:cNvCxnSpPr/>
      </xdr:nvCxnSpPr>
      <xdr:spPr>
        <a:xfrm>
          <a:off x="22072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169108</xdr:rowOff>
    </xdr:from>
    <xdr:ext cx="469744" cy="259045"/>
    <xdr:sp macro="" textlink="">
      <xdr:nvSpPr>
        <xdr:cNvPr id="661" name="【庁舎】&#10;一人当たり面積平均値テキスト"/>
        <xdr:cNvSpPr txBox="1"/>
      </xdr:nvSpPr>
      <xdr:spPr>
        <a:xfrm>
          <a:off x="22199600" y="18171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146231</xdr:rowOff>
    </xdr:from>
    <xdr:to>
      <xdr:col>116</xdr:col>
      <xdr:colOff>114300</xdr:colOff>
      <xdr:row>107</xdr:row>
      <xdr:rowOff>76381</xdr:rowOff>
    </xdr:to>
    <xdr:sp macro="" textlink="">
      <xdr:nvSpPr>
        <xdr:cNvPr id="662" name="フローチャート: 判断 661"/>
        <xdr:cNvSpPr/>
      </xdr:nvSpPr>
      <xdr:spPr>
        <a:xfrm>
          <a:off x="221107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663" name="フローチャート: 判断 662"/>
        <xdr:cNvSpPr/>
      </xdr:nvSpPr>
      <xdr:spPr>
        <a:xfrm>
          <a:off x="21272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664" name="フローチャート: 判断 663"/>
        <xdr:cNvSpPr/>
      </xdr:nvSpPr>
      <xdr:spPr>
        <a:xfrm>
          <a:off x="20383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65" name="テキスト ボックス 66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66" name="テキスト ボックス 66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7" name="テキスト ボックス 66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8" name="テキスト ボックス 66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9" name="テキスト ボックス 66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120106</xdr:rowOff>
    </xdr:from>
    <xdr:to>
      <xdr:col>116</xdr:col>
      <xdr:colOff>114300</xdr:colOff>
      <xdr:row>109</xdr:row>
      <xdr:rowOff>50256</xdr:rowOff>
    </xdr:to>
    <xdr:sp macro="" textlink="">
      <xdr:nvSpPr>
        <xdr:cNvPr id="670" name="楕円 669"/>
        <xdr:cNvSpPr/>
      </xdr:nvSpPr>
      <xdr:spPr>
        <a:xfrm>
          <a:off x="221107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35033</xdr:rowOff>
    </xdr:from>
    <xdr:ext cx="469744" cy="259045"/>
    <xdr:sp macro="" textlink="">
      <xdr:nvSpPr>
        <xdr:cNvPr id="671" name="【庁舎】&#10;一人当たり面積該当値テキスト"/>
        <xdr:cNvSpPr txBox="1"/>
      </xdr:nvSpPr>
      <xdr:spPr>
        <a:xfrm>
          <a:off x="22199600" y="1855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5806</xdr:rowOff>
    </xdr:from>
    <xdr:to>
      <xdr:col>112</xdr:col>
      <xdr:colOff>38100</xdr:colOff>
      <xdr:row>108</xdr:row>
      <xdr:rowOff>107406</xdr:rowOff>
    </xdr:to>
    <xdr:sp macro="" textlink="">
      <xdr:nvSpPr>
        <xdr:cNvPr id="672" name="楕円 671"/>
        <xdr:cNvSpPr/>
      </xdr:nvSpPr>
      <xdr:spPr>
        <a:xfrm>
          <a:off x="212725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56606</xdr:rowOff>
    </xdr:from>
    <xdr:to>
      <xdr:col>116</xdr:col>
      <xdr:colOff>63500</xdr:colOff>
      <xdr:row>108</xdr:row>
      <xdr:rowOff>170906</xdr:rowOff>
    </xdr:to>
    <xdr:cxnSp macro="">
      <xdr:nvCxnSpPr>
        <xdr:cNvPr id="673" name="直線コネクタ 672"/>
        <xdr:cNvCxnSpPr/>
      </xdr:nvCxnSpPr>
      <xdr:spPr>
        <a:xfrm>
          <a:off x="21323300" y="18573206"/>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99440</xdr:rowOff>
    </xdr:from>
    <xdr:ext cx="469744" cy="259045"/>
    <xdr:sp macro="" textlink="">
      <xdr:nvSpPr>
        <xdr:cNvPr id="674" name="n_1aveValue【庁舎】&#10;一人当たり面積"/>
        <xdr:cNvSpPr txBox="1"/>
      </xdr:nvSpPr>
      <xdr:spPr>
        <a:xfrm>
          <a:off x="210757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66783</xdr:rowOff>
    </xdr:from>
    <xdr:ext cx="469744" cy="259045"/>
    <xdr:sp macro="" textlink="">
      <xdr:nvSpPr>
        <xdr:cNvPr id="675" name="n_2aveValue【庁舎】&#10;一人当たり面積"/>
        <xdr:cNvSpPr txBox="1"/>
      </xdr:nvSpPr>
      <xdr:spPr>
        <a:xfrm>
          <a:off x="20199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98533</xdr:rowOff>
    </xdr:from>
    <xdr:ext cx="469744" cy="259045"/>
    <xdr:sp macro="" textlink="">
      <xdr:nvSpPr>
        <xdr:cNvPr id="676" name="n_1mainValue【庁舎】&#10;一人当たり面積"/>
        <xdr:cNvSpPr txBox="1"/>
      </xdr:nvSpPr>
      <xdr:spPr>
        <a:xfrm>
          <a:off x="21075727" y="1861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7" name="正方形/長方形 67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8" name="正方形/長方形 67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9" name="テキスト ボックス 67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800">
              <a:latin typeface="ＭＳ Ｐゴシック" panose="020B0600070205080204" pitchFamily="50" charset="-128"/>
              <a:ea typeface="ＭＳ Ｐゴシック" panose="020B0600070205080204" pitchFamily="50" charset="-128"/>
            </a:rPr>
            <a:t>図書館の一人当たり面積については市内に図書館が２ヶ所あるため、一人当たりの面積が全国平均、滋賀県平均より高い比率となっています。一般廃棄物処理施設、体育館・プールについては平成２８年度と平成２９年度にそれぞれ新施設が完成したことにより、有形固定資産減価償却率は全国平均、滋賀県平均より低い比率となっています。市民会館の有形固定資産減価償却率は文化会館耐震工事の実施により低下しましたが、依然として全国平均、滋賀県平均より高い比率となっています。保健センター・保健所、庁舎については老朽化が進み有形固定資産減価償却率は全国平均、滋賀県平均より高い比率となっ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82,267
81,110
177.45
34,795,467
33,943,388
511,314
17,842,679
27,681,834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chemeClr val="dk1"/>
              </a:solidFill>
              <a:effectLst/>
              <a:latin typeface="+mn-lt"/>
              <a:ea typeface="+mn-ea"/>
              <a:cs typeface="+mn-cs"/>
            </a:rPr>
            <a:t>本市は、主要法人が少ないため財政基盤が弱く、財政力は類似団体や県内他市に比べやや低位に位置しています。単年度の財政力指数は</a:t>
          </a:r>
          <a:r>
            <a:rPr lang="en-US" altLang="ja-JP" sz="900">
              <a:solidFill>
                <a:schemeClr val="dk1"/>
              </a:solidFill>
              <a:effectLst/>
              <a:latin typeface="+mn-lt"/>
              <a:ea typeface="+mn-ea"/>
              <a:cs typeface="+mn-cs"/>
            </a:rPr>
            <a:t>0.676</a:t>
          </a:r>
          <a:r>
            <a:rPr lang="ja-JP" altLang="en-US" sz="900">
              <a:solidFill>
                <a:schemeClr val="dk1"/>
              </a:solidFill>
              <a:effectLst/>
              <a:latin typeface="+mn-lt"/>
              <a:ea typeface="+mn-ea"/>
              <a:cs typeface="+mn-cs"/>
            </a:rPr>
            <a:t>で</a:t>
          </a:r>
          <a:r>
            <a:rPr lang="ja-JP"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前年比</a:t>
          </a:r>
          <a:r>
            <a:rPr lang="en-US" altLang="ja-JP" sz="900">
              <a:solidFill>
                <a:schemeClr val="dk1"/>
              </a:solidFill>
              <a:effectLst/>
              <a:latin typeface="+mn-lt"/>
              <a:ea typeface="+mn-ea"/>
              <a:cs typeface="+mn-cs"/>
            </a:rPr>
            <a:t>0.004</a:t>
          </a:r>
          <a:r>
            <a:rPr lang="ja-JP" altLang="ja-JP" sz="900">
              <a:solidFill>
                <a:schemeClr val="dk1"/>
              </a:solidFill>
              <a:effectLst/>
              <a:latin typeface="+mn-lt"/>
              <a:ea typeface="+mn-ea"/>
              <a:cs typeface="+mn-cs"/>
            </a:rPr>
            <a:t>低下しました。要因として、分子となる基準財政収入額は、</a:t>
          </a:r>
          <a:r>
            <a:rPr lang="ja-JP" altLang="en-US" sz="900">
              <a:solidFill>
                <a:schemeClr val="dk1"/>
              </a:solidFill>
              <a:effectLst/>
              <a:latin typeface="+mn-lt"/>
              <a:ea typeface="+mn-ea"/>
              <a:cs typeface="+mn-cs"/>
            </a:rPr>
            <a:t>家屋（</a:t>
          </a:r>
          <a:r>
            <a:rPr lang="ja-JP" altLang="ja-JP" sz="900">
              <a:solidFill>
                <a:schemeClr val="dk1"/>
              </a:solidFill>
              <a:effectLst/>
              <a:latin typeface="+mn-lt"/>
              <a:ea typeface="+mn-ea"/>
              <a:cs typeface="+mn-cs"/>
            </a:rPr>
            <a:t>新築・増築</a:t>
          </a:r>
          <a:r>
            <a:rPr lang="ja-JP" altLang="en-US" sz="900">
              <a:solidFill>
                <a:schemeClr val="dk1"/>
              </a:solidFill>
              <a:effectLst/>
              <a:latin typeface="+mn-lt"/>
              <a:ea typeface="+mn-ea"/>
              <a:cs typeface="+mn-cs"/>
            </a:rPr>
            <a:t>）や償却資産など</a:t>
          </a:r>
          <a:r>
            <a:rPr lang="ja-JP" altLang="ja-JP" sz="900">
              <a:solidFill>
                <a:schemeClr val="dk1"/>
              </a:solidFill>
              <a:effectLst/>
              <a:latin typeface="+mn-lt"/>
              <a:ea typeface="+mn-ea"/>
              <a:cs typeface="+mn-cs"/>
            </a:rPr>
            <a:t>固定資産税</a:t>
          </a:r>
          <a:r>
            <a:rPr lang="ja-JP" altLang="en-US" sz="900">
              <a:solidFill>
                <a:schemeClr val="dk1"/>
              </a:solidFill>
              <a:effectLst/>
              <a:latin typeface="+mn-lt"/>
              <a:ea typeface="+mn-ea"/>
              <a:cs typeface="+mn-cs"/>
            </a:rPr>
            <a:t>が増加し、</a:t>
          </a:r>
          <a:r>
            <a:rPr lang="ja-JP" altLang="ja-JP" sz="900">
              <a:solidFill>
                <a:schemeClr val="dk1"/>
              </a:solidFill>
              <a:effectLst/>
              <a:latin typeface="+mn-lt"/>
              <a:ea typeface="+mn-ea"/>
              <a:cs typeface="+mn-cs"/>
            </a:rPr>
            <a:t>地方消費税交付金（見込）</a:t>
          </a:r>
          <a:r>
            <a:rPr lang="ja-JP" altLang="en-US" sz="900">
              <a:solidFill>
                <a:schemeClr val="dk1"/>
              </a:solidFill>
              <a:effectLst/>
              <a:latin typeface="+mn-lt"/>
              <a:ea typeface="+mn-ea"/>
              <a:cs typeface="+mn-cs"/>
            </a:rPr>
            <a:t>など譲与税が減少したことにより、前年と同水準でした。他方、</a:t>
          </a:r>
          <a:r>
            <a:rPr lang="ja-JP" altLang="ja-JP" sz="900">
              <a:solidFill>
                <a:schemeClr val="dk1"/>
              </a:solidFill>
              <a:effectLst/>
              <a:latin typeface="+mn-lt"/>
              <a:ea typeface="+mn-ea"/>
              <a:cs typeface="+mn-cs"/>
            </a:rPr>
            <a:t>分母となる基準財政需要額は、</a:t>
          </a:r>
          <a:r>
            <a:rPr lang="ja-JP" altLang="en-US" sz="900">
              <a:solidFill>
                <a:schemeClr val="dk1"/>
              </a:solidFill>
              <a:effectLst/>
              <a:latin typeface="+mn-lt"/>
              <a:ea typeface="+mn-ea"/>
              <a:cs typeface="+mn-cs"/>
            </a:rPr>
            <a:t>合併算定替の縮減に対し、</a:t>
          </a:r>
          <a:r>
            <a:rPr lang="ja-JP" altLang="ja-JP" sz="900">
              <a:solidFill>
                <a:schemeClr val="dk1"/>
              </a:solidFill>
              <a:effectLst/>
              <a:latin typeface="+mn-lt"/>
              <a:ea typeface="+mn-ea"/>
              <a:cs typeface="+mn-cs"/>
            </a:rPr>
            <a:t>高齢</a:t>
          </a:r>
          <a:r>
            <a:rPr lang="ja-JP" altLang="en-US" sz="900">
              <a:solidFill>
                <a:schemeClr val="dk1"/>
              </a:solidFill>
              <a:effectLst/>
              <a:latin typeface="+mn-lt"/>
              <a:ea typeface="+mn-ea"/>
              <a:cs typeface="+mn-cs"/>
            </a:rPr>
            <a:t>者</a:t>
          </a:r>
          <a:r>
            <a:rPr lang="ja-JP" altLang="ja-JP" sz="900">
              <a:solidFill>
                <a:schemeClr val="dk1"/>
              </a:solidFill>
              <a:effectLst/>
              <a:latin typeface="+mn-lt"/>
              <a:ea typeface="+mn-ea"/>
              <a:cs typeface="+mn-cs"/>
            </a:rPr>
            <a:t>保健福祉費</a:t>
          </a:r>
          <a:r>
            <a:rPr lang="ja-JP" altLang="en-US" sz="900">
              <a:solidFill>
                <a:schemeClr val="dk1"/>
              </a:solidFill>
              <a:effectLst/>
              <a:latin typeface="+mn-lt"/>
              <a:ea typeface="+mn-ea"/>
              <a:cs typeface="+mn-cs"/>
            </a:rPr>
            <a:t>や社会福祉費の増</a:t>
          </a:r>
          <a:r>
            <a:rPr lang="ja-JP" altLang="ja-JP" sz="900" b="0">
              <a:solidFill>
                <a:schemeClr val="dk1"/>
              </a:solidFill>
              <a:effectLst/>
              <a:latin typeface="+mn-lt"/>
              <a:ea typeface="+mn-ea"/>
              <a:cs typeface="+mn-cs"/>
            </a:rPr>
            <a:t>、公債費の増</a:t>
          </a:r>
          <a:r>
            <a:rPr lang="ja-JP" altLang="ja-JP" sz="900">
              <a:solidFill>
                <a:schemeClr val="dk1"/>
              </a:solidFill>
              <a:effectLst/>
              <a:latin typeface="+mn-lt"/>
              <a:ea typeface="+mn-ea"/>
              <a:cs typeface="+mn-cs"/>
            </a:rPr>
            <a:t>により基準財政収入額以上に増加し、財政力指数が微減となりました</a:t>
          </a:r>
          <a:r>
            <a:rPr lang="ja-JP" altLang="en-US" sz="900">
              <a:solidFill>
                <a:schemeClr val="dk1"/>
              </a:solidFill>
              <a:effectLst/>
              <a:latin typeface="+mn-lt"/>
              <a:ea typeface="+mn-ea"/>
              <a:cs typeface="+mn-cs"/>
            </a:rPr>
            <a:t>。</a:t>
          </a:r>
          <a:r>
            <a:rPr lang="ja-JP" altLang="ja-JP" sz="900">
              <a:solidFill>
                <a:schemeClr val="dk1"/>
              </a:solidFill>
              <a:effectLst/>
              <a:latin typeface="+mn-lt"/>
              <a:ea typeface="+mn-ea"/>
              <a:cs typeface="+mn-cs"/>
            </a:rPr>
            <a:t>直近</a:t>
          </a:r>
          <a:r>
            <a:rPr lang="en-US" altLang="ja-JP" sz="900">
              <a:solidFill>
                <a:schemeClr val="dk1"/>
              </a:solidFill>
              <a:effectLst/>
              <a:latin typeface="+mn-lt"/>
              <a:ea typeface="+mn-ea"/>
              <a:cs typeface="+mn-cs"/>
            </a:rPr>
            <a:t>3</a:t>
          </a:r>
          <a:r>
            <a:rPr lang="ja-JP" altLang="ja-JP" sz="900">
              <a:solidFill>
                <a:schemeClr val="dk1"/>
              </a:solidFill>
              <a:effectLst/>
              <a:latin typeface="+mn-lt"/>
              <a:ea typeface="+mn-ea"/>
              <a:cs typeface="+mn-cs"/>
            </a:rPr>
            <a:t>カ年の財政力指数は</a:t>
          </a:r>
          <a:r>
            <a:rPr lang="en-US" altLang="ja-JP" sz="900">
              <a:solidFill>
                <a:schemeClr val="dk1"/>
              </a:solidFill>
              <a:effectLst/>
              <a:latin typeface="+mn-lt"/>
              <a:ea typeface="+mn-ea"/>
              <a:cs typeface="+mn-cs"/>
            </a:rPr>
            <a:t>0.680</a:t>
          </a:r>
          <a:r>
            <a:rPr lang="ja-JP" altLang="ja-JP" sz="900">
              <a:solidFill>
                <a:schemeClr val="dk1"/>
              </a:solidFill>
              <a:effectLst/>
              <a:latin typeface="+mn-lt"/>
              <a:ea typeface="+mn-ea"/>
              <a:cs typeface="+mn-cs"/>
            </a:rPr>
            <a:t>となり、平成</a:t>
          </a:r>
          <a:r>
            <a:rPr lang="en-US" altLang="ja-JP" sz="900">
              <a:solidFill>
                <a:schemeClr val="dk1"/>
              </a:solidFill>
              <a:effectLst/>
              <a:latin typeface="+mn-lt"/>
              <a:ea typeface="+mn-ea"/>
              <a:cs typeface="+mn-cs"/>
            </a:rPr>
            <a:t>28</a:t>
          </a:r>
          <a:r>
            <a:rPr lang="ja-JP" altLang="ja-JP" sz="900">
              <a:solidFill>
                <a:schemeClr val="dk1"/>
              </a:solidFill>
              <a:effectLst/>
              <a:latin typeface="+mn-lt"/>
              <a:ea typeface="+mn-ea"/>
              <a:cs typeface="+mn-cs"/>
            </a:rPr>
            <a:t>年度</a:t>
          </a:r>
          <a:r>
            <a:rPr lang="ja-JP" altLang="en-US" sz="900">
              <a:solidFill>
                <a:schemeClr val="dk1"/>
              </a:solidFill>
              <a:effectLst/>
              <a:latin typeface="+mn-lt"/>
              <a:ea typeface="+mn-ea"/>
              <a:cs typeface="+mn-cs"/>
            </a:rPr>
            <a:t>より</a:t>
          </a:r>
          <a:r>
            <a:rPr lang="en-US" altLang="ja-JP" sz="900">
              <a:solidFill>
                <a:schemeClr val="dk1"/>
              </a:solidFill>
              <a:effectLst/>
              <a:latin typeface="+mn-lt"/>
              <a:ea typeface="+mn-ea"/>
              <a:cs typeface="+mn-cs"/>
            </a:rPr>
            <a:t>0.002</a:t>
          </a:r>
          <a:r>
            <a:rPr lang="ja-JP" altLang="en-US" sz="900">
              <a:solidFill>
                <a:schemeClr val="dk1"/>
              </a:solidFill>
              <a:effectLst/>
              <a:latin typeface="+mn-lt"/>
              <a:ea typeface="+mn-ea"/>
              <a:cs typeface="+mn-cs"/>
            </a:rPr>
            <a:t>低下しました</a:t>
          </a:r>
          <a:r>
            <a:rPr lang="ja-JP" altLang="ja-JP" sz="900">
              <a:solidFill>
                <a:schemeClr val="dk1"/>
              </a:solidFill>
              <a:effectLst/>
              <a:latin typeface="+mn-lt"/>
              <a:ea typeface="+mn-ea"/>
              <a:cs typeface="+mn-cs"/>
            </a:rPr>
            <a:t>。</a:t>
          </a:r>
          <a:endParaRPr lang="ja-JP" altLang="ja-JP" sz="900">
            <a:effectLst/>
          </a:endParaRPr>
        </a:p>
        <a:p>
          <a:r>
            <a:rPr lang="ja-JP" altLang="ja-JP" sz="900">
              <a:solidFill>
                <a:schemeClr val="dk1"/>
              </a:solidFill>
              <a:effectLst/>
              <a:latin typeface="+mn-lt"/>
              <a:ea typeface="+mn-ea"/>
              <a:cs typeface="+mn-cs"/>
            </a:rPr>
            <a:t>　今後も、社会保障関係費の増加や公債費負担の増加による財政力指数の低下が見込まれるため、歳出の削減や効率的な行財政運営に努めます。</a:t>
          </a:r>
          <a:endParaRPr lang="ja-JP" altLang="ja-JP" sz="9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79022</xdr:rowOff>
    </xdr:from>
    <xdr:to>
      <xdr:col>23</xdr:col>
      <xdr:colOff>133350</xdr:colOff>
      <xdr:row>42</xdr:row>
      <xdr:rowOff>79022</xdr:rowOff>
    </xdr:to>
    <xdr:cxnSp macro="">
      <xdr:nvCxnSpPr>
        <xdr:cNvPr id="69" name="直線コネクタ 68"/>
        <xdr:cNvCxnSpPr/>
      </xdr:nvCxnSpPr>
      <xdr:spPr>
        <a:xfrm>
          <a:off x="4114800" y="72799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135766</xdr:rowOff>
    </xdr:from>
    <xdr:ext cx="762000" cy="259045"/>
    <xdr:sp macro="" textlink="">
      <xdr:nvSpPr>
        <xdr:cNvPr id="70" name="財政力平均値テキスト"/>
        <xdr:cNvSpPr txBox="1"/>
      </xdr:nvSpPr>
      <xdr:spPr>
        <a:xfrm>
          <a:off x="5041900" y="6993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79022</xdr:rowOff>
    </xdr:to>
    <xdr:cxnSp macro="">
      <xdr:nvCxnSpPr>
        <xdr:cNvPr id="72" name="直線コネクタ 71"/>
        <xdr:cNvCxnSpPr/>
      </xdr:nvCxnSpPr>
      <xdr:spPr>
        <a:xfrm>
          <a:off x="3225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72972</xdr:rowOff>
    </xdr:from>
    <xdr:ext cx="736600" cy="259045"/>
    <xdr:sp macro="" textlink="">
      <xdr:nvSpPr>
        <xdr:cNvPr id="74" name="テキスト ボックス 73"/>
        <xdr:cNvSpPr txBox="1"/>
      </xdr:nvSpPr>
      <xdr:spPr>
        <a:xfrm>
          <a:off x="3733800" y="6930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79022</xdr:rowOff>
    </xdr:from>
    <xdr:to>
      <xdr:col>15</xdr:col>
      <xdr:colOff>82550</xdr:colOff>
      <xdr:row>42</xdr:row>
      <xdr:rowOff>79022</xdr:rowOff>
    </xdr:to>
    <xdr:cxnSp macro="">
      <xdr:nvCxnSpPr>
        <xdr:cNvPr id="75" name="直線コネクタ 74"/>
        <xdr:cNvCxnSpPr/>
      </xdr:nvCxnSpPr>
      <xdr:spPr>
        <a:xfrm>
          <a:off x="2336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77" name="テキスト ボックス 76"/>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92428</xdr:rowOff>
    </xdr:to>
    <xdr:cxnSp macro="">
      <xdr:nvCxnSpPr>
        <xdr:cNvPr id="78" name="直線コネクタ 77"/>
        <xdr:cNvCxnSpPr/>
      </xdr:nvCxnSpPr>
      <xdr:spPr>
        <a:xfrm flipV="1">
          <a:off x="1447800" y="727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0" name="テキスト ボックス 79"/>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28222</xdr:rowOff>
    </xdr:from>
    <xdr:to>
      <xdr:col>23</xdr:col>
      <xdr:colOff>184150</xdr:colOff>
      <xdr:row>42</xdr:row>
      <xdr:rowOff>129822</xdr:rowOff>
    </xdr:to>
    <xdr:sp macro="" textlink="">
      <xdr:nvSpPr>
        <xdr:cNvPr id="88" name="楕円 87"/>
        <xdr:cNvSpPr/>
      </xdr:nvSpPr>
      <xdr:spPr>
        <a:xfrm>
          <a:off x="49022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299</xdr:rowOff>
    </xdr:from>
    <xdr:ext cx="762000" cy="259045"/>
    <xdr:sp macro="" textlink="">
      <xdr:nvSpPr>
        <xdr:cNvPr id="89" name="財政力該当値テキスト"/>
        <xdr:cNvSpPr txBox="1"/>
      </xdr:nvSpPr>
      <xdr:spPr>
        <a:xfrm>
          <a:off x="5041900" y="720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28222</xdr:rowOff>
    </xdr:from>
    <xdr:to>
      <xdr:col>19</xdr:col>
      <xdr:colOff>184150</xdr:colOff>
      <xdr:row>42</xdr:row>
      <xdr:rowOff>129822</xdr:rowOff>
    </xdr:to>
    <xdr:sp macro="" textlink="">
      <xdr:nvSpPr>
        <xdr:cNvPr id="90" name="楕円 89"/>
        <xdr:cNvSpPr/>
      </xdr:nvSpPr>
      <xdr:spPr>
        <a:xfrm>
          <a:off x="4064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114599</xdr:rowOff>
    </xdr:from>
    <xdr:ext cx="736600" cy="259045"/>
    <xdr:sp macro="" textlink="">
      <xdr:nvSpPr>
        <xdr:cNvPr id="91" name="テキスト ボックス 90"/>
        <xdr:cNvSpPr txBox="1"/>
      </xdr:nvSpPr>
      <xdr:spPr>
        <a:xfrm>
          <a:off x="3733800" y="731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4" name="楕円 93"/>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95" name="テキスト ボックス 94"/>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96" name="楕円 95"/>
        <xdr:cNvSpPr/>
      </xdr:nvSpPr>
      <xdr:spPr>
        <a:xfrm>
          <a:off x="1397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153405</xdr:rowOff>
    </xdr:from>
    <xdr:ext cx="762000" cy="259045"/>
    <xdr:sp macro="" textlink="">
      <xdr:nvSpPr>
        <xdr:cNvPr id="97" name="テキスト ボックス 96"/>
        <xdr:cNvSpPr txBox="1"/>
      </xdr:nvSpPr>
      <xdr:spPr>
        <a:xfrm>
          <a:off x="1066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900">
              <a:solidFill>
                <a:schemeClr val="dk1"/>
              </a:solidFill>
              <a:effectLst/>
              <a:latin typeface="+mn-lt"/>
              <a:ea typeface="+mn-ea"/>
              <a:cs typeface="+mn-cs"/>
            </a:rPr>
            <a:t>　比率は上昇傾向にあり財政の硬直が進んでいますが、数値を見ると全国・県平均より低く、類似団体と比較しても良好な状況と言えます</a:t>
          </a:r>
          <a:r>
            <a:rPr lang="ja-JP" altLang="ja-JP" sz="900">
              <a:solidFill>
                <a:schemeClr val="dk1"/>
              </a:solidFill>
              <a:effectLst/>
              <a:latin typeface="+mn-lt"/>
              <a:ea typeface="+mn-ea"/>
              <a:cs typeface="+mn-cs"/>
            </a:rPr>
            <a:t>。この要因として、分子となる経常経費充当一般財源は、</a:t>
          </a:r>
          <a:r>
            <a:rPr lang="ja-JP" altLang="en-US" sz="900">
              <a:solidFill>
                <a:schemeClr val="dk1"/>
              </a:solidFill>
              <a:effectLst/>
              <a:latin typeface="+mn-lt"/>
              <a:ea typeface="+mn-ea"/>
              <a:cs typeface="+mn-cs"/>
            </a:rPr>
            <a:t>障害福祉サービス等給付などの扶助費や公債費が増加に対し、退職手当の減、平成</a:t>
          </a:r>
          <a:r>
            <a:rPr lang="en-US" altLang="ja-JP" sz="900">
              <a:solidFill>
                <a:schemeClr val="dk1"/>
              </a:solidFill>
              <a:effectLst/>
              <a:latin typeface="+mn-lt"/>
              <a:ea typeface="+mn-ea"/>
              <a:cs typeface="+mn-cs"/>
            </a:rPr>
            <a:t>28</a:t>
          </a:r>
          <a:r>
            <a:rPr lang="ja-JP" altLang="en-US" sz="900">
              <a:solidFill>
                <a:schemeClr val="dk1"/>
              </a:solidFill>
              <a:effectLst/>
              <a:latin typeface="+mn-lt"/>
              <a:ea typeface="+mn-ea"/>
              <a:cs typeface="+mn-cs"/>
            </a:rPr>
            <a:t>年度に脱退した中部清掃組合への負担金の減などにより減少</a:t>
          </a:r>
          <a:r>
            <a:rPr lang="ja-JP" altLang="ja-JP" sz="900">
              <a:solidFill>
                <a:schemeClr val="dk1"/>
              </a:solidFill>
              <a:effectLst/>
              <a:latin typeface="+mn-lt"/>
              <a:ea typeface="+mn-ea"/>
              <a:cs typeface="+mn-cs"/>
            </a:rPr>
            <a:t>しました。他方、分母となる経常一般財源は、合併算定替によ</a:t>
          </a:r>
          <a:r>
            <a:rPr lang="ja-JP" altLang="en-US" sz="900">
              <a:solidFill>
                <a:schemeClr val="dk1"/>
              </a:solidFill>
              <a:effectLst/>
              <a:latin typeface="+mn-lt"/>
              <a:ea typeface="+mn-ea"/>
              <a:cs typeface="+mn-cs"/>
            </a:rPr>
            <a:t>る</a:t>
          </a:r>
          <a:r>
            <a:rPr lang="ja-JP" altLang="ja-JP" sz="900">
              <a:solidFill>
                <a:schemeClr val="dk1"/>
              </a:solidFill>
              <a:effectLst/>
              <a:latin typeface="+mn-lt"/>
              <a:ea typeface="+mn-ea"/>
              <a:cs typeface="+mn-cs"/>
            </a:rPr>
            <a:t>地方交付税</a:t>
          </a:r>
          <a:r>
            <a:rPr lang="ja-JP" altLang="en-US" sz="900">
              <a:solidFill>
                <a:schemeClr val="dk1"/>
              </a:solidFill>
              <a:effectLst/>
              <a:latin typeface="+mn-lt"/>
              <a:ea typeface="+mn-ea"/>
              <a:cs typeface="+mn-cs"/>
            </a:rPr>
            <a:t>の</a:t>
          </a:r>
          <a:r>
            <a:rPr lang="ja-JP" altLang="ja-JP" sz="900">
              <a:solidFill>
                <a:schemeClr val="dk1"/>
              </a:solidFill>
              <a:effectLst/>
              <a:latin typeface="+mn-lt"/>
              <a:ea typeface="+mn-ea"/>
              <a:cs typeface="+mn-cs"/>
            </a:rPr>
            <a:t>減</a:t>
          </a:r>
          <a:r>
            <a:rPr lang="ja-JP" altLang="en-US" sz="900">
              <a:solidFill>
                <a:schemeClr val="dk1"/>
              </a:solidFill>
              <a:effectLst/>
              <a:latin typeface="+mn-lt"/>
              <a:ea typeface="+mn-ea"/>
              <a:cs typeface="+mn-cs"/>
            </a:rPr>
            <a:t>に対し</a:t>
          </a:r>
          <a:r>
            <a:rPr lang="ja-JP"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固定資産税や個人・法人市民税の増収に加え、</a:t>
          </a:r>
          <a:r>
            <a:rPr lang="ja-JP" altLang="ja-JP" sz="900">
              <a:solidFill>
                <a:schemeClr val="dk1"/>
              </a:solidFill>
              <a:effectLst/>
              <a:latin typeface="+mn-lt"/>
              <a:ea typeface="+mn-ea"/>
              <a:cs typeface="+mn-cs"/>
            </a:rPr>
            <a:t>地方消費税交付金（決算額）</a:t>
          </a:r>
          <a:r>
            <a:rPr lang="ja-JP" altLang="en-US" sz="900">
              <a:solidFill>
                <a:schemeClr val="dk1"/>
              </a:solidFill>
              <a:effectLst/>
              <a:latin typeface="+mn-lt"/>
              <a:ea typeface="+mn-ea"/>
              <a:cs typeface="+mn-cs"/>
            </a:rPr>
            <a:t>等県税交付金</a:t>
          </a:r>
          <a:r>
            <a:rPr lang="ja-JP" altLang="ja-JP" sz="900">
              <a:solidFill>
                <a:schemeClr val="dk1"/>
              </a:solidFill>
              <a:effectLst/>
              <a:latin typeface="+mn-lt"/>
              <a:ea typeface="+mn-ea"/>
              <a:cs typeface="+mn-cs"/>
            </a:rPr>
            <a:t>の</a:t>
          </a:r>
          <a:r>
            <a:rPr lang="ja-JP" altLang="en-US" sz="900">
              <a:solidFill>
                <a:schemeClr val="dk1"/>
              </a:solidFill>
              <a:effectLst/>
              <a:latin typeface="+mn-lt"/>
              <a:ea typeface="+mn-ea"/>
              <a:cs typeface="+mn-cs"/>
            </a:rPr>
            <a:t>増</a:t>
          </a:r>
          <a:r>
            <a:rPr lang="ja-JP" altLang="ja-JP" sz="900">
              <a:solidFill>
                <a:schemeClr val="dk1"/>
              </a:solidFill>
              <a:effectLst/>
              <a:latin typeface="+mn-lt"/>
              <a:ea typeface="+mn-ea"/>
              <a:cs typeface="+mn-cs"/>
            </a:rPr>
            <a:t>、臨時財政対策債の</a:t>
          </a:r>
          <a:r>
            <a:rPr lang="ja-JP" altLang="en-US" sz="900">
              <a:solidFill>
                <a:schemeClr val="dk1"/>
              </a:solidFill>
              <a:effectLst/>
              <a:latin typeface="+mn-lt"/>
              <a:ea typeface="+mn-ea"/>
              <a:cs typeface="+mn-cs"/>
            </a:rPr>
            <a:t>増</a:t>
          </a:r>
          <a:r>
            <a:rPr lang="ja-JP" altLang="ja-JP" sz="900">
              <a:solidFill>
                <a:schemeClr val="dk1"/>
              </a:solidFill>
              <a:effectLst/>
              <a:latin typeface="+mn-lt"/>
              <a:ea typeface="+mn-ea"/>
              <a:cs typeface="+mn-cs"/>
            </a:rPr>
            <a:t>により</a:t>
          </a:r>
          <a:r>
            <a:rPr lang="ja-JP" altLang="en-US" sz="900">
              <a:solidFill>
                <a:schemeClr val="dk1"/>
              </a:solidFill>
              <a:effectLst/>
              <a:latin typeface="+mn-lt"/>
              <a:ea typeface="+mn-ea"/>
              <a:cs typeface="+mn-cs"/>
            </a:rPr>
            <a:t>増加し</a:t>
          </a:r>
          <a:r>
            <a:rPr lang="ja-JP"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分母の増加のほうが大きかったため、</a:t>
          </a:r>
          <a:r>
            <a:rPr lang="ja-JP" altLang="ja-JP" sz="900">
              <a:solidFill>
                <a:schemeClr val="dk1"/>
              </a:solidFill>
              <a:effectLst/>
              <a:latin typeface="+mn-lt"/>
              <a:ea typeface="+mn-ea"/>
              <a:cs typeface="+mn-cs"/>
            </a:rPr>
            <a:t>経常収支比率は</a:t>
          </a:r>
          <a:r>
            <a:rPr lang="ja-JP" altLang="en-US" sz="900">
              <a:solidFill>
                <a:schemeClr val="dk1"/>
              </a:solidFill>
              <a:effectLst/>
              <a:latin typeface="+mn-lt"/>
              <a:ea typeface="+mn-ea"/>
              <a:cs typeface="+mn-cs"/>
            </a:rPr>
            <a:t>減少しました</a:t>
          </a:r>
          <a:r>
            <a:rPr lang="ja-JP" altLang="ja-JP" sz="900">
              <a:solidFill>
                <a:schemeClr val="dk1"/>
              </a:solidFill>
              <a:effectLst/>
              <a:latin typeface="+mn-lt"/>
              <a:ea typeface="+mn-ea"/>
              <a:cs typeface="+mn-cs"/>
            </a:rPr>
            <a:t>。</a:t>
          </a:r>
          <a:endParaRPr lang="ja-JP" altLang="ja-JP" sz="900">
            <a:effectLst/>
          </a:endParaRPr>
        </a:p>
        <a:p>
          <a:r>
            <a:rPr lang="ja-JP" altLang="ja-JP" sz="900">
              <a:solidFill>
                <a:schemeClr val="dk1"/>
              </a:solidFill>
              <a:effectLst/>
              <a:latin typeface="+mn-lt"/>
              <a:ea typeface="+mn-ea"/>
              <a:cs typeface="+mn-cs"/>
            </a:rPr>
            <a:t>　</a:t>
          </a:r>
          <a:r>
            <a:rPr lang="ja-JP" altLang="en-US" sz="900">
              <a:solidFill>
                <a:schemeClr val="dk1"/>
              </a:solidFill>
              <a:effectLst/>
              <a:latin typeface="+mn-lt"/>
              <a:ea typeface="+mn-ea"/>
              <a:cs typeface="+mn-cs"/>
            </a:rPr>
            <a:t>今後も</a:t>
          </a:r>
          <a:r>
            <a:rPr lang="ja-JP" altLang="ja-JP" sz="900">
              <a:solidFill>
                <a:schemeClr val="dk1"/>
              </a:solidFill>
              <a:effectLst/>
              <a:latin typeface="+mn-lt"/>
              <a:ea typeface="+mn-ea"/>
              <a:cs typeface="+mn-cs"/>
            </a:rPr>
            <a:t>扶助費</a:t>
          </a:r>
          <a:r>
            <a:rPr lang="ja-JP" altLang="en-US" sz="900">
              <a:solidFill>
                <a:schemeClr val="dk1"/>
              </a:solidFill>
              <a:effectLst/>
              <a:latin typeface="+mn-lt"/>
              <a:ea typeface="+mn-ea"/>
              <a:cs typeface="+mn-cs"/>
            </a:rPr>
            <a:t>は増加の一途をたどり、公債費についても増加見込みですので、</a:t>
          </a:r>
          <a:r>
            <a:rPr lang="ja-JP" altLang="ja-JP" sz="900">
              <a:solidFill>
                <a:schemeClr val="dk1"/>
              </a:solidFill>
              <a:effectLst/>
              <a:latin typeface="+mn-lt"/>
              <a:ea typeface="+mn-ea"/>
              <a:cs typeface="+mn-cs"/>
            </a:rPr>
            <a:t>基金と市債の活用方法や、借入・返済方法の見直しを進め</a:t>
          </a:r>
          <a:r>
            <a:rPr lang="ja-JP" altLang="en-US" sz="900">
              <a:solidFill>
                <a:schemeClr val="dk1"/>
              </a:solidFill>
              <a:effectLst/>
              <a:latin typeface="+mn-lt"/>
              <a:ea typeface="+mn-ea"/>
              <a:cs typeface="+mn-cs"/>
            </a:rPr>
            <a:t>、公債費の抑制に努めます。</a:t>
          </a:r>
          <a:endParaRPr lang="ja-JP" altLang="ja-JP" sz="9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54610</xdr:rowOff>
    </xdr:from>
    <xdr:to>
      <xdr:col>23</xdr:col>
      <xdr:colOff>133350</xdr:colOff>
      <xdr:row>66</xdr:row>
      <xdr:rowOff>508</xdr:rowOff>
    </xdr:to>
    <xdr:cxnSp macro="">
      <xdr:nvCxnSpPr>
        <xdr:cNvPr id="125" name="直線コネクタ 124"/>
        <xdr:cNvCxnSpPr/>
      </xdr:nvCxnSpPr>
      <xdr:spPr>
        <a:xfrm flipV="1">
          <a:off x="4953000" y="9998710"/>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6"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7" name="直線コネクタ 126"/>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140987</xdr:rowOff>
    </xdr:from>
    <xdr:ext cx="762000" cy="259045"/>
    <xdr:sp macro="" textlink="">
      <xdr:nvSpPr>
        <xdr:cNvPr id="128" name="財政構造の弾力性最大値テキスト"/>
        <xdr:cNvSpPr txBox="1"/>
      </xdr:nvSpPr>
      <xdr:spPr>
        <a:xfrm>
          <a:off x="5041900" y="974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54610</xdr:rowOff>
    </xdr:from>
    <xdr:to>
      <xdr:col>24</xdr:col>
      <xdr:colOff>12700</xdr:colOff>
      <xdr:row>58</xdr:row>
      <xdr:rowOff>54610</xdr:rowOff>
    </xdr:to>
    <xdr:cxnSp macro="">
      <xdr:nvCxnSpPr>
        <xdr:cNvPr id="129" name="直線コネクタ 128"/>
        <xdr:cNvCxnSpPr/>
      </xdr:nvCxnSpPr>
      <xdr:spPr>
        <a:xfrm>
          <a:off x="4864100" y="999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114554</xdr:rowOff>
    </xdr:from>
    <xdr:to>
      <xdr:col>23</xdr:col>
      <xdr:colOff>133350</xdr:colOff>
      <xdr:row>61</xdr:row>
      <xdr:rowOff>143510</xdr:rowOff>
    </xdr:to>
    <xdr:cxnSp macro="">
      <xdr:nvCxnSpPr>
        <xdr:cNvPr id="130" name="直線コネクタ 129"/>
        <xdr:cNvCxnSpPr/>
      </xdr:nvCxnSpPr>
      <xdr:spPr>
        <a:xfrm flipV="1">
          <a:off x="4114800" y="10573004"/>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93743</xdr:rowOff>
    </xdr:from>
    <xdr:ext cx="762000" cy="259045"/>
    <xdr:sp macro="" textlink="">
      <xdr:nvSpPr>
        <xdr:cNvPr id="131" name="財政構造の弾力性平均値テキスト"/>
        <xdr:cNvSpPr txBox="1"/>
      </xdr:nvSpPr>
      <xdr:spPr>
        <a:xfrm>
          <a:off x="5041900" y="1055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121666</xdr:rowOff>
    </xdr:from>
    <xdr:to>
      <xdr:col>23</xdr:col>
      <xdr:colOff>184150</xdr:colOff>
      <xdr:row>62</xdr:row>
      <xdr:rowOff>51816</xdr:rowOff>
    </xdr:to>
    <xdr:sp macro="" textlink="">
      <xdr:nvSpPr>
        <xdr:cNvPr id="132" name="フローチャート: 判断 131"/>
        <xdr:cNvSpPr/>
      </xdr:nvSpPr>
      <xdr:spPr>
        <a:xfrm>
          <a:off x="49022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51816</xdr:rowOff>
    </xdr:from>
    <xdr:to>
      <xdr:col>19</xdr:col>
      <xdr:colOff>133350</xdr:colOff>
      <xdr:row>61</xdr:row>
      <xdr:rowOff>143510</xdr:rowOff>
    </xdr:to>
    <xdr:cxnSp macro="">
      <xdr:nvCxnSpPr>
        <xdr:cNvPr id="133" name="直線コネクタ 132"/>
        <xdr:cNvCxnSpPr/>
      </xdr:nvCxnSpPr>
      <xdr:spPr>
        <a:xfrm>
          <a:off x="3225800" y="10510266"/>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102362</xdr:rowOff>
    </xdr:from>
    <xdr:to>
      <xdr:col>19</xdr:col>
      <xdr:colOff>184150</xdr:colOff>
      <xdr:row>62</xdr:row>
      <xdr:rowOff>32512</xdr:rowOff>
    </xdr:to>
    <xdr:sp macro="" textlink="">
      <xdr:nvSpPr>
        <xdr:cNvPr id="134" name="フローチャート: 判断 133"/>
        <xdr:cNvSpPr/>
      </xdr:nvSpPr>
      <xdr:spPr>
        <a:xfrm>
          <a:off x="40640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17289</xdr:rowOff>
    </xdr:from>
    <xdr:ext cx="736600" cy="259045"/>
    <xdr:sp macro="" textlink="">
      <xdr:nvSpPr>
        <xdr:cNvPr id="135" name="テキスト ボックス 134"/>
        <xdr:cNvSpPr txBox="1"/>
      </xdr:nvSpPr>
      <xdr:spPr>
        <a:xfrm>
          <a:off x="3733800" y="10647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18034</xdr:rowOff>
    </xdr:from>
    <xdr:to>
      <xdr:col>15</xdr:col>
      <xdr:colOff>82550</xdr:colOff>
      <xdr:row>61</xdr:row>
      <xdr:rowOff>51816</xdr:rowOff>
    </xdr:to>
    <xdr:cxnSp macro="">
      <xdr:nvCxnSpPr>
        <xdr:cNvPr id="136" name="直線コネクタ 135"/>
        <xdr:cNvCxnSpPr/>
      </xdr:nvCxnSpPr>
      <xdr:spPr>
        <a:xfrm>
          <a:off x="2336800" y="1047648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153162</xdr:rowOff>
    </xdr:from>
    <xdr:to>
      <xdr:col>15</xdr:col>
      <xdr:colOff>133350</xdr:colOff>
      <xdr:row>61</xdr:row>
      <xdr:rowOff>83312</xdr:rowOff>
    </xdr:to>
    <xdr:sp macro="" textlink="">
      <xdr:nvSpPr>
        <xdr:cNvPr id="137" name="フローチャート: 判断 136"/>
        <xdr:cNvSpPr/>
      </xdr:nvSpPr>
      <xdr:spPr>
        <a:xfrm>
          <a:off x="3175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93489</xdr:rowOff>
    </xdr:from>
    <xdr:ext cx="762000" cy="259045"/>
    <xdr:sp macro="" textlink="">
      <xdr:nvSpPr>
        <xdr:cNvPr id="138" name="テキスト ボックス 137"/>
        <xdr:cNvSpPr txBox="1"/>
      </xdr:nvSpPr>
      <xdr:spPr>
        <a:xfrm>
          <a:off x="2844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54356</xdr:rowOff>
    </xdr:from>
    <xdr:to>
      <xdr:col>11</xdr:col>
      <xdr:colOff>31750</xdr:colOff>
      <xdr:row>61</xdr:row>
      <xdr:rowOff>18034</xdr:rowOff>
    </xdr:to>
    <xdr:cxnSp macro="">
      <xdr:nvCxnSpPr>
        <xdr:cNvPr id="139" name="直線コネクタ 138"/>
        <xdr:cNvCxnSpPr/>
      </xdr:nvCxnSpPr>
      <xdr:spPr>
        <a:xfrm>
          <a:off x="1447800" y="10341356"/>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2811</xdr:rowOff>
    </xdr:from>
    <xdr:ext cx="762000" cy="259045"/>
    <xdr:sp macro="" textlink="">
      <xdr:nvSpPr>
        <xdr:cNvPr id="141" name="テキスト ボックス 140"/>
        <xdr:cNvSpPr txBox="1"/>
      </xdr:nvSpPr>
      <xdr:spPr>
        <a:xfrm>
          <a:off x="1955800" y="10632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25146</xdr:rowOff>
    </xdr:from>
    <xdr:to>
      <xdr:col>7</xdr:col>
      <xdr:colOff>31750</xdr:colOff>
      <xdr:row>61</xdr:row>
      <xdr:rowOff>126746</xdr:rowOff>
    </xdr:to>
    <xdr:sp macro="" textlink="">
      <xdr:nvSpPr>
        <xdr:cNvPr id="142" name="フローチャート: 判断 141"/>
        <xdr:cNvSpPr/>
      </xdr:nvSpPr>
      <xdr:spPr>
        <a:xfrm>
          <a:off x="1397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111523</xdr:rowOff>
    </xdr:from>
    <xdr:ext cx="762000" cy="259045"/>
    <xdr:sp macro="" textlink="">
      <xdr:nvSpPr>
        <xdr:cNvPr id="143" name="テキスト ボックス 142"/>
        <xdr:cNvSpPr txBox="1"/>
      </xdr:nvSpPr>
      <xdr:spPr>
        <a:xfrm>
          <a:off x="1066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63754</xdr:rowOff>
    </xdr:from>
    <xdr:to>
      <xdr:col>23</xdr:col>
      <xdr:colOff>184150</xdr:colOff>
      <xdr:row>61</xdr:row>
      <xdr:rowOff>165354</xdr:rowOff>
    </xdr:to>
    <xdr:sp macro="" textlink="">
      <xdr:nvSpPr>
        <xdr:cNvPr id="149" name="楕円 148"/>
        <xdr:cNvSpPr/>
      </xdr:nvSpPr>
      <xdr:spPr>
        <a:xfrm>
          <a:off x="4902200" y="1052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80281</xdr:rowOff>
    </xdr:from>
    <xdr:ext cx="762000" cy="259045"/>
    <xdr:sp macro="" textlink="">
      <xdr:nvSpPr>
        <xdr:cNvPr id="150" name="財政構造の弾力性該当値テキスト"/>
        <xdr:cNvSpPr txBox="1"/>
      </xdr:nvSpPr>
      <xdr:spPr>
        <a:xfrm>
          <a:off x="5041900" y="1036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92710</xdr:rowOff>
    </xdr:from>
    <xdr:to>
      <xdr:col>19</xdr:col>
      <xdr:colOff>184150</xdr:colOff>
      <xdr:row>62</xdr:row>
      <xdr:rowOff>22860</xdr:rowOff>
    </xdr:to>
    <xdr:sp macro="" textlink="">
      <xdr:nvSpPr>
        <xdr:cNvPr id="151" name="楕円 150"/>
        <xdr:cNvSpPr/>
      </xdr:nvSpPr>
      <xdr:spPr>
        <a:xfrm>
          <a:off x="4064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33037</xdr:rowOff>
    </xdr:from>
    <xdr:ext cx="736600" cy="259045"/>
    <xdr:sp macro="" textlink="">
      <xdr:nvSpPr>
        <xdr:cNvPr id="152" name="テキスト ボックス 151"/>
        <xdr:cNvSpPr txBox="1"/>
      </xdr:nvSpPr>
      <xdr:spPr>
        <a:xfrm>
          <a:off x="3733800" y="1032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1016</xdr:rowOff>
    </xdr:from>
    <xdr:to>
      <xdr:col>15</xdr:col>
      <xdr:colOff>133350</xdr:colOff>
      <xdr:row>61</xdr:row>
      <xdr:rowOff>102616</xdr:rowOff>
    </xdr:to>
    <xdr:sp macro="" textlink="">
      <xdr:nvSpPr>
        <xdr:cNvPr id="153" name="楕円 152"/>
        <xdr:cNvSpPr/>
      </xdr:nvSpPr>
      <xdr:spPr>
        <a:xfrm>
          <a:off x="3175000" y="104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87393</xdr:rowOff>
    </xdr:from>
    <xdr:ext cx="762000" cy="259045"/>
    <xdr:sp macro="" textlink="">
      <xdr:nvSpPr>
        <xdr:cNvPr id="154" name="テキスト ボックス 153"/>
        <xdr:cNvSpPr txBox="1"/>
      </xdr:nvSpPr>
      <xdr:spPr>
        <a:xfrm>
          <a:off x="2844800" y="1054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138684</xdr:rowOff>
    </xdr:from>
    <xdr:to>
      <xdr:col>11</xdr:col>
      <xdr:colOff>82550</xdr:colOff>
      <xdr:row>61</xdr:row>
      <xdr:rowOff>68834</xdr:rowOff>
    </xdr:to>
    <xdr:sp macro="" textlink="">
      <xdr:nvSpPr>
        <xdr:cNvPr id="155" name="楕円 154"/>
        <xdr:cNvSpPr/>
      </xdr:nvSpPr>
      <xdr:spPr>
        <a:xfrm>
          <a:off x="2286000" y="1042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79011</xdr:rowOff>
    </xdr:from>
    <xdr:ext cx="762000" cy="259045"/>
    <xdr:sp macro="" textlink="">
      <xdr:nvSpPr>
        <xdr:cNvPr id="156" name="テキスト ボックス 155"/>
        <xdr:cNvSpPr txBox="1"/>
      </xdr:nvSpPr>
      <xdr:spPr>
        <a:xfrm>
          <a:off x="1955800" y="1019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3556</xdr:rowOff>
    </xdr:from>
    <xdr:to>
      <xdr:col>7</xdr:col>
      <xdr:colOff>31750</xdr:colOff>
      <xdr:row>60</xdr:row>
      <xdr:rowOff>105156</xdr:rowOff>
    </xdr:to>
    <xdr:sp macro="" textlink="">
      <xdr:nvSpPr>
        <xdr:cNvPr id="157" name="楕円 156"/>
        <xdr:cNvSpPr/>
      </xdr:nvSpPr>
      <xdr:spPr>
        <a:xfrm>
          <a:off x="1397000" y="1029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115333</xdr:rowOff>
    </xdr:from>
    <xdr:ext cx="762000" cy="259045"/>
    <xdr:sp macro="" textlink="">
      <xdr:nvSpPr>
        <xdr:cNvPr id="158" name="テキスト ボックス 157"/>
        <xdr:cNvSpPr txBox="1"/>
      </xdr:nvSpPr>
      <xdr:spPr>
        <a:xfrm>
          <a:off x="1066800" y="1005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[111,843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類似団体の中では平均より良好な数値を示していますが、</a:t>
          </a:r>
          <a:r>
            <a:rPr kumimoji="1" lang="ja-JP" altLang="en-US" sz="1100">
              <a:solidFill>
                <a:schemeClr val="dk1"/>
              </a:solidFill>
              <a:effectLst/>
              <a:latin typeface="+mn-lt"/>
              <a:ea typeface="+mn-ea"/>
              <a:cs typeface="+mn-cs"/>
            </a:rPr>
            <a:t>年々増加しております</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内訳としましては</a:t>
          </a:r>
          <a:r>
            <a:rPr kumimoji="1" lang="ja-JP" altLang="ja-JP" sz="1100">
              <a:solidFill>
                <a:schemeClr val="dk1"/>
              </a:solidFill>
              <a:effectLst/>
              <a:latin typeface="+mn-lt"/>
              <a:ea typeface="+mn-ea"/>
              <a:cs typeface="+mn-cs"/>
            </a:rPr>
            <a:t>、人口１人当たり人件費</a:t>
          </a:r>
          <a:r>
            <a:rPr kumimoji="1" lang="ja-JP" altLang="en-US" sz="1100">
              <a:solidFill>
                <a:schemeClr val="dk1"/>
              </a:solidFill>
              <a:effectLst/>
              <a:latin typeface="+mn-lt"/>
              <a:ea typeface="+mn-ea"/>
              <a:cs typeface="+mn-cs"/>
            </a:rPr>
            <a:t>は前年度比</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、物件費は</a:t>
          </a:r>
          <a:r>
            <a:rPr kumimoji="1" lang="ja-JP" altLang="en-US" sz="1100">
              <a:solidFill>
                <a:schemeClr val="dk1"/>
              </a:solidFill>
              <a:effectLst/>
              <a:latin typeface="+mn-lt"/>
              <a:ea typeface="+mn-ea"/>
              <a:cs typeface="+mn-cs"/>
            </a:rPr>
            <a:t>前年度比</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％の増になっています。</a:t>
          </a:r>
          <a:endParaRPr lang="ja-JP" altLang="ja-JP" sz="1400">
            <a:effectLst/>
          </a:endParaRPr>
        </a:p>
        <a:p>
          <a:r>
            <a:rPr kumimoji="1" lang="ja-JP" altLang="ja-JP" sz="1100">
              <a:solidFill>
                <a:schemeClr val="dk1"/>
              </a:solidFill>
              <a:effectLst/>
              <a:latin typeface="+mn-lt"/>
              <a:ea typeface="+mn-ea"/>
              <a:cs typeface="+mn-cs"/>
            </a:rPr>
            <a:t>　人件費は、平成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年度に策定した「第</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次定員適正化計画」に基づき、定員管理の適正化を図る（第</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次行財政改革）とともに、物件費は、平成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年度から策定</a:t>
          </a:r>
          <a:r>
            <a:rPr kumimoji="1" lang="ja-JP" altLang="en-US" sz="1100">
              <a:solidFill>
                <a:schemeClr val="dk1"/>
              </a:solidFill>
              <a:effectLst/>
              <a:latin typeface="+mn-lt"/>
              <a:ea typeface="+mn-ea"/>
              <a:cs typeface="+mn-cs"/>
            </a:rPr>
            <a:t>に着手しています</a:t>
          </a:r>
          <a:r>
            <a:rPr kumimoji="1" lang="ja-JP" altLang="ja-JP" sz="1100">
              <a:solidFill>
                <a:schemeClr val="dk1"/>
              </a:solidFill>
              <a:effectLst/>
              <a:latin typeface="+mn-lt"/>
              <a:ea typeface="+mn-ea"/>
              <a:cs typeface="+mn-cs"/>
            </a:rPr>
            <a:t>「個別施設計画」に基づき、施設維持にかかる費用の削減や平準化を</a:t>
          </a:r>
          <a:r>
            <a:rPr kumimoji="1" lang="ja-JP" altLang="en-US" sz="1100">
              <a:solidFill>
                <a:schemeClr val="dk1"/>
              </a:solidFill>
              <a:effectLst/>
              <a:latin typeface="+mn-lt"/>
              <a:ea typeface="+mn-ea"/>
              <a:cs typeface="+mn-cs"/>
            </a:rPr>
            <a:t>図っていきます。</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36061</xdr:rowOff>
    </xdr:from>
    <xdr:to>
      <xdr:col>23</xdr:col>
      <xdr:colOff>133350</xdr:colOff>
      <xdr:row>89</xdr:row>
      <xdr:rowOff>27863</xdr:rowOff>
    </xdr:to>
    <xdr:cxnSp macro="">
      <xdr:nvCxnSpPr>
        <xdr:cNvPr id="188" name="直線コネクタ 187"/>
        <xdr:cNvCxnSpPr/>
      </xdr:nvCxnSpPr>
      <xdr:spPr>
        <a:xfrm flipV="1">
          <a:off x="4953000" y="13752061"/>
          <a:ext cx="0" cy="153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171390</xdr:rowOff>
    </xdr:from>
    <xdr:ext cx="762000" cy="259045"/>
    <xdr:sp macro="" textlink="">
      <xdr:nvSpPr>
        <xdr:cNvPr id="189" name="人件費・物件費等の状況最小値テキスト"/>
        <xdr:cNvSpPr txBox="1"/>
      </xdr:nvSpPr>
      <xdr:spPr>
        <a:xfrm>
          <a:off x="5041900" y="15258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27863</xdr:rowOff>
    </xdr:from>
    <xdr:to>
      <xdr:col>24</xdr:col>
      <xdr:colOff>12700</xdr:colOff>
      <xdr:row>89</xdr:row>
      <xdr:rowOff>27863</xdr:rowOff>
    </xdr:to>
    <xdr:cxnSp macro="">
      <xdr:nvCxnSpPr>
        <xdr:cNvPr id="190" name="直線コネクタ 189"/>
        <xdr:cNvCxnSpPr/>
      </xdr:nvCxnSpPr>
      <xdr:spPr>
        <a:xfrm>
          <a:off x="4864100" y="1528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122438</xdr:rowOff>
    </xdr:from>
    <xdr:ext cx="762000" cy="259045"/>
    <xdr:sp macro="" textlink="">
      <xdr:nvSpPr>
        <xdr:cNvPr id="191" name="人件費・物件費等の状況最大値テキスト"/>
        <xdr:cNvSpPr txBox="1"/>
      </xdr:nvSpPr>
      <xdr:spPr>
        <a:xfrm>
          <a:off x="5041900" y="1349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36061</xdr:rowOff>
    </xdr:from>
    <xdr:to>
      <xdr:col>24</xdr:col>
      <xdr:colOff>12700</xdr:colOff>
      <xdr:row>80</xdr:row>
      <xdr:rowOff>36061</xdr:rowOff>
    </xdr:to>
    <xdr:cxnSp macro="">
      <xdr:nvCxnSpPr>
        <xdr:cNvPr id="192" name="直線コネクタ 191"/>
        <xdr:cNvCxnSpPr/>
      </xdr:nvCxnSpPr>
      <xdr:spPr>
        <a:xfrm>
          <a:off x="4864100" y="1375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123282</xdr:rowOff>
    </xdr:from>
    <xdr:to>
      <xdr:col>23</xdr:col>
      <xdr:colOff>133350</xdr:colOff>
      <xdr:row>80</xdr:row>
      <xdr:rowOff>132296</xdr:rowOff>
    </xdr:to>
    <xdr:cxnSp macro="">
      <xdr:nvCxnSpPr>
        <xdr:cNvPr id="193" name="直線コネクタ 192"/>
        <xdr:cNvCxnSpPr/>
      </xdr:nvCxnSpPr>
      <xdr:spPr>
        <a:xfrm>
          <a:off x="4114800" y="13839282"/>
          <a:ext cx="838200" cy="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117072</xdr:rowOff>
    </xdr:from>
    <xdr:ext cx="762000" cy="259045"/>
    <xdr:sp macro="" textlink="">
      <xdr:nvSpPr>
        <xdr:cNvPr id="194" name="人件費・物件費等の状況平均値テキスト"/>
        <xdr:cNvSpPr txBox="1"/>
      </xdr:nvSpPr>
      <xdr:spPr>
        <a:xfrm>
          <a:off x="5041900" y="138330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133133</xdr:rowOff>
    </xdr:from>
    <xdr:to>
      <xdr:col>23</xdr:col>
      <xdr:colOff>184150</xdr:colOff>
      <xdr:row>81</xdr:row>
      <xdr:rowOff>63283</xdr:rowOff>
    </xdr:to>
    <xdr:sp macro="" textlink="">
      <xdr:nvSpPr>
        <xdr:cNvPr id="195" name="フローチャート: 判断 194"/>
        <xdr:cNvSpPr/>
      </xdr:nvSpPr>
      <xdr:spPr>
        <a:xfrm>
          <a:off x="4902200" y="1384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120669</xdr:rowOff>
    </xdr:from>
    <xdr:to>
      <xdr:col>19</xdr:col>
      <xdr:colOff>133350</xdr:colOff>
      <xdr:row>80</xdr:row>
      <xdr:rowOff>123282</xdr:rowOff>
    </xdr:to>
    <xdr:cxnSp macro="">
      <xdr:nvCxnSpPr>
        <xdr:cNvPr id="196" name="直線コネクタ 195"/>
        <xdr:cNvCxnSpPr/>
      </xdr:nvCxnSpPr>
      <xdr:spPr>
        <a:xfrm>
          <a:off x="3225800" y="13836669"/>
          <a:ext cx="889000" cy="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150141</xdr:rowOff>
    </xdr:from>
    <xdr:to>
      <xdr:col>19</xdr:col>
      <xdr:colOff>184150</xdr:colOff>
      <xdr:row>81</xdr:row>
      <xdr:rowOff>80291</xdr:rowOff>
    </xdr:to>
    <xdr:sp macro="" textlink="">
      <xdr:nvSpPr>
        <xdr:cNvPr id="197" name="フローチャート: 判断 196"/>
        <xdr:cNvSpPr/>
      </xdr:nvSpPr>
      <xdr:spPr>
        <a:xfrm>
          <a:off x="4064000" y="1386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65068</xdr:rowOff>
    </xdr:from>
    <xdr:ext cx="736600" cy="259045"/>
    <xdr:sp macro="" textlink="">
      <xdr:nvSpPr>
        <xdr:cNvPr id="198" name="テキスト ボックス 197"/>
        <xdr:cNvSpPr txBox="1"/>
      </xdr:nvSpPr>
      <xdr:spPr>
        <a:xfrm>
          <a:off x="3733800" y="13952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109187</xdr:rowOff>
    </xdr:from>
    <xdr:to>
      <xdr:col>15</xdr:col>
      <xdr:colOff>82550</xdr:colOff>
      <xdr:row>80</xdr:row>
      <xdr:rowOff>120669</xdr:rowOff>
    </xdr:to>
    <xdr:cxnSp macro="">
      <xdr:nvCxnSpPr>
        <xdr:cNvPr id="199" name="直線コネクタ 198"/>
        <xdr:cNvCxnSpPr/>
      </xdr:nvCxnSpPr>
      <xdr:spPr>
        <a:xfrm>
          <a:off x="2336800" y="13825187"/>
          <a:ext cx="889000" cy="1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108356</xdr:rowOff>
    </xdr:from>
    <xdr:to>
      <xdr:col>15</xdr:col>
      <xdr:colOff>133350</xdr:colOff>
      <xdr:row>81</xdr:row>
      <xdr:rowOff>38506</xdr:rowOff>
    </xdr:to>
    <xdr:sp macro="" textlink="">
      <xdr:nvSpPr>
        <xdr:cNvPr id="200" name="フローチャート: 判断 199"/>
        <xdr:cNvSpPr/>
      </xdr:nvSpPr>
      <xdr:spPr>
        <a:xfrm>
          <a:off x="3175000" y="138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23283</xdr:rowOff>
    </xdr:from>
    <xdr:ext cx="762000" cy="259045"/>
    <xdr:sp macro="" textlink="">
      <xdr:nvSpPr>
        <xdr:cNvPr id="201" name="テキスト ボックス 200"/>
        <xdr:cNvSpPr txBox="1"/>
      </xdr:nvSpPr>
      <xdr:spPr>
        <a:xfrm>
          <a:off x="2844800" y="1391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89951</xdr:rowOff>
    </xdr:from>
    <xdr:to>
      <xdr:col>11</xdr:col>
      <xdr:colOff>31750</xdr:colOff>
      <xdr:row>80</xdr:row>
      <xdr:rowOff>109187</xdr:rowOff>
    </xdr:to>
    <xdr:cxnSp macro="">
      <xdr:nvCxnSpPr>
        <xdr:cNvPr id="202" name="直線コネクタ 201"/>
        <xdr:cNvCxnSpPr/>
      </xdr:nvCxnSpPr>
      <xdr:spPr>
        <a:xfrm>
          <a:off x="1447800" y="13805951"/>
          <a:ext cx="889000" cy="1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119577</xdr:rowOff>
    </xdr:from>
    <xdr:to>
      <xdr:col>11</xdr:col>
      <xdr:colOff>82550</xdr:colOff>
      <xdr:row>81</xdr:row>
      <xdr:rowOff>49727</xdr:rowOff>
    </xdr:to>
    <xdr:sp macro="" textlink="">
      <xdr:nvSpPr>
        <xdr:cNvPr id="203" name="フローチャート: 判断 202"/>
        <xdr:cNvSpPr/>
      </xdr:nvSpPr>
      <xdr:spPr>
        <a:xfrm>
          <a:off x="2286000" y="1383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34504</xdr:rowOff>
    </xdr:from>
    <xdr:ext cx="762000" cy="259045"/>
    <xdr:sp macro="" textlink="">
      <xdr:nvSpPr>
        <xdr:cNvPr id="204" name="テキスト ボックス 203"/>
        <xdr:cNvSpPr txBox="1"/>
      </xdr:nvSpPr>
      <xdr:spPr>
        <a:xfrm>
          <a:off x="1955800" y="1392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115615</xdr:rowOff>
    </xdr:from>
    <xdr:to>
      <xdr:col>7</xdr:col>
      <xdr:colOff>31750</xdr:colOff>
      <xdr:row>81</xdr:row>
      <xdr:rowOff>45765</xdr:rowOff>
    </xdr:to>
    <xdr:sp macro="" textlink="">
      <xdr:nvSpPr>
        <xdr:cNvPr id="205" name="フローチャート: 判断 204"/>
        <xdr:cNvSpPr/>
      </xdr:nvSpPr>
      <xdr:spPr>
        <a:xfrm>
          <a:off x="1397000" y="1383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30542</xdr:rowOff>
    </xdr:from>
    <xdr:ext cx="762000" cy="259045"/>
    <xdr:sp macro="" textlink="">
      <xdr:nvSpPr>
        <xdr:cNvPr id="206" name="テキスト ボックス 205"/>
        <xdr:cNvSpPr txBox="1"/>
      </xdr:nvSpPr>
      <xdr:spPr>
        <a:xfrm>
          <a:off x="1066800" y="1391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81496</xdr:rowOff>
    </xdr:from>
    <xdr:to>
      <xdr:col>23</xdr:col>
      <xdr:colOff>184150</xdr:colOff>
      <xdr:row>81</xdr:row>
      <xdr:rowOff>11646</xdr:rowOff>
    </xdr:to>
    <xdr:sp macro="" textlink="">
      <xdr:nvSpPr>
        <xdr:cNvPr id="212" name="楕円 211"/>
        <xdr:cNvSpPr/>
      </xdr:nvSpPr>
      <xdr:spPr>
        <a:xfrm>
          <a:off x="4902200" y="137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2773</xdr:rowOff>
    </xdr:from>
    <xdr:ext cx="762000" cy="259045"/>
    <xdr:sp macro="" textlink="">
      <xdr:nvSpPr>
        <xdr:cNvPr id="213" name="人件費・物件費等の状況該当値テキスト"/>
        <xdr:cNvSpPr txBox="1"/>
      </xdr:nvSpPr>
      <xdr:spPr>
        <a:xfrm>
          <a:off x="5041900" y="1371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72482</xdr:rowOff>
    </xdr:from>
    <xdr:to>
      <xdr:col>19</xdr:col>
      <xdr:colOff>184150</xdr:colOff>
      <xdr:row>81</xdr:row>
      <xdr:rowOff>2632</xdr:rowOff>
    </xdr:to>
    <xdr:sp macro="" textlink="">
      <xdr:nvSpPr>
        <xdr:cNvPr id="214" name="楕円 213"/>
        <xdr:cNvSpPr/>
      </xdr:nvSpPr>
      <xdr:spPr>
        <a:xfrm>
          <a:off x="4064000" y="1378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12809</xdr:rowOff>
    </xdr:from>
    <xdr:ext cx="736600" cy="259045"/>
    <xdr:sp macro="" textlink="">
      <xdr:nvSpPr>
        <xdr:cNvPr id="215" name="テキスト ボックス 214"/>
        <xdr:cNvSpPr txBox="1"/>
      </xdr:nvSpPr>
      <xdr:spPr>
        <a:xfrm>
          <a:off x="3733800" y="13557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69869</xdr:rowOff>
    </xdr:from>
    <xdr:to>
      <xdr:col>15</xdr:col>
      <xdr:colOff>133350</xdr:colOff>
      <xdr:row>81</xdr:row>
      <xdr:rowOff>19</xdr:rowOff>
    </xdr:to>
    <xdr:sp macro="" textlink="">
      <xdr:nvSpPr>
        <xdr:cNvPr id="216" name="楕円 215"/>
        <xdr:cNvSpPr/>
      </xdr:nvSpPr>
      <xdr:spPr>
        <a:xfrm>
          <a:off x="3175000" y="1378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10196</xdr:rowOff>
    </xdr:from>
    <xdr:ext cx="762000" cy="259045"/>
    <xdr:sp macro="" textlink="">
      <xdr:nvSpPr>
        <xdr:cNvPr id="217" name="テキスト ボックス 216"/>
        <xdr:cNvSpPr txBox="1"/>
      </xdr:nvSpPr>
      <xdr:spPr>
        <a:xfrm>
          <a:off x="2844800" y="13554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58387</xdr:rowOff>
    </xdr:from>
    <xdr:to>
      <xdr:col>11</xdr:col>
      <xdr:colOff>82550</xdr:colOff>
      <xdr:row>80</xdr:row>
      <xdr:rowOff>159987</xdr:rowOff>
    </xdr:to>
    <xdr:sp macro="" textlink="">
      <xdr:nvSpPr>
        <xdr:cNvPr id="218" name="楕円 217"/>
        <xdr:cNvSpPr/>
      </xdr:nvSpPr>
      <xdr:spPr>
        <a:xfrm>
          <a:off x="2286000" y="1377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170164</xdr:rowOff>
    </xdr:from>
    <xdr:ext cx="762000" cy="259045"/>
    <xdr:sp macro="" textlink="">
      <xdr:nvSpPr>
        <xdr:cNvPr id="219" name="テキスト ボックス 218"/>
        <xdr:cNvSpPr txBox="1"/>
      </xdr:nvSpPr>
      <xdr:spPr>
        <a:xfrm>
          <a:off x="1955800" y="13543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39151</xdr:rowOff>
    </xdr:from>
    <xdr:to>
      <xdr:col>7</xdr:col>
      <xdr:colOff>31750</xdr:colOff>
      <xdr:row>80</xdr:row>
      <xdr:rowOff>140751</xdr:rowOff>
    </xdr:to>
    <xdr:sp macro="" textlink="">
      <xdr:nvSpPr>
        <xdr:cNvPr id="220" name="楕円 219"/>
        <xdr:cNvSpPr/>
      </xdr:nvSpPr>
      <xdr:spPr>
        <a:xfrm>
          <a:off x="1397000" y="1375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150928</xdr:rowOff>
    </xdr:from>
    <xdr:ext cx="762000" cy="259045"/>
    <xdr:sp macro="" textlink="">
      <xdr:nvSpPr>
        <xdr:cNvPr id="221" name="テキスト ボックス 220"/>
        <xdr:cNvSpPr txBox="1"/>
      </xdr:nvSpPr>
      <xdr:spPr>
        <a:xfrm>
          <a:off x="1066800" y="13524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00" b="1">
              <a:solidFill>
                <a:schemeClr val="dk1"/>
              </a:solidFill>
              <a:effectLst/>
              <a:latin typeface="+mn-lt"/>
              <a:ea typeface="+mn-ea"/>
              <a:cs typeface="+mn-cs"/>
            </a:rPr>
            <a:t>【※平成</a:t>
          </a:r>
          <a:r>
            <a:rPr lang="en-US" altLang="ja-JP" sz="1000" b="1">
              <a:solidFill>
                <a:schemeClr val="dk1"/>
              </a:solidFill>
              <a:effectLst/>
              <a:latin typeface="+mn-lt"/>
              <a:ea typeface="+mn-ea"/>
              <a:cs typeface="+mn-cs"/>
            </a:rPr>
            <a:t>29</a:t>
          </a:r>
          <a:r>
            <a:rPr lang="ja-JP" altLang="ja-JP" sz="1000" b="1">
              <a:solidFill>
                <a:schemeClr val="dk1"/>
              </a:solidFill>
              <a:effectLst/>
              <a:latin typeface="+mn-lt"/>
              <a:ea typeface="+mn-ea"/>
              <a:cs typeface="+mn-cs"/>
            </a:rPr>
            <a:t>年度については、国の調査結果が未公表のため前年度の数値が表示されています。】</a:t>
          </a:r>
          <a:endParaRPr lang="ja-JP" altLang="ja-JP" sz="1000">
            <a:solidFill>
              <a:schemeClr val="dk1"/>
            </a:solidFill>
            <a:effectLst/>
            <a:latin typeface="+mn-lt"/>
            <a:ea typeface="+mn-ea"/>
            <a:cs typeface="+mn-cs"/>
          </a:endParaRPr>
        </a:p>
        <a:p>
          <a:r>
            <a:rPr lang="ja-JP" altLang="ja-JP" sz="1000">
              <a:solidFill>
                <a:schemeClr val="dk1"/>
              </a:solidFill>
              <a:effectLst/>
              <a:latin typeface="+mn-ea"/>
              <a:ea typeface="+mn-ea"/>
              <a:cs typeface="+mn-cs"/>
            </a:rPr>
            <a:t>平成２８年度と同様に、職員の年齢等構成上における経験年数の階層変動はありましたが、指数の変動への影響はありませんでした。</a:t>
          </a:r>
        </a:p>
        <a:p>
          <a:r>
            <a:rPr lang="ja-JP" altLang="ja-JP" sz="1000">
              <a:solidFill>
                <a:schemeClr val="dk1"/>
              </a:solidFill>
              <a:effectLst/>
              <a:latin typeface="+mn-ea"/>
              <a:ea typeface="+mn-ea"/>
              <a:cs typeface="+mn-cs"/>
            </a:rPr>
            <a:t>本市では、平成</a:t>
          </a:r>
          <a:r>
            <a:rPr lang="en-US" altLang="ja-JP" sz="1000">
              <a:solidFill>
                <a:schemeClr val="dk1"/>
              </a:solidFill>
              <a:effectLst/>
              <a:latin typeface="+mn-ea"/>
              <a:ea typeface="+mn-ea"/>
              <a:cs typeface="+mn-cs"/>
            </a:rPr>
            <a:t>26</a:t>
          </a:r>
          <a:r>
            <a:rPr lang="ja-JP" altLang="ja-JP" sz="1000">
              <a:solidFill>
                <a:schemeClr val="dk1"/>
              </a:solidFill>
              <a:effectLst/>
              <a:latin typeface="+mn-ea"/>
              <a:ea typeface="+mn-ea"/>
              <a:cs typeface="+mn-cs"/>
            </a:rPr>
            <a:t>年</a:t>
          </a:r>
          <a:r>
            <a:rPr lang="en-US" altLang="ja-JP" sz="1000">
              <a:solidFill>
                <a:schemeClr val="dk1"/>
              </a:solidFill>
              <a:effectLst/>
              <a:latin typeface="+mn-ea"/>
              <a:ea typeface="+mn-ea"/>
              <a:cs typeface="+mn-cs"/>
            </a:rPr>
            <a:t>1</a:t>
          </a:r>
          <a:r>
            <a:rPr lang="ja-JP" altLang="ja-JP" sz="1000">
              <a:solidFill>
                <a:schemeClr val="dk1"/>
              </a:solidFill>
              <a:effectLst/>
              <a:latin typeface="+mn-ea"/>
              <a:ea typeface="+mn-ea"/>
              <a:cs typeface="+mn-cs"/>
            </a:rPr>
            <a:t>月から人事評価結果を昇給に反映するとともに、行政職における５５歳の昇給停止を実施しています。</a:t>
          </a:r>
        </a:p>
        <a:p>
          <a:r>
            <a:rPr lang="ja-JP" altLang="ja-JP" sz="1000">
              <a:solidFill>
                <a:schemeClr val="dk1"/>
              </a:solidFill>
              <a:effectLst/>
              <a:latin typeface="+mn-ea"/>
              <a:ea typeface="+mn-ea"/>
              <a:cs typeface="+mn-cs"/>
            </a:rPr>
            <a:t>今後も継続して、人事評価結果の給与制度への反映、給与水準の適正化に取り組んでいきます。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90</xdr:row>
      <xdr:rowOff>39159</xdr:rowOff>
    </xdr:to>
    <xdr:cxnSp macro="">
      <xdr:nvCxnSpPr>
        <xdr:cNvPr id="250" name="直線コネクタ 249"/>
        <xdr:cNvCxnSpPr/>
      </xdr:nvCxnSpPr>
      <xdr:spPr>
        <a:xfrm flipV="1">
          <a:off x="17018000" y="13820775"/>
          <a:ext cx="0" cy="1648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1"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2" name="直線コネクタ 251"/>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3"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4" name="直線コネクタ 253"/>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10584</xdr:rowOff>
    </xdr:from>
    <xdr:to>
      <xdr:col>81</xdr:col>
      <xdr:colOff>44450</xdr:colOff>
      <xdr:row>87</xdr:row>
      <xdr:rowOff>10584</xdr:rowOff>
    </xdr:to>
    <xdr:cxnSp macro="">
      <xdr:nvCxnSpPr>
        <xdr:cNvPr id="255" name="直線コネクタ 254"/>
        <xdr:cNvCxnSpPr/>
      </xdr:nvCxnSpPr>
      <xdr:spPr>
        <a:xfrm>
          <a:off x="16179800" y="149267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77911</xdr:rowOff>
    </xdr:from>
    <xdr:ext cx="762000" cy="259045"/>
    <xdr:sp macro="" textlink="">
      <xdr:nvSpPr>
        <xdr:cNvPr id="256" name="給与水準   （国との比較）平均値テキスト"/>
        <xdr:cNvSpPr txBox="1"/>
      </xdr:nvSpPr>
      <xdr:spPr>
        <a:xfrm>
          <a:off x="17106900" y="14479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7" name="フローチャート: 判断 256"/>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10584</xdr:rowOff>
    </xdr:to>
    <xdr:cxnSp macro="">
      <xdr:nvCxnSpPr>
        <xdr:cNvPr id="258" name="直線コネクタ 257"/>
        <xdr:cNvCxnSpPr/>
      </xdr:nvCxnSpPr>
      <xdr:spPr>
        <a:xfrm>
          <a:off x="15290800" y="149267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59" name="フローチャート: 判断 258"/>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1711</xdr:rowOff>
    </xdr:from>
    <xdr:ext cx="736600" cy="259045"/>
    <xdr:sp macro="" textlink="">
      <xdr:nvSpPr>
        <xdr:cNvPr id="260" name="テキスト ボックス 259"/>
        <xdr:cNvSpPr txBox="1"/>
      </xdr:nvSpPr>
      <xdr:spPr>
        <a:xfrm>
          <a:off x="15798800" y="14403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87</xdr:row>
      <xdr:rowOff>10584</xdr:rowOff>
    </xdr:to>
    <xdr:cxnSp macro="">
      <xdr:nvCxnSpPr>
        <xdr:cNvPr id="261" name="直線コネクタ 260"/>
        <xdr:cNvCxnSpPr/>
      </xdr:nvCxnSpPr>
      <xdr:spPr>
        <a:xfrm>
          <a:off x="14401800" y="1480608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2" name="フローチャート: 判断 261"/>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3" name="テキスト ボックス 262"/>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61384</xdr:rowOff>
    </xdr:to>
    <xdr:cxnSp macro="">
      <xdr:nvCxnSpPr>
        <xdr:cNvPr id="264" name="直線コネクタ 263"/>
        <xdr:cNvCxnSpPr/>
      </xdr:nvCxnSpPr>
      <xdr:spPr>
        <a:xfrm>
          <a:off x="13512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5" name="フローチャート: 判断 264"/>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112836</xdr:rowOff>
    </xdr:from>
    <xdr:ext cx="762000" cy="259045"/>
    <xdr:sp macro="" textlink="">
      <xdr:nvSpPr>
        <xdr:cNvPr id="266" name="テキスト ボックス 265"/>
        <xdr:cNvSpPr txBox="1"/>
      </xdr:nvSpPr>
      <xdr:spPr>
        <a:xfrm>
          <a:off x="14020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7" name="フローチャート: 判断 266"/>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112836</xdr:rowOff>
    </xdr:from>
    <xdr:ext cx="762000" cy="259045"/>
    <xdr:sp macro="" textlink="">
      <xdr:nvSpPr>
        <xdr:cNvPr id="268" name="テキスト ボックス 267"/>
        <xdr:cNvSpPr txBox="1"/>
      </xdr:nvSpPr>
      <xdr:spPr>
        <a:xfrm>
          <a:off x="13131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74" name="楕円 273"/>
        <xdr:cNvSpPr/>
      </xdr:nvSpPr>
      <xdr:spPr>
        <a:xfrm>
          <a:off x="169672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103311</xdr:rowOff>
    </xdr:from>
    <xdr:ext cx="762000" cy="259045"/>
    <xdr:sp macro="" textlink="">
      <xdr:nvSpPr>
        <xdr:cNvPr id="275" name="給与水準   （国との比較）該当値テキスト"/>
        <xdr:cNvSpPr txBox="1"/>
      </xdr:nvSpPr>
      <xdr:spPr>
        <a:xfrm>
          <a:off x="17106900" y="1484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76" name="楕円 275"/>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77" name="テキスト ボックス 276"/>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78" name="楕円 277"/>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79" name="テキスト ボックス 278"/>
        <xdr:cNvSpPr txBox="1"/>
      </xdr:nvSpPr>
      <xdr:spPr>
        <a:xfrm>
          <a:off x="14909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0" name="楕円 279"/>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1" name="テキスト ボックス 280"/>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2" name="楕円 281"/>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83" name="テキスト ボックス 282"/>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chemeClr val="dk1"/>
              </a:solidFill>
              <a:effectLst/>
              <a:latin typeface="+mn-ea"/>
              <a:ea typeface="+mn-ea"/>
              <a:cs typeface="+mn-cs"/>
            </a:rPr>
            <a:t>　本市では平成</a:t>
          </a:r>
          <a:r>
            <a:rPr lang="en-US" altLang="ja-JP" sz="900">
              <a:solidFill>
                <a:schemeClr val="dk1"/>
              </a:solidFill>
              <a:effectLst/>
              <a:latin typeface="+mn-ea"/>
              <a:ea typeface="+mn-ea"/>
              <a:cs typeface="+mn-cs"/>
            </a:rPr>
            <a:t>2</a:t>
          </a:r>
          <a:r>
            <a:rPr lang="ja-JP" altLang="ja-JP" sz="900">
              <a:solidFill>
                <a:schemeClr val="dk1"/>
              </a:solidFill>
              <a:effectLst/>
              <a:latin typeface="+mn-ea"/>
              <a:ea typeface="+mn-ea"/>
              <a:cs typeface="+mn-cs"/>
            </a:rPr>
            <a:t>７年１０月に策定した第２次定員適正化計画（平成</a:t>
          </a:r>
          <a:r>
            <a:rPr lang="en-US" altLang="ja-JP" sz="900">
              <a:solidFill>
                <a:schemeClr val="dk1"/>
              </a:solidFill>
              <a:effectLst/>
              <a:latin typeface="+mn-ea"/>
              <a:ea typeface="+mn-ea"/>
              <a:cs typeface="+mn-cs"/>
            </a:rPr>
            <a:t>27</a:t>
          </a:r>
          <a:r>
            <a:rPr lang="ja-JP" altLang="ja-JP" sz="900">
              <a:solidFill>
                <a:schemeClr val="dk1"/>
              </a:solidFill>
              <a:effectLst/>
              <a:latin typeface="+mn-ea"/>
              <a:ea typeface="+mn-ea"/>
              <a:cs typeface="+mn-cs"/>
            </a:rPr>
            <a:t>～</a:t>
          </a:r>
          <a:r>
            <a:rPr lang="en-US" altLang="ja-JP" sz="900">
              <a:solidFill>
                <a:schemeClr val="dk1"/>
              </a:solidFill>
              <a:effectLst/>
              <a:latin typeface="+mn-ea"/>
              <a:ea typeface="+mn-ea"/>
              <a:cs typeface="+mn-cs"/>
            </a:rPr>
            <a:t>3</a:t>
          </a:r>
          <a:r>
            <a:rPr lang="ja-JP" altLang="ja-JP" sz="900">
              <a:solidFill>
                <a:schemeClr val="dk1"/>
              </a:solidFill>
              <a:effectLst/>
              <a:latin typeface="+mn-ea"/>
              <a:ea typeface="+mn-ea"/>
              <a:cs typeface="+mn-cs"/>
            </a:rPr>
            <a:t>１年度）に基づき、行政組織の効率化・合理化に取り組んでいます。今回の指数では、前年度から０．０１人の減少となりましたが、このことは各事業の進捗を注視した上で、再任用職員の活用を見据え、職員の新規採用を抑制したことが主要因です。</a:t>
          </a:r>
        </a:p>
        <a:p>
          <a:r>
            <a:rPr lang="ja-JP" altLang="ja-JP" sz="900">
              <a:solidFill>
                <a:schemeClr val="dk1"/>
              </a:solidFill>
              <a:effectLst/>
              <a:latin typeface="+mn-ea"/>
              <a:ea typeface="+mn-ea"/>
              <a:cs typeface="+mn-cs"/>
            </a:rPr>
            <a:t>（普通会計　※</a:t>
          </a:r>
          <a:r>
            <a:rPr lang="en-US" altLang="ja-JP" sz="900">
              <a:solidFill>
                <a:schemeClr val="dk1"/>
              </a:solidFill>
              <a:effectLst/>
              <a:latin typeface="+mn-ea"/>
              <a:ea typeface="+mn-ea"/>
              <a:cs typeface="+mn-cs"/>
            </a:rPr>
            <a:t>8</a:t>
          </a:r>
          <a:r>
            <a:rPr lang="ja-JP" altLang="ja-JP" sz="900">
              <a:solidFill>
                <a:schemeClr val="dk1"/>
              </a:solidFill>
              <a:effectLst/>
              <a:latin typeface="+mn-ea"/>
              <a:ea typeface="+mn-ea"/>
              <a:cs typeface="+mn-cs"/>
            </a:rPr>
            <a:t>名（</a:t>
          </a:r>
          <a:r>
            <a:rPr lang="en-US" altLang="ja-JP" sz="900">
              <a:solidFill>
                <a:schemeClr val="dk1"/>
              </a:solidFill>
              <a:effectLst/>
              <a:latin typeface="+mn-ea"/>
              <a:ea typeface="+mn-ea"/>
              <a:cs typeface="+mn-cs"/>
            </a:rPr>
            <a:t>5</a:t>
          </a:r>
          <a:r>
            <a:rPr lang="ja-JP" altLang="ja-JP" sz="900">
              <a:solidFill>
                <a:schemeClr val="dk1"/>
              </a:solidFill>
              <a:effectLst/>
              <a:latin typeface="+mn-ea"/>
              <a:ea typeface="+mn-ea"/>
              <a:cs typeface="+mn-cs"/>
            </a:rPr>
            <a:t>４</a:t>
          </a:r>
          <a:r>
            <a:rPr lang="en-US" altLang="ja-JP" sz="900">
              <a:solidFill>
                <a:schemeClr val="dk1"/>
              </a:solidFill>
              <a:effectLst/>
              <a:latin typeface="+mn-ea"/>
              <a:ea typeface="+mn-ea"/>
              <a:cs typeface="+mn-cs"/>
            </a:rPr>
            <a:t>6</a:t>
          </a:r>
          <a:r>
            <a:rPr lang="ja-JP" altLang="ja-JP" sz="900">
              <a:solidFill>
                <a:schemeClr val="dk1"/>
              </a:solidFill>
              <a:effectLst/>
              <a:latin typeface="+mn-ea"/>
              <a:ea typeface="+mn-ea"/>
              <a:cs typeface="+mn-cs"/>
            </a:rPr>
            <a:t>人⇒</a:t>
          </a:r>
          <a:r>
            <a:rPr lang="en-US" altLang="ja-JP" sz="900">
              <a:solidFill>
                <a:schemeClr val="dk1"/>
              </a:solidFill>
              <a:effectLst/>
              <a:latin typeface="+mn-ea"/>
              <a:ea typeface="+mn-ea"/>
              <a:cs typeface="+mn-cs"/>
            </a:rPr>
            <a:t>538</a:t>
          </a:r>
          <a:r>
            <a:rPr lang="ja-JP" altLang="ja-JP" sz="900">
              <a:solidFill>
                <a:schemeClr val="dk1"/>
              </a:solidFill>
              <a:effectLst/>
              <a:latin typeface="+mn-ea"/>
              <a:ea typeface="+mn-ea"/>
              <a:cs typeface="+mn-cs"/>
            </a:rPr>
            <a:t>人）の減員）</a:t>
          </a:r>
        </a:p>
        <a:p>
          <a:r>
            <a:rPr lang="ja-JP" altLang="ja-JP" sz="900">
              <a:solidFill>
                <a:schemeClr val="dk1"/>
              </a:solidFill>
              <a:effectLst/>
              <a:latin typeface="+mn-ea"/>
              <a:ea typeface="+mn-ea"/>
              <a:cs typeface="+mn-cs"/>
            </a:rPr>
            <a:t>　今後も定員の進捗管理を実施しつつ持続的な行政運営と市民サービスの質及び量の維持・向上に努めます。</a:t>
          </a:r>
        </a:p>
        <a:p>
          <a:r>
            <a:rPr lang="ja-JP" altLang="ja-JP" sz="900">
              <a:solidFill>
                <a:schemeClr val="dk1"/>
              </a:solidFill>
              <a:effectLst/>
              <a:latin typeface="+mn-ea"/>
              <a:ea typeface="+mn-ea"/>
              <a:cs typeface="+mn-cs"/>
            </a:rPr>
            <a:t>＜参考＞第２次定員適正化計画における平成３２年４月１日計画値</a:t>
          </a:r>
        </a:p>
        <a:p>
          <a:r>
            <a:rPr lang="ja-JP" altLang="en-US" sz="900">
              <a:solidFill>
                <a:schemeClr val="dk1"/>
              </a:solidFill>
              <a:effectLst/>
              <a:latin typeface="+mn-ea"/>
              <a:ea typeface="+mn-ea"/>
              <a:cs typeface="+mn-cs"/>
            </a:rPr>
            <a:t>　　　　</a:t>
          </a:r>
          <a:r>
            <a:rPr lang="ja-JP" altLang="ja-JP" sz="900">
              <a:solidFill>
                <a:schemeClr val="dk1"/>
              </a:solidFill>
              <a:effectLst/>
              <a:latin typeface="+mn-ea"/>
              <a:ea typeface="+mn-ea"/>
              <a:cs typeface="+mn-cs"/>
            </a:rPr>
            <a:t>市長部局等合計：５８２人（</a:t>
          </a:r>
          <a:r>
            <a:rPr lang="en-US" altLang="ja-JP" sz="900">
              <a:solidFill>
                <a:schemeClr val="dk1"/>
              </a:solidFill>
              <a:effectLst/>
              <a:latin typeface="+mn-ea"/>
              <a:ea typeface="+mn-ea"/>
              <a:cs typeface="+mn-cs"/>
            </a:rPr>
            <a:t>H30</a:t>
          </a:r>
          <a:r>
            <a:rPr lang="ja-JP" altLang="ja-JP" sz="900">
              <a:solidFill>
                <a:schemeClr val="dk1"/>
              </a:solidFill>
              <a:effectLst/>
              <a:latin typeface="+mn-ea"/>
              <a:ea typeface="+mn-ea"/>
              <a:cs typeface="+mn-cs"/>
            </a:rPr>
            <a:t>年４月１日時点６０２人から２０人減）</a:t>
          </a:r>
          <a:endParaRPr kumimoji="1" lang="ja-JP" altLang="en-US" sz="900">
            <a:latin typeface="+mn-ea"/>
            <a:ea typeface="+mn-ea"/>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110172</xdr:rowOff>
    </xdr:to>
    <xdr:cxnSp macro="">
      <xdr:nvCxnSpPr>
        <xdr:cNvPr id="313" name="直線コネクタ 312"/>
        <xdr:cNvCxnSpPr/>
      </xdr:nvCxnSpPr>
      <xdr:spPr>
        <a:xfrm flipV="1">
          <a:off x="17018000" y="10135446"/>
          <a:ext cx="0" cy="14618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82249</xdr:rowOff>
    </xdr:from>
    <xdr:ext cx="762000" cy="259045"/>
    <xdr:sp macro="" textlink="">
      <xdr:nvSpPr>
        <xdr:cNvPr id="314" name="定員管理の状況最小値テキスト"/>
        <xdr:cNvSpPr txBox="1"/>
      </xdr:nvSpPr>
      <xdr:spPr>
        <a:xfrm>
          <a:off x="17106900" y="1156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110172</xdr:rowOff>
    </xdr:from>
    <xdr:to>
      <xdr:col>81</xdr:col>
      <xdr:colOff>133350</xdr:colOff>
      <xdr:row>67</xdr:row>
      <xdr:rowOff>110172</xdr:rowOff>
    </xdr:to>
    <xdr:cxnSp macro="">
      <xdr:nvCxnSpPr>
        <xdr:cNvPr id="315" name="直線コネクタ 314"/>
        <xdr:cNvCxnSpPr/>
      </xdr:nvCxnSpPr>
      <xdr:spPr>
        <a:xfrm>
          <a:off x="16929100" y="1159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16" name="定員管理の状況最大値テキスト"/>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17" name="直線コネクタ 316"/>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63077</xdr:rowOff>
    </xdr:from>
    <xdr:to>
      <xdr:col>81</xdr:col>
      <xdr:colOff>44450</xdr:colOff>
      <xdr:row>61</xdr:row>
      <xdr:rowOff>65088</xdr:rowOff>
    </xdr:to>
    <xdr:cxnSp macro="">
      <xdr:nvCxnSpPr>
        <xdr:cNvPr id="318" name="直線コネクタ 317"/>
        <xdr:cNvCxnSpPr/>
      </xdr:nvCxnSpPr>
      <xdr:spPr>
        <a:xfrm flipV="1">
          <a:off x="16179800" y="10521527"/>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105004</xdr:rowOff>
    </xdr:from>
    <xdr:ext cx="762000" cy="259045"/>
    <xdr:sp macro="" textlink="">
      <xdr:nvSpPr>
        <xdr:cNvPr id="319" name="定員管理の状況平均値テキスト"/>
        <xdr:cNvSpPr txBox="1"/>
      </xdr:nvSpPr>
      <xdr:spPr>
        <a:xfrm>
          <a:off x="17106900" y="1056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0" name="フローチャート: 判断 319"/>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61066</xdr:rowOff>
    </xdr:from>
    <xdr:to>
      <xdr:col>77</xdr:col>
      <xdr:colOff>44450</xdr:colOff>
      <xdr:row>61</xdr:row>
      <xdr:rowOff>65088</xdr:rowOff>
    </xdr:to>
    <xdr:cxnSp macro="">
      <xdr:nvCxnSpPr>
        <xdr:cNvPr id="321" name="直線コネクタ 320"/>
        <xdr:cNvCxnSpPr/>
      </xdr:nvCxnSpPr>
      <xdr:spPr>
        <a:xfrm>
          <a:off x="15290800" y="1051951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128905</xdr:rowOff>
    </xdr:from>
    <xdr:to>
      <xdr:col>77</xdr:col>
      <xdr:colOff>95250</xdr:colOff>
      <xdr:row>62</xdr:row>
      <xdr:rowOff>59055</xdr:rowOff>
    </xdr:to>
    <xdr:sp macro="" textlink="">
      <xdr:nvSpPr>
        <xdr:cNvPr id="322" name="フローチャート: 判断 321"/>
        <xdr:cNvSpPr/>
      </xdr:nvSpPr>
      <xdr:spPr>
        <a:xfrm>
          <a:off x="16129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43832</xdr:rowOff>
    </xdr:from>
    <xdr:ext cx="736600" cy="259045"/>
    <xdr:sp macro="" textlink="">
      <xdr:nvSpPr>
        <xdr:cNvPr id="323" name="テキスト ボックス 322"/>
        <xdr:cNvSpPr txBox="1"/>
      </xdr:nvSpPr>
      <xdr:spPr>
        <a:xfrm>
          <a:off x="15798800" y="10673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38946</xdr:rowOff>
    </xdr:from>
    <xdr:to>
      <xdr:col>72</xdr:col>
      <xdr:colOff>203200</xdr:colOff>
      <xdr:row>61</xdr:row>
      <xdr:rowOff>61066</xdr:rowOff>
    </xdr:to>
    <xdr:cxnSp macro="">
      <xdr:nvCxnSpPr>
        <xdr:cNvPr id="324" name="直線コネクタ 323"/>
        <xdr:cNvCxnSpPr/>
      </xdr:nvCxnSpPr>
      <xdr:spPr>
        <a:xfrm>
          <a:off x="14401800" y="10497396"/>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104775</xdr:rowOff>
    </xdr:from>
    <xdr:to>
      <xdr:col>73</xdr:col>
      <xdr:colOff>44450</xdr:colOff>
      <xdr:row>62</xdr:row>
      <xdr:rowOff>34925</xdr:rowOff>
    </xdr:to>
    <xdr:sp macro="" textlink="">
      <xdr:nvSpPr>
        <xdr:cNvPr id="325" name="フローチャート: 判断 324"/>
        <xdr:cNvSpPr/>
      </xdr:nvSpPr>
      <xdr:spPr>
        <a:xfrm>
          <a:off x="15240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19702</xdr:rowOff>
    </xdr:from>
    <xdr:ext cx="762000" cy="259045"/>
    <xdr:sp macro="" textlink="">
      <xdr:nvSpPr>
        <xdr:cNvPr id="326" name="テキスト ボックス 325"/>
        <xdr:cNvSpPr txBox="1"/>
      </xdr:nvSpPr>
      <xdr:spPr>
        <a:xfrm>
          <a:off x="14909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30904</xdr:rowOff>
    </xdr:from>
    <xdr:to>
      <xdr:col>68</xdr:col>
      <xdr:colOff>152400</xdr:colOff>
      <xdr:row>61</xdr:row>
      <xdr:rowOff>38946</xdr:rowOff>
    </xdr:to>
    <xdr:cxnSp macro="">
      <xdr:nvCxnSpPr>
        <xdr:cNvPr id="327" name="直線コネクタ 326"/>
        <xdr:cNvCxnSpPr/>
      </xdr:nvCxnSpPr>
      <xdr:spPr>
        <a:xfrm>
          <a:off x="13512800" y="1048935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110807</xdr:rowOff>
    </xdr:from>
    <xdr:to>
      <xdr:col>68</xdr:col>
      <xdr:colOff>203200</xdr:colOff>
      <xdr:row>62</xdr:row>
      <xdr:rowOff>40957</xdr:rowOff>
    </xdr:to>
    <xdr:sp macro="" textlink="">
      <xdr:nvSpPr>
        <xdr:cNvPr id="328" name="フローチャート: 判断 327"/>
        <xdr:cNvSpPr/>
      </xdr:nvSpPr>
      <xdr:spPr>
        <a:xfrm>
          <a:off x="14351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25734</xdr:rowOff>
    </xdr:from>
    <xdr:ext cx="762000" cy="259045"/>
    <xdr:sp macro="" textlink="">
      <xdr:nvSpPr>
        <xdr:cNvPr id="329" name="テキスト ボックス 328"/>
        <xdr:cNvSpPr txBox="1"/>
      </xdr:nvSpPr>
      <xdr:spPr>
        <a:xfrm>
          <a:off x="14020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118851</xdr:rowOff>
    </xdr:from>
    <xdr:to>
      <xdr:col>64</xdr:col>
      <xdr:colOff>152400</xdr:colOff>
      <xdr:row>62</xdr:row>
      <xdr:rowOff>49001</xdr:rowOff>
    </xdr:to>
    <xdr:sp macro="" textlink="">
      <xdr:nvSpPr>
        <xdr:cNvPr id="330" name="フローチャート: 判断 329"/>
        <xdr:cNvSpPr/>
      </xdr:nvSpPr>
      <xdr:spPr>
        <a:xfrm>
          <a:off x="13462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33778</xdr:rowOff>
    </xdr:from>
    <xdr:ext cx="762000" cy="259045"/>
    <xdr:sp macro="" textlink="">
      <xdr:nvSpPr>
        <xdr:cNvPr id="331" name="テキスト ボックス 330"/>
        <xdr:cNvSpPr txBox="1"/>
      </xdr:nvSpPr>
      <xdr:spPr>
        <a:xfrm>
          <a:off x="13131800" y="1066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12277</xdr:rowOff>
    </xdr:from>
    <xdr:to>
      <xdr:col>81</xdr:col>
      <xdr:colOff>95250</xdr:colOff>
      <xdr:row>61</xdr:row>
      <xdr:rowOff>113877</xdr:rowOff>
    </xdr:to>
    <xdr:sp macro="" textlink="">
      <xdr:nvSpPr>
        <xdr:cNvPr id="337" name="楕円 336"/>
        <xdr:cNvSpPr/>
      </xdr:nvSpPr>
      <xdr:spPr>
        <a:xfrm>
          <a:off x="169672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28804</xdr:rowOff>
    </xdr:from>
    <xdr:ext cx="762000" cy="259045"/>
    <xdr:sp macro="" textlink="">
      <xdr:nvSpPr>
        <xdr:cNvPr id="338" name="定員管理の状況該当値テキスト"/>
        <xdr:cNvSpPr txBox="1"/>
      </xdr:nvSpPr>
      <xdr:spPr>
        <a:xfrm>
          <a:off x="17106900" y="1031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14288</xdr:rowOff>
    </xdr:from>
    <xdr:to>
      <xdr:col>77</xdr:col>
      <xdr:colOff>95250</xdr:colOff>
      <xdr:row>61</xdr:row>
      <xdr:rowOff>115888</xdr:rowOff>
    </xdr:to>
    <xdr:sp macro="" textlink="">
      <xdr:nvSpPr>
        <xdr:cNvPr id="339" name="楕円 338"/>
        <xdr:cNvSpPr/>
      </xdr:nvSpPr>
      <xdr:spPr>
        <a:xfrm>
          <a:off x="16129000" y="104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126065</xdr:rowOff>
    </xdr:from>
    <xdr:ext cx="736600" cy="259045"/>
    <xdr:sp macro="" textlink="">
      <xdr:nvSpPr>
        <xdr:cNvPr id="340" name="テキスト ボックス 339"/>
        <xdr:cNvSpPr txBox="1"/>
      </xdr:nvSpPr>
      <xdr:spPr>
        <a:xfrm>
          <a:off x="15798800" y="10241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10266</xdr:rowOff>
    </xdr:from>
    <xdr:to>
      <xdr:col>73</xdr:col>
      <xdr:colOff>44450</xdr:colOff>
      <xdr:row>61</xdr:row>
      <xdr:rowOff>111866</xdr:rowOff>
    </xdr:to>
    <xdr:sp macro="" textlink="">
      <xdr:nvSpPr>
        <xdr:cNvPr id="341" name="楕円 340"/>
        <xdr:cNvSpPr/>
      </xdr:nvSpPr>
      <xdr:spPr>
        <a:xfrm>
          <a:off x="15240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122043</xdr:rowOff>
    </xdr:from>
    <xdr:ext cx="762000" cy="259045"/>
    <xdr:sp macro="" textlink="">
      <xdr:nvSpPr>
        <xdr:cNvPr id="342" name="テキスト ボックス 341"/>
        <xdr:cNvSpPr txBox="1"/>
      </xdr:nvSpPr>
      <xdr:spPr>
        <a:xfrm>
          <a:off x="14909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159596</xdr:rowOff>
    </xdr:from>
    <xdr:to>
      <xdr:col>68</xdr:col>
      <xdr:colOff>203200</xdr:colOff>
      <xdr:row>61</xdr:row>
      <xdr:rowOff>89746</xdr:rowOff>
    </xdr:to>
    <xdr:sp macro="" textlink="">
      <xdr:nvSpPr>
        <xdr:cNvPr id="343" name="楕円 342"/>
        <xdr:cNvSpPr/>
      </xdr:nvSpPr>
      <xdr:spPr>
        <a:xfrm>
          <a:off x="143510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99923</xdr:rowOff>
    </xdr:from>
    <xdr:ext cx="762000" cy="259045"/>
    <xdr:sp macro="" textlink="">
      <xdr:nvSpPr>
        <xdr:cNvPr id="344" name="テキスト ボックス 343"/>
        <xdr:cNvSpPr txBox="1"/>
      </xdr:nvSpPr>
      <xdr:spPr>
        <a:xfrm>
          <a:off x="14020800" y="1021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151554</xdr:rowOff>
    </xdr:from>
    <xdr:to>
      <xdr:col>64</xdr:col>
      <xdr:colOff>152400</xdr:colOff>
      <xdr:row>61</xdr:row>
      <xdr:rowOff>81704</xdr:rowOff>
    </xdr:to>
    <xdr:sp macro="" textlink="">
      <xdr:nvSpPr>
        <xdr:cNvPr id="345" name="楕円 344"/>
        <xdr:cNvSpPr/>
      </xdr:nvSpPr>
      <xdr:spPr>
        <a:xfrm>
          <a:off x="13462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91881</xdr:rowOff>
    </xdr:from>
    <xdr:ext cx="762000" cy="259045"/>
    <xdr:sp macro="" textlink="">
      <xdr:nvSpPr>
        <xdr:cNvPr id="346" name="テキスト ボックス 345"/>
        <xdr:cNvSpPr txBox="1"/>
      </xdr:nvSpPr>
      <xdr:spPr>
        <a:xfrm>
          <a:off x="13131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000">
              <a:latin typeface="ＭＳ Ｐゴシック" panose="020B0600070205080204" pitchFamily="50" charset="-128"/>
              <a:ea typeface="ＭＳ Ｐゴシック" panose="020B0600070205080204" pitchFamily="50" charset="-128"/>
            </a:rPr>
            <a:t>　</a:t>
          </a:r>
          <a:r>
            <a:rPr kumimoji="1" lang="ja-JP" altLang="ja-JP" sz="1000">
              <a:solidFill>
                <a:schemeClr val="dk1"/>
              </a:solidFill>
              <a:effectLst/>
              <a:latin typeface="+mn-lt"/>
              <a:ea typeface="+mn-ea"/>
              <a:cs typeface="+mn-cs"/>
            </a:rPr>
            <a:t>類似団体と比較しても良好な数値となっています。</a:t>
          </a:r>
          <a:r>
            <a:rPr kumimoji="1" lang="ja-JP" altLang="en-US" sz="1000">
              <a:solidFill>
                <a:schemeClr val="dk1"/>
              </a:solidFill>
              <a:effectLst/>
              <a:latin typeface="+mn-lt"/>
              <a:ea typeface="+mn-ea"/>
              <a:cs typeface="+mn-cs"/>
            </a:rPr>
            <a:t>また、</a:t>
          </a:r>
          <a:r>
            <a:rPr kumimoji="1" lang="ja-JP" altLang="ja-JP" sz="1000">
              <a:solidFill>
                <a:schemeClr val="dk1"/>
              </a:solidFill>
              <a:effectLst/>
              <a:latin typeface="+mn-lt"/>
              <a:ea typeface="+mn-ea"/>
              <a:cs typeface="+mn-cs"/>
            </a:rPr>
            <a:t>これまでの新規市債発行の抑制や低金利への借換効果などにより</a:t>
          </a:r>
          <a:r>
            <a:rPr kumimoji="1" lang="ja-JP" altLang="en-US" sz="1000">
              <a:solidFill>
                <a:schemeClr val="dk1"/>
              </a:solidFill>
              <a:effectLst/>
              <a:latin typeface="+mn-lt"/>
              <a:ea typeface="+mn-ea"/>
              <a:cs typeface="+mn-cs"/>
            </a:rPr>
            <a:t>、単年度の比率が低下し、３</a:t>
          </a:r>
          <a:r>
            <a:rPr kumimoji="1" lang="ja-JP" altLang="ja-JP" sz="1000">
              <a:solidFill>
                <a:schemeClr val="dk1"/>
              </a:solidFill>
              <a:effectLst/>
              <a:latin typeface="+mn-lt"/>
              <a:ea typeface="+mn-ea"/>
              <a:cs typeface="+mn-cs"/>
            </a:rPr>
            <a:t>年平均である実質公債費比率は平成</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年度も良化しています。</a:t>
          </a:r>
          <a:r>
            <a:rPr kumimoji="1" lang="ja-JP" altLang="en-US" sz="1000">
              <a:solidFill>
                <a:schemeClr val="dk1"/>
              </a:solidFill>
              <a:effectLst/>
              <a:latin typeface="+mn-lt"/>
              <a:ea typeface="+mn-ea"/>
              <a:cs typeface="+mn-cs"/>
            </a:rPr>
            <a:t>また、</a:t>
          </a:r>
          <a:r>
            <a:rPr kumimoji="1" lang="ja-JP" altLang="ja-JP" sz="1000">
              <a:solidFill>
                <a:schemeClr val="dk1"/>
              </a:solidFill>
              <a:effectLst/>
              <a:latin typeface="+mn-lt"/>
              <a:ea typeface="+mn-ea"/>
              <a:cs typeface="+mn-cs"/>
            </a:rPr>
            <a:t>「中期財政計画」</a:t>
          </a:r>
          <a:r>
            <a:rPr kumimoji="1" lang="ja-JP" altLang="en-US" sz="1000">
              <a:solidFill>
                <a:schemeClr val="dk1"/>
              </a:solidFill>
              <a:effectLst/>
              <a:latin typeface="+mn-lt"/>
              <a:ea typeface="+mn-ea"/>
              <a:cs typeface="+mn-cs"/>
            </a:rPr>
            <a:t>の見通しでも平成３５年度まで減少傾向となっています。本市では</a:t>
          </a:r>
          <a:r>
            <a:rPr kumimoji="1" lang="ja-JP" altLang="ja-JP" sz="1000">
              <a:solidFill>
                <a:schemeClr val="dk1"/>
              </a:solidFill>
              <a:effectLst/>
              <a:latin typeface="+mn-lt"/>
              <a:ea typeface="+mn-ea"/>
              <a:cs typeface="+mn-cs"/>
            </a:rPr>
            <a:t>、「中期財政計画」において、全国都市の平成</a:t>
          </a:r>
          <a:r>
            <a:rPr kumimoji="1" lang="en-US" altLang="ja-JP" sz="1000">
              <a:solidFill>
                <a:schemeClr val="dk1"/>
              </a:solidFill>
              <a:effectLst/>
              <a:latin typeface="+mn-lt"/>
              <a:ea typeface="+mn-ea"/>
              <a:cs typeface="+mn-cs"/>
            </a:rPr>
            <a:t>26</a:t>
          </a:r>
          <a:r>
            <a:rPr kumimoji="1" lang="ja-JP" altLang="ja-JP" sz="1000">
              <a:solidFill>
                <a:schemeClr val="dk1"/>
              </a:solidFill>
              <a:effectLst/>
              <a:latin typeface="+mn-lt"/>
              <a:ea typeface="+mn-ea"/>
              <a:cs typeface="+mn-cs"/>
            </a:rPr>
            <a:t>年度決算平均値（</a:t>
          </a:r>
          <a:r>
            <a:rPr kumimoji="1" lang="en-US" altLang="ja-JP" sz="1000">
              <a:solidFill>
                <a:schemeClr val="dk1"/>
              </a:solidFill>
              <a:effectLst/>
              <a:latin typeface="+mn-lt"/>
              <a:ea typeface="+mn-ea"/>
              <a:cs typeface="+mn-cs"/>
            </a:rPr>
            <a:t>8.6%</a:t>
          </a:r>
          <a:r>
            <a:rPr kumimoji="1" lang="ja-JP" altLang="ja-JP" sz="1000">
              <a:solidFill>
                <a:schemeClr val="dk1"/>
              </a:solidFill>
              <a:effectLst/>
              <a:latin typeface="+mn-lt"/>
              <a:ea typeface="+mn-ea"/>
              <a:cs typeface="+mn-cs"/>
            </a:rPr>
            <a:t>）以下を目標水準</a:t>
          </a:r>
          <a:r>
            <a:rPr kumimoji="1" lang="ja-JP" altLang="en-US" sz="1000">
              <a:solidFill>
                <a:schemeClr val="dk1"/>
              </a:solidFill>
              <a:effectLst/>
              <a:latin typeface="+mn-lt"/>
              <a:ea typeface="+mn-ea"/>
              <a:cs typeface="+mn-cs"/>
            </a:rPr>
            <a:t>を定め</a:t>
          </a:r>
          <a:r>
            <a:rPr kumimoji="1" lang="ja-JP" altLang="ja-JP" sz="1000">
              <a:solidFill>
                <a:schemeClr val="dk1"/>
              </a:solidFill>
              <a:effectLst/>
              <a:latin typeface="+mn-lt"/>
              <a:ea typeface="+mn-ea"/>
              <a:cs typeface="+mn-cs"/>
            </a:rPr>
            <a:t>、地方交付税措置のない市債の発行見送りや繰上償還の実施によ</a:t>
          </a:r>
          <a:r>
            <a:rPr kumimoji="1" lang="ja-JP" altLang="en-US" sz="1000">
              <a:solidFill>
                <a:schemeClr val="dk1"/>
              </a:solidFill>
              <a:effectLst/>
              <a:latin typeface="+mn-lt"/>
              <a:ea typeface="+mn-ea"/>
              <a:cs typeface="+mn-cs"/>
            </a:rPr>
            <a:t>る</a:t>
          </a:r>
          <a:r>
            <a:rPr kumimoji="1" lang="ja-JP" altLang="ja-JP" sz="1000">
              <a:solidFill>
                <a:schemeClr val="dk1"/>
              </a:solidFill>
              <a:effectLst/>
              <a:latin typeface="+mn-lt"/>
              <a:ea typeface="+mn-ea"/>
              <a:cs typeface="+mn-cs"/>
            </a:rPr>
            <a:t>、公債費の抑制に取り組むとともに、市債発行額が抑えられるよう、</a:t>
          </a:r>
          <a:r>
            <a:rPr kumimoji="1" lang="ja-JP" altLang="en-US" sz="1000">
              <a:solidFill>
                <a:schemeClr val="dk1"/>
              </a:solidFill>
              <a:effectLst/>
              <a:latin typeface="+mn-lt"/>
              <a:ea typeface="+mn-ea"/>
              <a:cs typeface="+mn-cs"/>
            </a:rPr>
            <a:t>償還方法を検討し、</a:t>
          </a:r>
          <a:r>
            <a:rPr kumimoji="1" lang="ja-JP" altLang="ja-JP" sz="1000">
              <a:solidFill>
                <a:schemeClr val="dk1"/>
              </a:solidFill>
              <a:effectLst/>
              <a:latin typeface="+mn-lt"/>
              <a:ea typeface="+mn-ea"/>
              <a:cs typeface="+mn-cs"/>
            </a:rPr>
            <a:t>特定財源の確保や事業内容の検討など、合理的かつ経済的な事業実施に努めます。</a:t>
          </a:r>
          <a:endParaRPr lang="ja-JP" altLang="ja-JP" sz="10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130266</xdr:rowOff>
    </xdr:from>
    <xdr:to>
      <xdr:col>81</xdr:col>
      <xdr:colOff>44450</xdr:colOff>
      <xdr:row>44</xdr:row>
      <xdr:rowOff>75474</xdr:rowOff>
    </xdr:to>
    <xdr:cxnSp macro="">
      <xdr:nvCxnSpPr>
        <xdr:cNvPr id="376" name="直線コネクタ 375"/>
        <xdr:cNvCxnSpPr/>
      </xdr:nvCxnSpPr>
      <xdr:spPr>
        <a:xfrm flipV="1">
          <a:off x="17018000" y="6302466"/>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47551</xdr:rowOff>
    </xdr:from>
    <xdr:ext cx="762000" cy="259045"/>
    <xdr:sp macro="" textlink="">
      <xdr:nvSpPr>
        <xdr:cNvPr id="377" name="公債費負担の状況最小値テキスト"/>
        <xdr:cNvSpPr txBox="1"/>
      </xdr:nvSpPr>
      <xdr:spPr>
        <a:xfrm>
          <a:off x="17106900" y="759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75474</xdr:rowOff>
    </xdr:from>
    <xdr:to>
      <xdr:col>81</xdr:col>
      <xdr:colOff>133350</xdr:colOff>
      <xdr:row>44</xdr:row>
      <xdr:rowOff>75474</xdr:rowOff>
    </xdr:to>
    <xdr:cxnSp macro="">
      <xdr:nvCxnSpPr>
        <xdr:cNvPr id="378" name="直線コネクタ 377"/>
        <xdr:cNvCxnSpPr/>
      </xdr:nvCxnSpPr>
      <xdr:spPr>
        <a:xfrm>
          <a:off x="16929100" y="761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45193</xdr:rowOff>
    </xdr:from>
    <xdr:ext cx="762000" cy="259045"/>
    <xdr:sp macro="" textlink="">
      <xdr:nvSpPr>
        <xdr:cNvPr id="379" name="公債費負担の状況最大値テキスト"/>
        <xdr:cNvSpPr txBox="1"/>
      </xdr:nvSpPr>
      <xdr:spPr>
        <a:xfrm>
          <a:off x="17106900" y="604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130266</xdr:rowOff>
    </xdr:from>
    <xdr:to>
      <xdr:col>81</xdr:col>
      <xdr:colOff>133350</xdr:colOff>
      <xdr:row>36</xdr:row>
      <xdr:rowOff>130266</xdr:rowOff>
    </xdr:to>
    <xdr:cxnSp macro="">
      <xdr:nvCxnSpPr>
        <xdr:cNvPr id="380" name="直線コネクタ 379"/>
        <xdr:cNvCxnSpPr/>
      </xdr:nvCxnSpPr>
      <xdr:spPr>
        <a:xfrm>
          <a:off x="16929100" y="630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22678</xdr:rowOff>
    </xdr:from>
    <xdr:to>
      <xdr:col>81</xdr:col>
      <xdr:colOff>44450</xdr:colOff>
      <xdr:row>39</xdr:row>
      <xdr:rowOff>43362</xdr:rowOff>
    </xdr:to>
    <xdr:cxnSp macro="">
      <xdr:nvCxnSpPr>
        <xdr:cNvPr id="381" name="直線コネクタ 380"/>
        <xdr:cNvCxnSpPr/>
      </xdr:nvCxnSpPr>
      <xdr:spPr>
        <a:xfrm flipV="1">
          <a:off x="16179800" y="6709228"/>
          <a:ext cx="8382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27594</xdr:rowOff>
    </xdr:from>
    <xdr:ext cx="762000" cy="259045"/>
    <xdr:sp macro="" textlink="">
      <xdr:nvSpPr>
        <xdr:cNvPr id="382" name="公債費負担の状況平均値テキスト"/>
        <xdr:cNvSpPr txBox="1"/>
      </xdr:nvSpPr>
      <xdr:spPr>
        <a:xfrm>
          <a:off x="17106900" y="6885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55517</xdr:rowOff>
    </xdr:from>
    <xdr:to>
      <xdr:col>81</xdr:col>
      <xdr:colOff>95250</xdr:colOff>
      <xdr:row>40</xdr:row>
      <xdr:rowOff>157117</xdr:rowOff>
    </xdr:to>
    <xdr:sp macro="" textlink="">
      <xdr:nvSpPr>
        <xdr:cNvPr id="383" name="フローチャート: 判断 382"/>
        <xdr:cNvSpPr/>
      </xdr:nvSpPr>
      <xdr:spPr>
        <a:xfrm>
          <a:off x="169672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43362</xdr:rowOff>
    </xdr:from>
    <xdr:to>
      <xdr:col>77</xdr:col>
      <xdr:colOff>44450</xdr:colOff>
      <xdr:row>39</xdr:row>
      <xdr:rowOff>57150</xdr:rowOff>
    </xdr:to>
    <xdr:cxnSp macro="">
      <xdr:nvCxnSpPr>
        <xdr:cNvPr id="384" name="直線コネクタ 383"/>
        <xdr:cNvCxnSpPr/>
      </xdr:nvCxnSpPr>
      <xdr:spPr>
        <a:xfrm flipV="1">
          <a:off x="15290800" y="6729912"/>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5" name="フローチャート: 判断 384"/>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86" name="テキスト ボックス 385"/>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105410</xdr:rowOff>
    </xdr:to>
    <xdr:cxnSp macro="">
      <xdr:nvCxnSpPr>
        <xdr:cNvPr id="387" name="直線コネクタ 386"/>
        <xdr:cNvCxnSpPr/>
      </xdr:nvCxnSpPr>
      <xdr:spPr>
        <a:xfrm flipV="1">
          <a:off x="14401800" y="67437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96883</xdr:rowOff>
    </xdr:from>
    <xdr:to>
      <xdr:col>73</xdr:col>
      <xdr:colOff>44450</xdr:colOff>
      <xdr:row>41</xdr:row>
      <xdr:rowOff>27033</xdr:rowOff>
    </xdr:to>
    <xdr:sp macro="" textlink="">
      <xdr:nvSpPr>
        <xdr:cNvPr id="388" name="フローチャート: 判断 387"/>
        <xdr:cNvSpPr/>
      </xdr:nvSpPr>
      <xdr:spPr>
        <a:xfrm>
          <a:off x="15240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11810</xdr:rowOff>
    </xdr:from>
    <xdr:ext cx="762000" cy="259045"/>
    <xdr:sp macro="" textlink="">
      <xdr:nvSpPr>
        <xdr:cNvPr id="389" name="テキスト ボックス 388"/>
        <xdr:cNvSpPr txBox="1"/>
      </xdr:nvSpPr>
      <xdr:spPr>
        <a:xfrm>
          <a:off x="14909800" y="704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105410</xdr:rowOff>
    </xdr:from>
    <xdr:to>
      <xdr:col>68</xdr:col>
      <xdr:colOff>152400</xdr:colOff>
      <xdr:row>39</xdr:row>
      <xdr:rowOff>153670</xdr:rowOff>
    </xdr:to>
    <xdr:cxnSp macro="">
      <xdr:nvCxnSpPr>
        <xdr:cNvPr id="390" name="直線コネクタ 389"/>
        <xdr:cNvCxnSpPr/>
      </xdr:nvCxnSpPr>
      <xdr:spPr>
        <a:xfrm flipV="1">
          <a:off x="13512800" y="67919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165826</xdr:rowOff>
    </xdr:from>
    <xdr:to>
      <xdr:col>68</xdr:col>
      <xdr:colOff>203200</xdr:colOff>
      <xdr:row>41</xdr:row>
      <xdr:rowOff>95976</xdr:rowOff>
    </xdr:to>
    <xdr:sp macro="" textlink="">
      <xdr:nvSpPr>
        <xdr:cNvPr id="391" name="フローチャート: 判断 390"/>
        <xdr:cNvSpPr/>
      </xdr:nvSpPr>
      <xdr:spPr>
        <a:xfrm>
          <a:off x="14351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80753</xdr:rowOff>
    </xdr:from>
    <xdr:ext cx="762000" cy="259045"/>
    <xdr:sp macro="" textlink="">
      <xdr:nvSpPr>
        <xdr:cNvPr id="392" name="テキスト ボックス 391"/>
        <xdr:cNvSpPr txBox="1"/>
      </xdr:nvSpPr>
      <xdr:spPr>
        <a:xfrm>
          <a:off x="14020800" y="7110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3" name="フローチャート: 判断 392"/>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94" name="テキスト ボックス 393"/>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143328</xdr:rowOff>
    </xdr:from>
    <xdr:to>
      <xdr:col>81</xdr:col>
      <xdr:colOff>95250</xdr:colOff>
      <xdr:row>39</xdr:row>
      <xdr:rowOff>73478</xdr:rowOff>
    </xdr:to>
    <xdr:sp macro="" textlink="">
      <xdr:nvSpPr>
        <xdr:cNvPr id="400" name="楕円 399"/>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159855</xdr:rowOff>
    </xdr:from>
    <xdr:ext cx="762000" cy="259045"/>
    <xdr:sp macro="" textlink="">
      <xdr:nvSpPr>
        <xdr:cNvPr id="401" name="公債費負担の状況該当値テキスト"/>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164012</xdr:rowOff>
    </xdr:from>
    <xdr:to>
      <xdr:col>77</xdr:col>
      <xdr:colOff>95250</xdr:colOff>
      <xdr:row>39</xdr:row>
      <xdr:rowOff>94162</xdr:rowOff>
    </xdr:to>
    <xdr:sp macro="" textlink="">
      <xdr:nvSpPr>
        <xdr:cNvPr id="402" name="楕円 401"/>
        <xdr:cNvSpPr/>
      </xdr:nvSpPr>
      <xdr:spPr>
        <a:xfrm>
          <a:off x="16129000" y="667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104339</xdr:rowOff>
    </xdr:from>
    <xdr:ext cx="736600" cy="259045"/>
    <xdr:sp macro="" textlink="">
      <xdr:nvSpPr>
        <xdr:cNvPr id="403" name="テキスト ボックス 402"/>
        <xdr:cNvSpPr txBox="1"/>
      </xdr:nvSpPr>
      <xdr:spPr>
        <a:xfrm>
          <a:off x="15798800" y="6447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4" name="楕円 403"/>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5" name="テキスト ボックス 404"/>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54610</xdr:rowOff>
    </xdr:from>
    <xdr:to>
      <xdr:col>68</xdr:col>
      <xdr:colOff>203200</xdr:colOff>
      <xdr:row>39</xdr:row>
      <xdr:rowOff>156210</xdr:rowOff>
    </xdr:to>
    <xdr:sp macro="" textlink="">
      <xdr:nvSpPr>
        <xdr:cNvPr id="406" name="楕円 405"/>
        <xdr:cNvSpPr/>
      </xdr:nvSpPr>
      <xdr:spPr>
        <a:xfrm>
          <a:off x="14351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166387</xdr:rowOff>
    </xdr:from>
    <xdr:ext cx="762000" cy="259045"/>
    <xdr:sp macro="" textlink="">
      <xdr:nvSpPr>
        <xdr:cNvPr id="407" name="テキスト ボックス 406"/>
        <xdr:cNvSpPr txBox="1"/>
      </xdr:nvSpPr>
      <xdr:spPr>
        <a:xfrm>
          <a:off x="14020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102870</xdr:rowOff>
    </xdr:from>
    <xdr:to>
      <xdr:col>64</xdr:col>
      <xdr:colOff>152400</xdr:colOff>
      <xdr:row>40</xdr:row>
      <xdr:rowOff>33020</xdr:rowOff>
    </xdr:to>
    <xdr:sp macro="" textlink="">
      <xdr:nvSpPr>
        <xdr:cNvPr id="408" name="楕円 407"/>
        <xdr:cNvSpPr/>
      </xdr:nvSpPr>
      <xdr:spPr>
        <a:xfrm>
          <a:off x="13462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43197</xdr:rowOff>
    </xdr:from>
    <xdr:ext cx="762000" cy="259045"/>
    <xdr:sp macro="" textlink="">
      <xdr:nvSpPr>
        <xdr:cNvPr id="409" name="テキスト ボックス 408"/>
        <xdr:cNvSpPr txBox="1"/>
      </xdr:nvSpPr>
      <xdr:spPr>
        <a:xfrm>
          <a:off x="13131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充当可能財源等が将来負担額を上回っていることから、将来負担が無いという算定結果となり、現時点では健全な状況となっています。しかし、</a:t>
          </a:r>
          <a:r>
            <a:rPr kumimoji="1" lang="ja-JP" altLang="en-US" sz="1000">
              <a:solidFill>
                <a:schemeClr val="dk1"/>
              </a:solidFill>
              <a:effectLst/>
              <a:latin typeface="+mn-lt"/>
              <a:ea typeface="+mn-ea"/>
              <a:cs typeface="+mn-cs"/>
            </a:rPr>
            <a:t>今後も大型施設整備事業の需要があり、施設の老朽化に伴う更新等が見込まれるため将来負担比率の増加が予想されます</a:t>
          </a:r>
          <a:r>
            <a:rPr kumimoji="1" lang="ja-JP" altLang="ja-JP" sz="1000">
              <a:solidFill>
                <a:schemeClr val="dk1"/>
              </a:solidFill>
              <a:effectLst/>
              <a:latin typeface="+mn-lt"/>
              <a:ea typeface="+mn-ea"/>
              <a:cs typeface="+mn-cs"/>
            </a:rPr>
            <a:t>。</a:t>
          </a:r>
          <a:endParaRPr lang="ja-JP" altLang="ja-JP" sz="1100">
            <a:effectLst/>
          </a:endParaRPr>
        </a:p>
        <a:p>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27</a:t>
          </a:r>
          <a:r>
            <a:rPr kumimoji="1" lang="ja-JP" altLang="ja-JP" sz="1000">
              <a:solidFill>
                <a:schemeClr val="dk1"/>
              </a:solidFill>
              <a:effectLst/>
              <a:latin typeface="+mn-lt"/>
              <a:ea typeface="+mn-ea"/>
              <a:cs typeface="+mn-cs"/>
            </a:rPr>
            <a:t>年度に平成</a:t>
          </a:r>
          <a:r>
            <a:rPr kumimoji="1" lang="en-US" altLang="ja-JP" sz="1000">
              <a:solidFill>
                <a:schemeClr val="dk1"/>
              </a:solidFill>
              <a:effectLst/>
              <a:latin typeface="+mn-lt"/>
              <a:ea typeface="+mn-ea"/>
              <a:cs typeface="+mn-cs"/>
            </a:rPr>
            <a:t>36</a:t>
          </a:r>
          <a:r>
            <a:rPr kumimoji="1" lang="ja-JP" altLang="ja-JP" sz="1000">
              <a:solidFill>
                <a:schemeClr val="dk1"/>
              </a:solidFill>
              <a:effectLst/>
              <a:latin typeface="+mn-lt"/>
              <a:ea typeface="+mn-ea"/>
              <a:cs typeface="+mn-cs"/>
            </a:rPr>
            <a:t>年度までの将来を見据えた財政運営の指針となる「中期財政計画」を策定し</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地方債現在高比率は標準財政規模の</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倍以下、積立金現在高比率は標準財政規模の半分以上を目標水準とし、地方交付税措置のない市債の発行見送りや繰上償還の実施などによる地方債現在高の縮減と、</a:t>
          </a:r>
          <a:r>
            <a:rPr kumimoji="1" lang="ja-JP" altLang="en-US" sz="1000">
              <a:solidFill>
                <a:schemeClr val="dk1"/>
              </a:solidFill>
              <a:effectLst/>
              <a:latin typeface="+mn-lt"/>
              <a:ea typeface="+mn-ea"/>
              <a:cs typeface="+mn-cs"/>
            </a:rPr>
            <a:t>私有財産の売却</a:t>
          </a:r>
          <a:r>
            <a:rPr kumimoji="1" lang="ja-JP" altLang="ja-JP" sz="1000">
              <a:solidFill>
                <a:schemeClr val="dk1"/>
              </a:solidFill>
              <a:effectLst/>
              <a:latin typeface="+mn-lt"/>
              <a:ea typeface="+mn-ea"/>
              <a:cs typeface="+mn-cs"/>
            </a:rPr>
            <a:t>などの新たな歳入確保による積立金現在高の確保に努めます。</a:t>
          </a:r>
          <a:endParaRPr lang="ja-JP" altLang="ja-JP" sz="11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94022</xdr:rowOff>
    </xdr:to>
    <xdr:cxnSp macro="">
      <xdr:nvCxnSpPr>
        <xdr:cNvPr id="438" name="直線コネクタ 437"/>
        <xdr:cNvCxnSpPr/>
      </xdr:nvCxnSpPr>
      <xdr:spPr>
        <a:xfrm flipV="1">
          <a:off x="17018000" y="2370667"/>
          <a:ext cx="0" cy="14952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66099</xdr:rowOff>
    </xdr:from>
    <xdr:ext cx="762000" cy="259045"/>
    <xdr:sp macro="" textlink="">
      <xdr:nvSpPr>
        <xdr:cNvPr id="439" name="将来負担の状況最小値テキスト"/>
        <xdr:cNvSpPr txBox="1"/>
      </xdr:nvSpPr>
      <xdr:spPr>
        <a:xfrm>
          <a:off x="17106900" y="383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94022</xdr:rowOff>
    </xdr:from>
    <xdr:to>
      <xdr:col>81</xdr:col>
      <xdr:colOff>133350</xdr:colOff>
      <xdr:row>22</xdr:row>
      <xdr:rowOff>94022</xdr:rowOff>
    </xdr:to>
    <xdr:cxnSp macro="">
      <xdr:nvCxnSpPr>
        <xdr:cNvPr id="440" name="直線コネクタ 439"/>
        <xdr:cNvCxnSpPr/>
      </xdr:nvCxnSpPr>
      <xdr:spPr>
        <a:xfrm>
          <a:off x="16929100" y="3865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143400</xdr:rowOff>
    </xdr:from>
    <xdr:ext cx="762000" cy="259045"/>
    <xdr:sp macro="" textlink="">
      <xdr:nvSpPr>
        <xdr:cNvPr id="443" name="将来負担の状況平均値テキスト"/>
        <xdr:cNvSpPr txBox="1"/>
      </xdr:nvSpPr>
      <xdr:spPr>
        <a:xfrm>
          <a:off x="17106900" y="2543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171323</xdr:rowOff>
    </xdr:from>
    <xdr:to>
      <xdr:col>81</xdr:col>
      <xdr:colOff>95250</xdr:colOff>
      <xdr:row>15</xdr:row>
      <xdr:rowOff>101473</xdr:rowOff>
    </xdr:to>
    <xdr:sp macro="" textlink="">
      <xdr:nvSpPr>
        <xdr:cNvPr id="444" name="フローチャート: 判断 443"/>
        <xdr:cNvSpPr/>
      </xdr:nvSpPr>
      <xdr:spPr>
        <a:xfrm>
          <a:off x="169672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14351</xdr:rowOff>
    </xdr:from>
    <xdr:to>
      <xdr:col>77</xdr:col>
      <xdr:colOff>95250</xdr:colOff>
      <xdr:row>15</xdr:row>
      <xdr:rowOff>115951</xdr:rowOff>
    </xdr:to>
    <xdr:sp macro="" textlink="">
      <xdr:nvSpPr>
        <xdr:cNvPr id="445" name="フローチャート: 判断 444"/>
        <xdr:cNvSpPr/>
      </xdr:nvSpPr>
      <xdr:spPr>
        <a:xfrm>
          <a:off x="16129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126128</xdr:rowOff>
    </xdr:from>
    <xdr:ext cx="736600" cy="259045"/>
    <xdr:sp macro="" textlink="">
      <xdr:nvSpPr>
        <xdr:cNvPr id="446" name="テキスト ボックス 445"/>
        <xdr:cNvSpPr txBox="1"/>
      </xdr:nvSpPr>
      <xdr:spPr>
        <a:xfrm>
          <a:off x="15798800" y="2354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48133</xdr:rowOff>
    </xdr:from>
    <xdr:to>
      <xdr:col>73</xdr:col>
      <xdr:colOff>44450</xdr:colOff>
      <xdr:row>15</xdr:row>
      <xdr:rowOff>149733</xdr:rowOff>
    </xdr:to>
    <xdr:sp macro="" textlink="">
      <xdr:nvSpPr>
        <xdr:cNvPr id="447" name="フローチャート: 判断 446"/>
        <xdr:cNvSpPr/>
      </xdr:nvSpPr>
      <xdr:spPr>
        <a:xfrm>
          <a:off x="15240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159910</xdr:rowOff>
    </xdr:from>
    <xdr:ext cx="762000" cy="259045"/>
    <xdr:sp macro="" textlink="">
      <xdr:nvSpPr>
        <xdr:cNvPr id="448" name="テキスト ボックス 447"/>
        <xdr:cNvSpPr txBox="1"/>
      </xdr:nvSpPr>
      <xdr:spPr>
        <a:xfrm>
          <a:off x="14909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117306</xdr:rowOff>
    </xdr:from>
    <xdr:to>
      <xdr:col>68</xdr:col>
      <xdr:colOff>203200</xdr:colOff>
      <xdr:row>16</xdr:row>
      <xdr:rowOff>47456</xdr:rowOff>
    </xdr:to>
    <xdr:sp macro="" textlink="">
      <xdr:nvSpPr>
        <xdr:cNvPr id="449" name="フローチャート: 判断 448"/>
        <xdr:cNvSpPr/>
      </xdr:nvSpPr>
      <xdr:spPr>
        <a:xfrm>
          <a:off x="14351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57633</xdr:rowOff>
    </xdr:from>
    <xdr:ext cx="762000" cy="259045"/>
    <xdr:sp macro="" textlink="">
      <xdr:nvSpPr>
        <xdr:cNvPr id="450" name="テキスト ボックス 449"/>
        <xdr:cNvSpPr txBox="1"/>
      </xdr:nvSpPr>
      <xdr:spPr>
        <a:xfrm>
          <a:off x="14020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152696</xdr:rowOff>
    </xdr:from>
    <xdr:to>
      <xdr:col>64</xdr:col>
      <xdr:colOff>152400</xdr:colOff>
      <xdr:row>16</xdr:row>
      <xdr:rowOff>82846</xdr:rowOff>
    </xdr:to>
    <xdr:sp macro="" textlink="">
      <xdr:nvSpPr>
        <xdr:cNvPr id="451" name="フローチャート: 判断 450"/>
        <xdr:cNvSpPr/>
      </xdr:nvSpPr>
      <xdr:spPr>
        <a:xfrm>
          <a:off x="13462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93023</xdr:rowOff>
    </xdr:from>
    <xdr:ext cx="762000" cy="259045"/>
    <xdr:sp macro="" textlink="">
      <xdr:nvSpPr>
        <xdr:cNvPr id="452" name="テキスト ボックス 451"/>
        <xdr:cNvSpPr txBox="1"/>
      </xdr:nvSpPr>
      <xdr:spPr>
        <a:xfrm>
          <a:off x="13131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82,267
81,110
177.45
34,795,467
33,943,388
511,314
17,842,679
27,681,834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chemeClr val="dk1"/>
              </a:solidFill>
              <a:effectLst/>
              <a:latin typeface="+mn-ea"/>
              <a:ea typeface="+mn-ea"/>
              <a:cs typeface="+mn-cs"/>
            </a:rPr>
            <a:t>　平成２９年度は前年度と比較し、退職手当の支給額減少により、人件費率は１．０ポイント下降することとなりました。※退職手当　平成２８年度比　２６．１％減少</a:t>
          </a:r>
        </a:p>
        <a:p>
          <a:r>
            <a:rPr lang="ja-JP" altLang="ja-JP" sz="900">
              <a:solidFill>
                <a:schemeClr val="dk1"/>
              </a:solidFill>
              <a:effectLst/>
              <a:latin typeface="+mn-ea"/>
              <a:ea typeface="+mn-ea"/>
              <a:cs typeface="+mn-cs"/>
            </a:rPr>
            <a:t>　今回の主要因となった退職手当については、国家公務員の退職手当の給付水準の見直しに準じて、段階的に調整率</a:t>
          </a:r>
          <a:r>
            <a:rPr lang="ja-JP" altLang="en-US" sz="900">
              <a:solidFill>
                <a:schemeClr val="dk1"/>
              </a:solidFill>
              <a:effectLst/>
              <a:latin typeface="+mn-ea"/>
              <a:ea typeface="+mn-ea"/>
              <a:cs typeface="+mn-cs"/>
            </a:rPr>
            <a:t>を</a:t>
          </a:r>
          <a:r>
            <a:rPr lang="ja-JP" altLang="ja-JP" sz="900">
              <a:solidFill>
                <a:schemeClr val="dk1"/>
              </a:solidFill>
              <a:effectLst/>
              <a:latin typeface="+mn-ea"/>
              <a:ea typeface="+mn-ea"/>
              <a:cs typeface="+mn-cs"/>
            </a:rPr>
            <a:t>引き下げ</a:t>
          </a:r>
          <a:r>
            <a:rPr lang="ja-JP" altLang="en-US" sz="900">
              <a:solidFill>
                <a:schemeClr val="dk1"/>
              </a:solidFill>
              <a:effectLst/>
              <a:latin typeface="+mn-ea"/>
              <a:ea typeface="+mn-ea"/>
              <a:cs typeface="+mn-cs"/>
            </a:rPr>
            <a:t>ており</a:t>
          </a:r>
          <a:r>
            <a:rPr lang="ja-JP" altLang="ja-JP" sz="900">
              <a:solidFill>
                <a:schemeClr val="dk1"/>
              </a:solidFill>
              <a:effectLst/>
              <a:latin typeface="+mn-ea"/>
              <a:ea typeface="+mn-ea"/>
              <a:cs typeface="+mn-cs"/>
            </a:rPr>
            <a:t>、平成</a:t>
          </a:r>
          <a:r>
            <a:rPr lang="en-US" altLang="ja-JP" sz="900">
              <a:solidFill>
                <a:schemeClr val="dk1"/>
              </a:solidFill>
              <a:effectLst/>
              <a:latin typeface="+mn-ea"/>
              <a:ea typeface="+mn-ea"/>
              <a:cs typeface="+mn-cs"/>
            </a:rPr>
            <a:t>29</a:t>
          </a:r>
          <a:r>
            <a:rPr lang="ja-JP" altLang="ja-JP" sz="900">
              <a:solidFill>
                <a:schemeClr val="dk1"/>
              </a:solidFill>
              <a:effectLst/>
              <a:latin typeface="+mn-ea"/>
              <a:ea typeface="+mn-ea"/>
              <a:cs typeface="+mn-cs"/>
            </a:rPr>
            <a:t>年度は、平成３０年１月</a:t>
          </a:r>
          <a:r>
            <a:rPr lang="en-US" altLang="ja-JP" sz="900">
              <a:solidFill>
                <a:schemeClr val="dk1"/>
              </a:solidFill>
              <a:effectLst/>
              <a:latin typeface="+mn-ea"/>
              <a:ea typeface="+mn-ea"/>
              <a:cs typeface="+mn-cs"/>
            </a:rPr>
            <a:t>1</a:t>
          </a:r>
          <a:r>
            <a:rPr lang="ja-JP" altLang="ja-JP" sz="900">
              <a:solidFill>
                <a:schemeClr val="dk1"/>
              </a:solidFill>
              <a:effectLst/>
              <a:latin typeface="+mn-ea"/>
              <a:ea typeface="+mn-ea"/>
              <a:cs typeface="+mn-cs"/>
            </a:rPr>
            <a:t>日に調整率の引き下げを行いました。</a:t>
          </a:r>
          <a:endParaRPr lang="en-US" altLang="ja-JP" sz="900">
            <a:solidFill>
              <a:schemeClr val="dk1"/>
            </a:solidFill>
            <a:effectLst/>
            <a:latin typeface="+mn-ea"/>
            <a:ea typeface="+mn-ea"/>
            <a:cs typeface="+mn-cs"/>
          </a:endParaRPr>
        </a:p>
        <a:p>
          <a:r>
            <a:rPr lang="ja-JP" altLang="ja-JP" sz="900">
              <a:solidFill>
                <a:schemeClr val="dk1"/>
              </a:solidFill>
              <a:effectLst/>
              <a:latin typeface="+mn-ea"/>
              <a:ea typeface="+mn-ea"/>
              <a:cs typeface="+mn-cs"/>
            </a:rPr>
            <a:t>（</a:t>
          </a:r>
          <a:r>
            <a:rPr lang="en-US" altLang="ja-JP" sz="900">
              <a:solidFill>
                <a:schemeClr val="dk1"/>
              </a:solidFill>
              <a:effectLst/>
              <a:latin typeface="+mn-ea"/>
              <a:ea typeface="+mn-ea"/>
              <a:cs typeface="+mn-cs"/>
            </a:rPr>
            <a:t>H27.4.1</a:t>
          </a:r>
          <a:r>
            <a:rPr lang="ja-JP" altLang="ja-JP" sz="900">
              <a:solidFill>
                <a:schemeClr val="dk1"/>
              </a:solidFill>
              <a:effectLst/>
              <a:latin typeface="+mn-ea"/>
              <a:ea typeface="+mn-ea"/>
              <a:cs typeface="+mn-cs"/>
            </a:rPr>
            <a:t>～　</a:t>
          </a:r>
          <a:r>
            <a:rPr lang="en-US" altLang="ja-JP" sz="900">
              <a:solidFill>
                <a:schemeClr val="dk1"/>
              </a:solidFill>
              <a:effectLst/>
              <a:latin typeface="+mn-ea"/>
              <a:ea typeface="+mn-ea"/>
              <a:cs typeface="+mn-cs"/>
            </a:rPr>
            <a:t>87/100</a:t>
          </a:r>
          <a:r>
            <a:rPr lang="ja-JP" altLang="ja-JP" sz="900">
              <a:solidFill>
                <a:schemeClr val="dk1"/>
              </a:solidFill>
              <a:effectLst/>
              <a:latin typeface="+mn-ea"/>
              <a:ea typeface="+mn-ea"/>
              <a:cs typeface="+mn-cs"/>
            </a:rPr>
            <a:t>　→　</a:t>
          </a:r>
          <a:r>
            <a:rPr lang="en-US" altLang="ja-JP" sz="900">
              <a:solidFill>
                <a:schemeClr val="dk1"/>
              </a:solidFill>
              <a:effectLst/>
              <a:latin typeface="+mn-ea"/>
              <a:ea typeface="+mn-ea"/>
              <a:cs typeface="+mn-cs"/>
            </a:rPr>
            <a:t>H30.1.1</a:t>
          </a:r>
          <a:r>
            <a:rPr lang="ja-JP" altLang="ja-JP" sz="900">
              <a:solidFill>
                <a:schemeClr val="dk1"/>
              </a:solidFill>
              <a:effectLst/>
              <a:latin typeface="+mn-ea"/>
              <a:ea typeface="+mn-ea"/>
              <a:cs typeface="+mn-cs"/>
            </a:rPr>
            <a:t>～　</a:t>
          </a:r>
          <a:r>
            <a:rPr lang="en-US" altLang="ja-JP" sz="900">
              <a:solidFill>
                <a:schemeClr val="dk1"/>
              </a:solidFill>
              <a:effectLst/>
              <a:latin typeface="+mn-ea"/>
              <a:ea typeface="+mn-ea"/>
              <a:cs typeface="+mn-cs"/>
            </a:rPr>
            <a:t>83.7/100</a:t>
          </a:r>
          <a:r>
            <a:rPr lang="ja-JP" altLang="ja-JP" sz="900">
              <a:solidFill>
                <a:schemeClr val="dk1"/>
              </a:solidFill>
              <a:effectLst/>
              <a:latin typeface="+mn-ea"/>
              <a:ea typeface="+mn-ea"/>
              <a:cs typeface="+mn-cs"/>
            </a:rPr>
            <a:t>）</a:t>
          </a:r>
        </a:p>
        <a:p>
          <a:r>
            <a:rPr lang="ja-JP" altLang="ja-JP" sz="900">
              <a:solidFill>
                <a:schemeClr val="dk1"/>
              </a:solidFill>
              <a:effectLst/>
              <a:latin typeface="+mn-ea"/>
              <a:ea typeface="+mn-ea"/>
              <a:cs typeface="+mn-cs"/>
            </a:rPr>
            <a:t>退職手当の支給額は、定年退職者数等により年度ごとに変動しますが、今後も、限られた職員数で柔軟に適正に行政ニーズに対応できる組織体制構築に努めていきます。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130810</xdr:rowOff>
    </xdr:from>
    <xdr:to>
      <xdr:col>24</xdr:col>
      <xdr:colOff>25400</xdr:colOff>
      <xdr:row>41</xdr:row>
      <xdr:rowOff>54610</xdr:rowOff>
    </xdr:to>
    <xdr:cxnSp macro="">
      <xdr:nvCxnSpPr>
        <xdr:cNvPr id="61" name="直線コネクタ 60"/>
        <xdr:cNvCxnSpPr/>
      </xdr:nvCxnSpPr>
      <xdr:spPr>
        <a:xfrm flipV="1">
          <a:off x="4826000" y="57886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26687</xdr:rowOff>
    </xdr:from>
    <xdr:ext cx="762000" cy="259045"/>
    <xdr:sp macro="" textlink="">
      <xdr:nvSpPr>
        <xdr:cNvPr id="62"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54610</xdr:rowOff>
    </xdr:from>
    <xdr:to>
      <xdr:col>24</xdr:col>
      <xdr:colOff>114300</xdr:colOff>
      <xdr:row>41</xdr:row>
      <xdr:rowOff>54610</xdr:rowOff>
    </xdr:to>
    <xdr:cxnSp macro="">
      <xdr:nvCxnSpPr>
        <xdr:cNvPr id="63" name="直線コネクタ 62"/>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130810</xdr:rowOff>
    </xdr:from>
    <xdr:to>
      <xdr:col>24</xdr:col>
      <xdr:colOff>114300</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130810</xdr:rowOff>
    </xdr:from>
    <xdr:to>
      <xdr:col>24</xdr:col>
      <xdr:colOff>25400</xdr:colOff>
      <xdr:row>36</xdr:row>
      <xdr:rowOff>35560</xdr:rowOff>
    </xdr:to>
    <xdr:cxnSp macro="">
      <xdr:nvCxnSpPr>
        <xdr:cNvPr id="66" name="直線コネクタ 65"/>
        <xdr:cNvCxnSpPr/>
      </xdr:nvCxnSpPr>
      <xdr:spPr>
        <a:xfrm flipV="1">
          <a:off x="3987800" y="61315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123190</xdr:rowOff>
    </xdr:from>
    <xdr:to>
      <xdr:col>19</xdr:col>
      <xdr:colOff>187325</xdr:colOff>
      <xdr:row>36</xdr:row>
      <xdr:rowOff>35560</xdr:rowOff>
    </xdr:to>
    <xdr:cxnSp macro="">
      <xdr:nvCxnSpPr>
        <xdr:cNvPr id="69" name="直線コネクタ 68"/>
        <xdr:cNvCxnSpPr/>
      </xdr:nvCxnSpPr>
      <xdr:spPr>
        <a:xfrm>
          <a:off x="3098800" y="61239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71" name="テキスト ボックス 70"/>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92710</xdr:rowOff>
    </xdr:from>
    <xdr:to>
      <xdr:col>15</xdr:col>
      <xdr:colOff>98425</xdr:colOff>
      <xdr:row>35</xdr:row>
      <xdr:rowOff>123190</xdr:rowOff>
    </xdr:to>
    <xdr:cxnSp macro="">
      <xdr:nvCxnSpPr>
        <xdr:cNvPr id="72" name="直線コネクタ 71"/>
        <xdr:cNvCxnSpPr/>
      </xdr:nvCxnSpPr>
      <xdr:spPr>
        <a:xfrm>
          <a:off x="2209800" y="6093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62230</xdr:rowOff>
    </xdr:from>
    <xdr:to>
      <xdr:col>11</xdr:col>
      <xdr:colOff>9525</xdr:colOff>
      <xdr:row>35</xdr:row>
      <xdr:rowOff>92710</xdr:rowOff>
    </xdr:to>
    <xdr:cxnSp macro="">
      <xdr:nvCxnSpPr>
        <xdr:cNvPr id="75" name="直線コネクタ 74"/>
        <xdr:cNvCxnSpPr/>
      </xdr:nvCxnSpPr>
      <xdr:spPr>
        <a:xfrm>
          <a:off x="1320800" y="60629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80010</xdr:rowOff>
    </xdr:from>
    <xdr:to>
      <xdr:col>24</xdr:col>
      <xdr:colOff>76200</xdr:colOff>
      <xdr:row>36</xdr:row>
      <xdr:rowOff>10160</xdr:rowOff>
    </xdr:to>
    <xdr:sp macro="" textlink="">
      <xdr:nvSpPr>
        <xdr:cNvPr id="85" name="楕円 84"/>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96537</xdr:rowOff>
    </xdr:from>
    <xdr:ext cx="762000" cy="259045"/>
    <xdr:sp macro="" textlink="">
      <xdr:nvSpPr>
        <xdr:cNvPr id="86" name="人件費該当値テキスト"/>
        <xdr:cNvSpPr txBox="1"/>
      </xdr:nvSpPr>
      <xdr:spPr>
        <a:xfrm>
          <a:off x="49149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156210</xdr:rowOff>
    </xdr:from>
    <xdr:to>
      <xdr:col>20</xdr:col>
      <xdr:colOff>38100</xdr:colOff>
      <xdr:row>36</xdr:row>
      <xdr:rowOff>86360</xdr:rowOff>
    </xdr:to>
    <xdr:sp macro="" textlink="">
      <xdr:nvSpPr>
        <xdr:cNvPr id="87" name="楕円 86"/>
        <xdr:cNvSpPr/>
      </xdr:nvSpPr>
      <xdr:spPr>
        <a:xfrm>
          <a:off x="3937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96537</xdr:rowOff>
    </xdr:from>
    <xdr:ext cx="736600" cy="259045"/>
    <xdr:sp macro="" textlink="">
      <xdr:nvSpPr>
        <xdr:cNvPr id="88" name="テキスト ボックス 87"/>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72390</xdr:rowOff>
    </xdr:from>
    <xdr:to>
      <xdr:col>15</xdr:col>
      <xdr:colOff>149225</xdr:colOff>
      <xdr:row>36</xdr:row>
      <xdr:rowOff>2540</xdr:rowOff>
    </xdr:to>
    <xdr:sp macro="" textlink="">
      <xdr:nvSpPr>
        <xdr:cNvPr id="89" name="楕円 88"/>
        <xdr:cNvSpPr/>
      </xdr:nvSpPr>
      <xdr:spPr>
        <a:xfrm>
          <a:off x="3048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12717</xdr:rowOff>
    </xdr:from>
    <xdr:ext cx="762000" cy="259045"/>
    <xdr:sp macro="" textlink="">
      <xdr:nvSpPr>
        <xdr:cNvPr id="90" name="テキスト ボックス 89"/>
        <xdr:cNvSpPr txBox="1"/>
      </xdr:nvSpPr>
      <xdr:spPr>
        <a:xfrm>
          <a:off x="2717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41910</xdr:rowOff>
    </xdr:from>
    <xdr:to>
      <xdr:col>11</xdr:col>
      <xdr:colOff>60325</xdr:colOff>
      <xdr:row>35</xdr:row>
      <xdr:rowOff>143510</xdr:rowOff>
    </xdr:to>
    <xdr:sp macro="" textlink="">
      <xdr:nvSpPr>
        <xdr:cNvPr id="91" name="楕円 90"/>
        <xdr:cNvSpPr/>
      </xdr:nvSpPr>
      <xdr:spPr>
        <a:xfrm>
          <a:off x="2159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153687</xdr:rowOff>
    </xdr:from>
    <xdr:ext cx="762000" cy="259045"/>
    <xdr:sp macro="" textlink="">
      <xdr:nvSpPr>
        <xdr:cNvPr id="92" name="テキスト ボックス 91"/>
        <xdr:cNvSpPr txBox="1"/>
      </xdr:nvSpPr>
      <xdr:spPr>
        <a:xfrm>
          <a:off x="1828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11430</xdr:rowOff>
    </xdr:from>
    <xdr:to>
      <xdr:col>6</xdr:col>
      <xdr:colOff>171450</xdr:colOff>
      <xdr:row>35</xdr:row>
      <xdr:rowOff>113030</xdr:rowOff>
    </xdr:to>
    <xdr:sp macro="" textlink="">
      <xdr:nvSpPr>
        <xdr:cNvPr id="93" name="楕円 92"/>
        <xdr:cNvSpPr/>
      </xdr:nvSpPr>
      <xdr:spPr>
        <a:xfrm>
          <a:off x="1270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123207</xdr:rowOff>
    </xdr:from>
    <xdr:ext cx="762000" cy="259045"/>
    <xdr:sp macro="" textlink="">
      <xdr:nvSpPr>
        <xdr:cNvPr id="94" name="テキスト ボックス 93"/>
        <xdr:cNvSpPr txBox="1"/>
      </xdr:nvSpPr>
      <xdr:spPr>
        <a:xfrm>
          <a:off x="939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000">
              <a:solidFill>
                <a:schemeClr val="dk1"/>
              </a:solidFill>
              <a:effectLst/>
              <a:latin typeface="+mn-lt"/>
              <a:ea typeface="+mn-ea"/>
              <a:cs typeface="+mn-cs"/>
            </a:rPr>
            <a:t>環境エネルギーセンター</a:t>
          </a:r>
          <a:r>
            <a:rPr kumimoji="1" lang="ja-JP" altLang="en-US" sz="1000">
              <a:solidFill>
                <a:schemeClr val="dk1"/>
              </a:solidFill>
              <a:effectLst/>
              <a:latin typeface="+mn-lt"/>
              <a:ea typeface="+mn-ea"/>
              <a:cs typeface="+mn-cs"/>
            </a:rPr>
            <a:t>の通年</a:t>
          </a:r>
          <a:r>
            <a:rPr kumimoji="1" lang="ja-JP" altLang="ja-JP" sz="1000">
              <a:solidFill>
                <a:schemeClr val="dk1"/>
              </a:solidFill>
              <a:effectLst/>
              <a:latin typeface="+mn-lt"/>
              <a:ea typeface="+mn-ea"/>
              <a:cs typeface="+mn-cs"/>
            </a:rPr>
            <a:t>稼働に伴</a:t>
          </a:r>
          <a:r>
            <a:rPr kumimoji="1" lang="ja-JP" altLang="en-US" sz="1000">
              <a:solidFill>
                <a:schemeClr val="dk1"/>
              </a:solidFill>
              <a:effectLst/>
              <a:latin typeface="+mn-lt"/>
              <a:ea typeface="+mn-ea"/>
              <a:cs typeface="+mn-cs"/>
            </a:rPr>
            <a:t>い</a:t>
          </a:r>
          <a:r>
            <a:rPr kumimoji="1" lang="ja-JP" altLang="ja-JP" sz="1000">
              <a:solidFill>
                <a:schemeClr val="dk1"/>
              </a:solidFill>
              <a:effectLst/>
              <a:latin typeface="+mn-lt"/>
              <a:ea typeface="+mn-ea"/>
              <a:cs typeface="+mn-cs"/>
            </a:rPr>
            <a:t>一般廃棄物処理</a:t>
          </a:r>
          <a:r>
            <a:rPr kumimoji="1" lang="ja-JP" altLang="en-US" sz="1000">
              <a:solidFill>
                <a:schemeClr val="dk1"/>
              </a:solidFill>
              <a:effectLst/>
              <a:latin typeface="+mn-lt"/>
              <a:ea typeface="+mn-ea"/>
              <a:cs typeface="+mn-cs"/>
            </a:rPr>
            <a:t>委託事業が不要になりましたが、施設運営事業が増加しました。また、健康ふれあい公園（プール）の指定管理委託の増加などにより、前年より増加しました。</a:t>
          </a:r>
          <a:endParaRPr lang="ja-JP" altLang="ja-JP" sz="1100">
            <a:effectLst/>
          </a:endParaRPr>
        </a:p>
        <a:p>
          <a:pPr eaLnBrk="1" fontAlgn="auto" latinLnBrk="0" hangingPunct="1"/>
          <a:r>
            <a:rPr kumimoji="1" lang="ja-JP" altLang="ja-JP" sz="1000">
              <a:solidFill>
                <a:schemeClr val="dk1"/>
              </a:solidFill>
              <a:effectLst/>
              <a:latin typeface="+mn-lt"/>
              <a:ea typeface="+mn-ea"/>
              <a:cs typeface="+mn-cs"/>
            </a:rPr>
            <a:t>　今後も、民間委託</a:t>
          </a:r>
          <a:r>
            <a:rPr kumimoji="1" lang="ja-JP" altLang="en-US" sz="1000">
              <a:solidFill>
                <a:schemeClr val="dk1"/>
              </a:solidFill>
              <a:effectLst/>
              <a:latin typeface="+mn-lt"/>
              <a:ea typeface="+mn-ea"/>
              <a:cs typeface="+mn-cs"/>
            </a:rPr>
            <a:t>や</a:t>
          </a:r>
          <a:r>
            <a:rPr kumimoji="1" lang="ja-JP" altLang="ja-JP" sz="1000">
              <a:solidFill>
                <a:schemeClr val="dk1"/>
              </a:solidFill>
              <a:effectLst/>
              <a:latin typeface="+mn-lt"/>
              <a:ea typeface="+mn-ea"/>
              <a:cs typeface="+mn-cs"/>
            </a:rPr>
            <a:t>指定管理者制度の活用など</a:t>
          </a:r>
          <a:r>
            <a:rPr kumimoji="1" lang="ja-JP" altLang="en-US" sz="1000">
              <a:solidFill>
                <a:schemeClr val="dk1"/>
              </a:solidFill>
              <a:effectLst/>
              <a:latin typeface="+mn-lt"/>
              <a:ea typeface="+mn-ea"/>
              <a:cs typeface="+mn-cs"/>
            </a:rPr>
            <a:t>により</a:t>
          </a:r>
          <a:r>
            <a:rPr kumimoji="1" lang="ja-JP" altLang="ja-JP" sz="1000">
              <a:solidFill>
                <a:schemeClr val="dk1"/>
              </a:solidFill>
              <a:effectLst/>
              <a:latin typeface="+mn-lt"/>
              <a:ea typeface="+mn-ea"/>
              <a:cs typeface="+mn-cs"/>
            </a:rPr>
            <a:t>支出削減への取り組みを進め</a:t>
          </a:r>
          <a:r>
            <a:rPr kumimoji="1" lang="ja-JP" altLang="en-US" sz="1000">
              <a:solidFill>
                <a:schemeClr val="dk1"/>
              </a:solidFill>
              <a:effectLst/>
              <a:latin typeface="+mn-lt"/>
              <a:ea typeface="+mn-ea"/>
              <a:cs typeface="+mn-cs"/>
            </a:rPr>
            <a:t>、市全体として、業務の効率化や経費削減に努めます。</a:t>
          </a:r>
          <a:r>
            <a:rPr kumimoji="1" lang="ja-JP" altLang="ja-JP" sz="1000">
              <a:solidFill>
                <a:schemeClr val="dk1"/>
              </a:solidFill>
              <a:effectLst/>
              <a:latin typeface="+mn-lt"/>
              <a:ea typeface="+mn-ea"/>
              <a:cs typeface="+mn-cs"/>
            </a:rPr>
            <a:t>また、公共施設等総合管理計画に基づき、</a:t>
          </a:r>
          <a:r>
            <a:rPr kumimoji="1" lang="ja-JP" altLang="en-US" sz="1000">
              <a:solidFill>
                <a:schemeClr val="dk1"/>
              </a:solidFill>
              <a:effectLst/>
              <a:latin typeface="+mn-lt"/>
              <a:ea typeface="+mn-ea"/>
              <a:cs typeface="+mn-cs"/>
            </a:rPr>
            <a:t>統廃合も含めた</a:t>
          </a:r>
          <a:r>
            <a:rPr kumimoji="1" lang="ja-JP" altLang="ja-JP" sz="1000">
              <a:solidFill>
                <a:schemeClr val="dk1"/>
              </a:solidFill>
              <a:effectLst/>
              <a:latin typeface="+mn-lt"/>
              <a:ea typeface="+mn-ea"/>
              <a:cs typeface="+mn-cs"/>
            </a:rPr>
            <a:t>計画的</a:t>
          </a:r>
          <a:r>
            <a:rPr kumimoji="1" lang="ja-JP" altLang="en-US" sz="1000">
              <a:solidFill>
                <a:schemeClr val="dk1"/>
              </a:solidFill>
              <a:effectLst/>
              <a:latin typeface="+mn-lt"/>
              <a:ea typeface="+mn-ea"/>
              <a:cs typeface="+mn-cs"/>
            </a:rPr>
            <a:t>管理</a:t>
          </a:r>
          <a:r>
            <a:rPr kumimoji="1" lang="ja-JP" altLang="ja-JP" sz="1000">
              <a:solidFill>
                <a:schemeClr val="dk1"/>
              </a:solidFill>
              <a:effectLst/>
              <a:latin typeface="+mn-lt"/>
              <a:ea typeface="+mn-ea"/>
              <a:cs typeface="+mn-cs"/>
            </a:rPr>
            <a:t>による</a:t>
          </a:r>
          <a:r>
            <a:rPr kumimoji="1" lang="ja-JP" altLang="en-US" sz="1000">
              <a:solidFill>
                <a:schemeClr val="dk1"/>
              </a:solidFill>
              <a:effectLst/>
              <a:latin typeface="+mn-lt"/>
              <a:ea typeface="+mn-ea"/>
              <a:cs typeface="+mn-cs"/>
            </a:rPr>
            <a:t>施設の長寿命化や</a:t>
          </a:r>
          <a:r>
            <a:rPr kumimoji="1" lang="ja-JP" altLang="ja-JP" sz="1000">
              <a:solidFill>
                <a:schemeClr val="dk1"/>
              </a:solidFill>
              <a:effectLst/>
              <a:latin typeface="+mn-lt"/>
              <a:ea typeface="+mn-ea"/>
              <a:cs typeface="+mn-cs"/>
            </a:rPr>
            <a:t>施設総量の縮減を検討し、</a:t>
          </a:r>
          <a:r>
            <a:rPr kumimoji="1" lang="ja-JP" altLang="en-US" sz="1000">
              <a:solidFill>
                <a:schemeClr val="dk1"/>
              </a:solidFill>
              <a:effectLst/>
              <a:latin typeface="+mn-lt"/>
              <a:ea typeface="+mn-ea"/>
              <a:cs typeface="+mn-cs"/>
            </a:rPr>
            <a:t>管理コスト</a:t>
          </a:r>
          <a:r>
            <a:rPr kumimoji="1" lang="ja-JP" altLang="ja-JP" sz="1000">
              <a:solidFill>
                <a:schemeClr val="dk1"/>
              </a:solidFill>
              <a:effectLst/>
              <a:latin typeface="+mn-lt"/>
              <a:ea typeface="+mn-ea"/>
              <a:cs typeface="+mn-cs"/>
            </a:rPr>
            <a:t>の削減</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図ります。</a:t>
          </a:r>
          <a:endParaRPr lang="ja-JP" altLang="ja-JP" sz="110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128633</xdr:rowOff>
    </xdr:from>
    <xdr:to>
      <xdr:col>82</xdr:col>
      <xdr:colOff>107950</xdr:colOff>
      <xdr:row>20</xdr:row>
      <xdr:rowOff>149860</xdr:rowOff>
    </xdr:to>
    <xdr:cxnSp macro="">
      <xdr:nvCxnSpPr>
        <xdr:cNvPr id="124" name="直線コネクタ 123"/>
        <xdr:cNvCxnSpPr/>
      </xdr:nvCxnSpPr>
      <xdr:spPr>
        <a:xfrm flipV="1">
          <a:off x="16510000" y="2357483"/>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5"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6" name="直線コネクタ 125"/>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43560</xdr:rowOff>
    </xdr:from>
    <xdr:ext cx="762000" cy="259045"/>
    <xdr:sp macro="" textlink="">
      <xdr:nvSpPr>
        <xdr:cNvPr id="127" name="物件費最大値テキスト"/>
        <xdr:cNvSpPr txBox="1"/>
      </xdr:nvSpPr>
      <xdr:spPr>
        <a:xfrm>
          <a:off x="16598900" y="2100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128633</xdr:rowOff>
    </xdr:from>
    <xdr:to>
      <xdr:col>82</xdr:col>
      <xdr:colOff>196850</xdr:colOff>
      <xdr:row>13</xdr:row>
      <xdr:rowOff>128633</xdr:rowOff>
    </xdr:to>
    <xdr:cxnSp macro="">
      <xdr:nvCxnSpPr>
        <xdr:cNvPr id="128" name="直線コネクタ 127"/>
        <xdr:cNvCxnSpPr/>
      </xdr:nvCxnSpPr>
      <xdr:spPr>
        <a:xfrm>
          <a:off x="16421100" y="235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84546</xdr:rowOff>
    </xdr:from>
    <xdr:to>
      <xdr:col>82</xdr:col>
      <xdr:colOff>107950</xdr:colOff>
      <xdr:row>16</xdr:row>
      <xdr:rowOff>104140</xdr:rowOff>
    </xdr:to>
    <xdr:cxnSp macro="">
      <xdr:nvCxnSpPr>
        <xdr:cNvPr id="129" name="直線コネクタ 128"/>
        <xdr:cNvCxnSpPr/>
      </xdr:nvCxnSpPr>
      <xdr:spPr>
        <a:xfrm>
          <a:off x="15671800" y="2827746"/>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71137</xdr:rowOff>
    </xdr:from>
    <xdr:ext cx="762000" cy="259045"/>
    <xdr:sp macro="" textlink="">
      <xdr:nvSpPr>
        <xdr:cNvPr id="130" name="物件費平均値テキスト"/>
        <xdr:cNvSpPr txBox="1"/>
      </xdr:nvSpPr>
      <xdr:spPr>
        <a:xfrm>
          <a:off x="16598900" y="2814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31" name="フローチャート: 判断 130"/>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84546</xdr:rowOff>
    </xdr:from>
    <xdr:to>
      <xdr:col>78</xdr:col>
      <xdr:colOff>69850</xdr:colOff>
      <xdr:row>16</xdr:row>
      <xdr:rowOff>136797</xdr:rowOff>
    </xdr:to>
    <xdr:cxnSp macro="">
      <xdr:nvCxnSpPr>
        <xdr:cNvPr id="132" name="直線コネクタ 131"/>
        <xdr:cNvCxnSpPr/>
      </xdr:nvCxnSpPr>
      <xdr:spPr>
        <a:xfrm flipV="1">
          <a:off x="14782800" y="282774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85997</xdr:rowOff>
    </xdr:from>
    <xdr:to>
      <xdr:col>78</xdr:col>
      <xdr:colOff>120650</xdr:colOff>
      <xdr:row>17</xdr:row>
      <xdr:rowOff>16147</xdr:rowOff>
    </xdr:to>
    <xdr:sp macro="" textlink="">
      <xdr:nvSpPr>
        <xdr:cNvPr id="133" name="フローチャート: 判断 132"/>
        <xdr:cNvSpPr/>
      </xdr:nvSpPr>
      <xdr:spPr>
        <a:xfrm>
          <a:off x="15621000" y="282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924</xdr:rowOff>
    </xdr:from>
    <xdr:ext cx="736600" cy="259045"/>
    <xdr:sp macro="" textlink="">
      <xdr:nvSpPr>
        <xdr:cNvPr id="134" name="テキスト ボックス 133"/>
        <xdr:cNvSpPr txBox="1"/>
      </xdr:nvSpPr>
      <xdr:spPr>
        <a:xfrm>
          <a:off x="15290800" y="2915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136797</xdr:rowOff>
    </xdr:from>
    <xdr:to>
      <xdr:col>73</xdr:col>
      <xdr:colOff>180975</xdr:colOff>
      <xdr:row>16</xdr:row>
      <xdr:rowOff>143329</xdr:rowOff>
    </xdr:to>
    <xdr:cxnSp macro="">
      <xdr:nvCxnSpPr>
        <xdr:cNvPr id="135" name="直線コネクタ 134"/>
        <xdr:cNvCxnSpPr/>
      </xdr:nvCxnSpPr>
      <xdr:spPr>
        <a:xfrm flipV="1">
          <a:off x="13893800" y="287999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6" name="フローチャート: 判断 135"/>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7" name="テキスト ボックス 136"/>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32294</xdr:rowOff>
    </xdr:from>
    <xdr:to>
      <xdr:col>69</xdr:col>
      <xdr:colOff>92075</xdr:colOff>
      <xdr:row>16</xdr:row>
      <xdr:rowOff>143329</xdr:rowOff>
    </xdr:to>
    <xdr:cxnSp macro="">
      <xdr:nvCxnSpPr>
        <xdr:cNvPr id="138" name="直線コネクタ 137"/>
        <xdr:cNvCxnSpPr/>
      </xdr:nvCxnSpPr>
      <xdr:spPr>
        <a:xfrm>
          <a:off x="13004800" y="2775494"/>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1088</xdr:rowOff>
    </xdr:from>
    <xdr:to>
      <xdr:col>69</xdr:col>
      <xdr:colOff>142875</xdr:colOff>
      <xdr:row>16</xdr:row>
      <xdr:rowOff>102688</xdr:rowOff>
    </xdr:to>
    <xdr:sp macro="" textlink="">
      <xdr:nvSpPr>
        <xdr:cNvPr id="139" name="フローチャート: 判断 138"/>
        <xdr:cNvSpPr/>
      </xdr:nvSpPr>
      <xdr:spPr>
        <a:xfrm>
          <a:off x="13843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112865</xdr:rowOff>
    </xdr:from>
    <xdr:ext cx="762000" cy="259045"/>
    <xdr:sp macro="" textlink="">
      <xdr:nvSpPr>
        <xdr:cNvPr id="140" name="テキスト ボックス 139"/>
        <xdr:cNvSpPr txBox="1"/>
      </xdr:nvSpPr>
      <xdr:spPr>
        <a:xfrm>
          <a:off x="13512800" y="251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126819</xdr:rowOff>
    </xdr:from>
    <xdr:to>
      <xdr:col>65</xdr:col>
      <xdr:colOff>53975</xdr:colOff>
      <xdr:row>16</xdr:row>
      <xdr:rowOff>56969</xdr:rowOff>
    </xdr:to>
    <xdr:sp macro="" textlink="">
      <xdr:nvSpPr>
        <xdr:cNvPr id="141" name="フローチャート: 判断 140"/>
        <xdr:cNvSpPr/>
      </xdr:nvSpPr>
      <xdr:spPr>
        <a:xfrm>
          <a:off x="12954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67146</xdr:rowOff>
    </xdr:from>
    <xdr:ext cx="762000" cy="259045"/>
    <xdr:sp macro="" textlink="">
      <xdr:nvSpPr>
        <xdr:cNvPr id="142" name="テキスト ボックス 141"/>
        <xdr:cNvSpPr txBox="1"/>
      </xdr:nvSpPr>
      <xdr:spPr>
        <a:xfrm>
          <a:off x="12623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48" name="楕円 147"/>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69867</xdr:rowOff>
    </xdr:from>
    <xdr:ext cx="762000" cy="259045"/>
    <xdr:sp macro="" textlink="">
      <xdr:nvSpPr>
        <xdr:cNvPr id="149" name="物件費該当値テキスト"/>
        <xdr:cNvSpPr txBox="1"/>
      </xdr:nvSpPr>
      <xdr:spPr>
        <a:xfrm>
          <a:off x="165989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33746</xdr:rowOff>
    </xdr:from>
    <xdr:to>
      <xdr:col>78</xdr:col>
      <xdr:colOff>120650</xdr:colOff>
      <xdr:row>16</xdr:row>
      <xdr:rowOff>135346</xdr:rowOff>
    </xdr:to>
    <xdr:sp macro="" textlink="">
      <xdr:nvSpPr>
        <xdr:cNvPr id="150" name="楕円 149"/>
        <xdr:cNvSpPr/>
      </xdr:nvSpPr>
      <xdr:spPr>
        <a:xfrm>
          <a:off x="15621000" y="277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145523</xdr:rowOff>
    </xdr:from>
    <xdr:ext cx="736600" cy="259045"/>
    <xdr:sp macro="" textlink="">
      <xdr:nvSpPr>
        <xdr:cNvPr id="151" name="テキスト ボックス 150"/>
        <xdr:cNvSpPr txBox="1"/>
      </xdr:nvSpPr>
      <xdr:spPr>
        <a:xfrm>
          <a:off x="15290800" y="2545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85997</xdr:rowOff>
    </xdr:from>
    <xdr:to>
      <xdr:col>74</xdr:col>
      <xdr:colOff>31750</xdr:colOff>
      <xdr:row>17</xdr:row>
      <xdr:rowOff>16147</xdr:rowOff>
    </xdr:to>
    <xdr:sp macro="" textlink="">
      <xdr:nvSpPr>
        <xdr:cNvPr id="152" name="楕円 151"/>
        <xdr:cNvSpPr/>
      </xdr:nvSpPr>
      <xdr:spPr>
        <a:xfrm>
          <a:off x="14732000" y="282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924</xdr:rowOff>
    </xdr:from>
    <xdr:ext cx="762000" cy="259045"/>
    <xdr:sp macro="" textlink="">
      <xdr:nvSpPr>
        <xdr:cNvPr id="153" name="テキスト ボックス 152"/>
        <xdr:cNvSpPr txBox="1"/>
      </xdr:nvSpPr>
      <xdr:spPr>
        <a:xfrm>
          <a:off x="14401800" y="2915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92529</xdr:rowOff>
    </xdr:from>
    <xdr:to>
      <xdr:col>69</xdr:col>
      <xdr:colOff>142875</xdr:colOff>
      <xdr:row>17</xdr:row>
      <xdr:rowOff>22679</xdr:rowOff>
    </xdr:to>
    <xdr:sp macro="" textlink="">
      <xdr:nvSpPr>
        <xdr:cNvPr id="154" name="楕円 153"/>
        <xdr:cNvSpPr/>
      </xdr:nvSpPr>
      <xdr:spPr>
        <a:xfrm>
          <a:off x="13843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7456</xdr:rowOff>
    </xdr:from>
    <xdr:ext cx="762000" cy="259045"/>
    <xdr:sp macro="" textlink="">
      <xdr:nvSpPr>
        <xdr:cNvPr id="155" name="テキスト ボックス 154"/>
        <xdr:cNvSpPr txBox="1"/>
      </xdr:nvSpPr>
      <xdr:spPr>
        <a:xfrm>
          <a:off x="13512800" y="2922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152944</xdr:rowOff>
    </xdr:from>
    <xdr:to>
      <xdr:col>65</xdr:col>
      <xdr:colOff>53975</xdr:colOff>
      <xdr:row>16</xdr:row>
      <xdr:rowOff>83094</xdr:rowOff>
    </xdr:to>
    <xdr:sp macro="" textlink="">
      <xdr:nvSpPr>
        <xdr:cNvPr id="156" name="楕円 155"/>
        <xdr:cNvSpPr/>
      </xdr:nvSpPr>
      <xdr:spPr>
        <a:xfrm>
          <a:off x="12954000" y="272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67871</xdr:rowOff>
    </xdr:from>
    <xdr:ext cx="762000" cy="259045"/>
    <xdr:sp macro="" textlink="">
      <xdr:nvSpPr>
        <xdr:cNvPr id="157" name="テキスト ボックス 156"/>
        <xdr:cNvSpPr txBox="1"/>
      </xdr:nvSpPr>
      <xdr:spPr>
        <a:xfrm>
          <a:off x="12623800" y="281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050">
              <a:solidFill>
                <a:schemeClr val="dk1"/>
              </a:solidFill>
              <a:effectLst/>
              <a:latin typeface="+mn-lt"/>
              <a:ea typeface="+mn-ea"/>
              <a:cs typeface="+mn-cs"/>
            </a:rPr>
            <a:t>扶助費は増加傾向にあり、類似団体と比較しても当比率は平均を上回っている状況です。障害福祉サービス等給付費や小規模保育費、施設型給付費などの保育サービス事業費が</a:t>
          </a:r>
          <a:r>
            <a:rPr kumimoji="1" lang="ja-JP" altLang="en-US" sz="1050">
              <a:solidFill>
                <a:schemeClr val="dk1"/>
              </a:solidFill>
              <a:effectLst/>
              <a:latin typeface="+mn-lt"/>
              <a:ea typeface="+mn-ea"/>
              <a:cs typeface="+mn-cs"/>
            </a:rPr>
            <a:t>昨年度に引き続き</a:t>
          </a:r>
          <a:r>
            <a:rPr kumimoji="1" lang="ja-JP" altLang="ja-JP" sz="1050">
              <a:solidFill>
                <a:schemeClr val="dk1"/>
              </a:solidFill>
              <a:effectLst/>
              <a:latin typeface="+mn-lt"/>
              <a:ea typeface="+mn-ea"/>
              <a:cs typeface="+mn-cs"/>
            </a:rPr>
            <a:t>増加しており、今後</a:t>
          </a:r>
          <a:r>
            <a:rPr kumimoji="1" lang="ja-JP" altLang="en-US" sz="1050">
              <a:solidFill>
                <a:schemeClr val="dk1"/>
              </a:solidFill>
              <a:effectLst/>
              <a:latin typeface="+mn-lt"/>
              <a:ea typeface="+mn-ea"/>
              <a:cs typeface="+mn-cs"/>
            </a:rPr>
            <a:t>も増加が予想されます</a:t>
          </a:r>
          <a:r>
            <a:rPr kumimoji="1" lang="ja-JP" altLang="ja-JP" sz="105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050">
              <a:solidFill>
                <a:schemeClr val="dk1"/>
              </a:solidFill>
              <a:effectLst/>
              <a:latin typeface="+mn-lt"/>
              <a:ea typeface="+mn-ea"/>
              <a:cs typeface="+mn-cs"/>
            </a:rPr>
            <a:t>　少子高齢社会の進展により、社会保障関係経費の増加は否めないところではありますが、単独事業の見直しを含めて公平化および適正化に努め、今後の財政に過大な負担とならないよう取り組みます。</a:t>
          </a:r>
          <a:endParaRPr lang="ja-JP" altLang="ja-JP" sz="1200">
            <a:effectLst/>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152146</xdr:rowOff>
    </xdr:to>
    <xdr:cxnSp macro="">
      <xdr:nvCxnSpPr>
        <xdr:cNvPr id="183" name="直線コネクタ 182"/>
        <xdr:cNvCxnSpPr/>
      </xdr:nvCxnSpPr>
      <xdr:spPr>
        <a:xfrm flipV="1">
          <a:off x="4826000" y="9193276"/>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124223</xdr:rowOff>
    </xdr:from>
    <xdr:ext cx="762000" cy="259045"/>
    <xdr:sp macro="" textlink="">
      <xdr:nvSpPr>
        <xdr:cNvPr id="184" name="扶助費最小値テキスト"/>
        <xdr:cNvSpPr txBox="1"/>
      </xdr:nvSpPr>
      <xdr:spPr>
        <a:xfrm>
          <a:off x="4914900" y="10582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152146</xdr:rowOff>
    </xdr:from>
    <xdr:to>
      <xdr:col>24</xdr:col>
      <xdr:colOff>114300</xdr:colOff>
      <xdr:row>61</xdr:row>
      <xdr:rowOff>152146</xdr:rowOff>
    </xdr:to>
    <xdr:cxnSp macro="">
      <xdr:nvCxnSpPr>
        <xdr:cNvPr id="185" name="直線コネクタ 184"/>
        <xdr:cNvCxnSpPr/>
      </xdr:nvCxnSpPr>
      <xdr:spPr>
        <a:xfrm>
          <a:off x="4737100" y="1061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6"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7" name="直線コネクタ 186"/>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159004</xdr:rowOff>
    </xdr:from>
    <xdr:to>
      <xdr:col>24</xdr:col>
      <xdr:colOff>25400</xdr:colOff>
      <xdr:row>57</xdr:row>
      <xdr:rowOff>24130</xdr:rowOff>
    </xdr:to>
    <xdr:cxnSp macro="">
      <xdr:nvCxnSpPr>
        <xdr:cNvPr id="188" name="直線コネクタ 187"/>
        <xdr:cNvCxnSpPr/>
      </xdr:nvCxnSpPr>
      <xdr:spPr>
        <a:xfrm>
          <a:off x="3987800" y="976020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33291</xdr:rowOff>
    </xdr:from>
    <xdr:ext cx="762000" cy="259045"/>
    <xdr:sp macro="" textlink="">
      <xdr:nvSpPr>
        <xdr:cNvPr id="189" name="扶助費平均値テキスト"/>
        <xdr:cNvSpPr txBox="1"/>
      </xdr:nvSpPr>
      <xdr:spPr>
        <a:xfrm>
          <a:off x="4914900" y="9463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xdr:rowOff>
    </xdr:from>
    <xdr:to>
      <xdr:col>24</xdr:col>
      <xdr:colOff>76200</xdr:colOff>
      <xdr:row>56</xdr:row>
      <xdr:rowOff>118364</xdr:rowOff>
    </xdr:to>
    <xdr:sp macro="" textlink="">
      <xdr:nvSpPr>
        <xdr:cNvPr id="190" name="フローチャート: 判断 189"/>
        <xdr:cNvSpPr/>
      </xdr:nvSpPr>
      <xdr:spPr>
        <a:xfrm>
          <a:off x="47752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159004</xdr:rowOff>
    </xdr:from>
    <xdr:to>
      <xdr:col>19</xdr:col>
      <xdr:colOff>187325</xdr:colOff>
      <xdr:row>57</xdr:row>
      <xdr:rowOff>5842</xdr:rowOff>
    </xdr:to>
    <xdr:cxnSp macro="">
      <xdr:nvCxnSpPr>
        <xdr:cNvPr id="191" name="直線コネクタ 190"/>
        <xdr:cNvCxnSpPr/>
      </xdr:nvCxnSpPr>
      <xdr:spPr>
        <a:xfrm flipV="1">
          <a:off x="3098800" y="97602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2" name="フローチャート: 判断 191"/>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110253</xdr:rowOff>
    </xdr:from>
    <xdr:ext cx="736600" cy="259045"/>
    <xdr:sp macro="" textlink="">
      <xdr:nvSpPr>
        <xdr:cNvPr id="193" name="テキスト ボックス 192"/>
        <xdr:cNvSpPr txBox="1"/>
      </xdr:nvSpPr>
      <xdr:spPr>
        <a:xfrm>
          <a:off x="3606800" y="936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94996</xdr:rowOff>
    </xdr:from>
    <xdr:to>
      <xdr:col>15</xdr:col>
      <xdr:colOff>98425</xdr:colOff>
      <xdr:row>57</xdr:row>
      <xdr:rowOff>5842</xdr:rowOff>
    </xdr:to>
    <xdr:cxnSp macro="">
      <xdr:nvCxnSpPr>
        <xdr:cNvPr id="194" name="直線コネクタ 193"/>
        <xdr:cNvCxnSpPr/>
      </xdr:nvCxnSpPr>
      <xdr:spPr>
        <a:xfrm>
          <a:off x="2209800" y="969619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124206</xdr:rowOff>
    </xdr:from>
    <xdr:to>
      <xdr:col>15</xdr:col>
      <xdr:colOff>149225</xdr:colOff>
      <xdr:row>56</xdr:row>
      <xdr:rowOff>54356</xdr:rowOff>
    </xdr:to>
    <xdr:sp macro="" textlink="">
      <xdr:nvSpPr>
        <xdr:cNvPr id="195" name="フローチャート: 判断 194"/>
        <xdr:cNvSpPr/>
      </xdr:nvSpPr>
      <xdr:spPr>
        <a:xfrm>
          <a:off x="3048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64533</xdr:rowOff>
    </xdr:from>
    <xdr:ext cx="762000" cy="259045"/>
    <xdr:sp macro="" textlink="">
      <xdr:nvSpPr>
        <xdr:cNvPr id="196" name="テキスト ボックス 195"/>
        <xdr:cNvSpPr txBox="1"/>
      </xdr:nvSpPr>
      <xdr:spPr>
        <a:xfrm>
          <a:off x="2717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58420</xdr:rowOff>
    </xdr:from>
    <xdr:to>
      <xdr:col>11</xdr:col>
      <xdr:colOff>9525</xdr:colOff>
      <xdr:row>56</xdr:row>
      <xdr:rowOff>94996</xdr:rowOff>
    </xdr:to>
    <xdr:cxnSp macro="">
      <xdr:nvCxnSpPr>
        <xdr:cNvPr id="197" name="直線コネクタ 196"/>
        <xdr:cNvCxnSpPr/>
      </xdr:nvCxnSpPr>
      <xdr:spPr>
        <a:xfrm>
          <a:off x="1320800" y="96596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142494</xdr:rowOff>
    </xdr:from>
    <xdr:to>
      <xdr:col>11</xdr:col>
      <xdr:colOff>60325</xdr:colOff>
      <xdr:row>56</xdr:row>
      <xdr:rowOff>72644</xdr:rowOff>
    </xdr:to>
    <xdr:sp macro="" textlink="">
      <xdr:nvSpPr>
        <xdr:cNvPr id="198" name="フローチャート: 判断 197"/>
        <xdr:cNvSpPr/>
      </xdr:nvSpPr>
      <xdr:spPr>
        <a:xfrm>
          <a:off x="2159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82821</xdr:rowOff>
    </xdr:from>
    <xdr:ext cx="762000" cy="259045"/>
    <xdr:sp macro="" textlink="">
      <xdr:nvSpPr>
        <xdr:cNvPr id="199" name="テキスト ボックス 198"/>
        <xdr:cNvSpPr txBox="1"/>
      </xdr:nvSpPr>
      <xdr:spPr>
        <a:xfrm>
          <a:off x="1828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105918</xdr:rowOff>
    </xdr:from>
    <xdr:to>
      <xdr:col>6</xdr:col>
      <xdr:colOff>171450</xdr:colOff>
      <xdr:row>56</xdr:row>
      <xdr:rowOff>36068</xdr:rowOff>
    </xdr:to>
    <xdr:sp macro="" textlink="">
      <xdr:nvSpPr>
        <xdr:cNvPr id="200" name="フローチャート: 判断 199"/>
        <xdr:cNvSpPr/>
      </xdr:nvSpPr>
      <xdr:spPr>
        <a:xfrm>
          <a:off x="1270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46245</xdr:rowOff>
    </xdr:from>
    <xdr:ext cx="762000" cy="259045"/>
    <xdr:sp macro="" textlink="">
      <xdr:nvSpPr>
        <xdr:cNvPr id="201" name="テキスト ボックス 200"/>
        <xdr:cNvSpPr txBox="1"/>
      </xdr:nvSpPr>
      <xdr:spPr>
        <a:xfrm>
          <a:off x="939800" y="930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144780</xdr:rowOff>
    </xdr:from>
    <xdr:to>
      <xdr:col>24</xdr:col>
      <xdr:colOff>76200</xdr:colOff>
      <xdr:row>57</xdr:row>
      <xdr:rowOff>74930</xdr:rowOff>
    </xdr:to>
    <xdr:sp macro="" textlink="">
      <xdr:nvSpPr>
        <xdr:cNvPr id="207" name="楕円 206"/>
        <xdr:cNvSpPr/>
      </xdr:nvSpPr>
      <xdr:spPr>
        <a:xfrm>
          <a:off x="4775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116857</xdr:rowOff>
    </xdr:from>
    <xdr:ext cx="762000" cy="259045"/>
    <xdr:sp macro="" textlink="">
      <xdr:nvSpPr>
        <xdr:cNvPr id="208" name="扶助費該当値テキスト"/>
        <xdr:cNvSpPr txBox="1"/>
      </xdr:nvSpPr>
      <xdr:spPr>
        <a:xfrm>
          <a:off x="4914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108204</xdr:rowOff>
    </xdr:from>
    <xdr:to>
      <xdr:col>20</xdr:col>
      <xdr:colOff>38100</xdr:colOff>
      <xdr:row>57</xdr:row>
      <xdr:rowOff>38354</xdr:rowOff>
    </xdr:to>
    <xdr:sp macro="" textlink="">
      <xdr:nvSpPr>
        <xdr:cNvPr id="209" name="楕円 208"/>
        <xdr:cNvSpPr/>
      </xdr:nvSpPr>
      <xdr:spPr>
        <a:xfrm>
          <a:off x="3937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23131</xdr:rowOff>
    </xdr:from>
    <xdr:ext cx="736600" cy="259045"/>
    <xdr:sp macro="" textlink="">
      <xdr:nvSpPr>
        <xdr:cNvPr id="210" name="テキスト ボックス 209"/>
        <xdr:cNvSpPr txBox="1"/>
      </xdr:nvSpPr>
      <xdr:spPr>
        <a:xfrm>
          <a:off x="3606800" y="9795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126492</xdr:rowOff>
    </xdr:from>
    <xdr:to>
      <xdr:col>15</xdr:col>
      <xdr:colOff>149225</xdr:colOff>
      <xdr:row>57</xdr:row>
      <xdr:rowOff>56642</xdr:rowOff>
    </xdr:to>
    <xdr:sp macro="" textlink="">
      <xdr:nvSpPr>
        <xdr:cNvPr id="211" name="楕円 210"/>
        <xdr:cNvSpPr/>
      </xdr:nvSpPr>
      <xdr:spPr>
        <a:xfrm>
          <a:off x="3048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41419</xdr:rowOff>
    </xdr:from>
    <xdr:ext cx="762000" cy="259045"/>
    <xdr:sp macro="" textlink="">
      <xdr:nvSpPr>
        <xdr:cNvPr id="212" name="テキスト ボックス 211"/>
        <xdr:cNvSpPr txBox="1"/>
      </xdr:nvSpPr>
      <xdr:spPr>
        <a:xfrm>
          <a:off x="27178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44196</xdr:rowOff>
    </xdr:from>
    <xdr:to>
      <xdr:col>11</xdr:col>
      <xdr:colOff>60325</xdr:colOff>
      <xdr:row>56</xdr:row>
      <xdr:rowOff>145796</xdr:rowOff>
    </xdr:to>
    <xdr:sp macro="" textlink="">
      <xdr:nvSpPr>
        <xdr:cNvPr id="213" name="楕円 212"/>
        <xdr:cNvSpPr/>
      </xdr:nvSpPr>
      <xdr:spPr>
        <a:xfrm>
          <a:off x="2159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130573</xdr:rowOff>
    </xdr:from>
    <xdr:ext cx="762000" cy="259045"/>
    <xdr:sp macro="" textlink="">
      <xdr:nvSpPr>
        <xdr:cNvPr id="214" name="テキスト ボックス 213"/>
        <xdr:cNvSpPr txBox="1"/>
      </xdr:nvSpPr>
      <xdr:spPr>
        <a:xfrm>
          <a:off x="1828800" y="973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xdr:rowOff>
    </xdr:from>
    <xdr:to>
      <xdr:col>6</xdr:col>
      <xdr:colOff>171450</xdr:colOff>
      <xdr:row>56</xdr:row>
      <xdr:rowOff>109220</xdr:rowOff>
    </xdr:to>
    <xdr:sp macro="" textlink="">
      <xdr:nvSpPr>
        <xdr:cNvPr id="215" name="楕円 214"/>
        <xdr:cNvSpPr/>
      </xdr:nvSpPr>
      <xdr:spPr>
        <a:xfrm>
          <a:off x="1270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93997</xdr:rowOff>
    </xdr:from>
    <xdr:ext cx="762000" cy="259045"/>
    <xdr:sp macro="" textlink="">
      <xdr:nvSpPr>
        <xdr:cNvPr id="216" name="テキスト ボックス 215"/>
        <xdr:cNvSpPr txBox="1"/>
      </xdr:nvSpPr>
      <xdr:spPr>
        <a:xfrm>
          <a:off x="939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年度</a:t>
          </a:r>
          <a:r>
            <a:rPr kumimoji="1" lang="ja-JP" altLang="en-US" sz="1000">
              <a:solidFill>
                <a:schemeClr val="dk1"/>
              </a:solidFill>
              <a:effectLst/>
              <a:latin typeface="+mn-lt"/>
              <a:ea typeface="+mn-ea"/>
              <a:cs typeface="+mn-cs"/>
            </a:rPr>
            <a:t>までは、</a:t>
          </a:r>
          <a:r>
            <a:rPr kumimoji="1" lang="ja-JP" altLang="ja-JP" sz="1000">
              <a:solidFill>
                <a:schemeClr val="dk1"/>
              </a:solidFill>
              <a:effectLst/>
              <a:latin typeface="+mn-lt"/>
              <a:ea typeface="+mn-ea"/>
              <a:cs typeface="+mn-cs"/>
            </a:rPr>
            <a:t>公共下水道事業が地方公営企業法非適用</a:t>
          </a:r>
          <a:r>
            <a:rPr kumimoji="1" lang="ja-JP" altLang="en-US" sz="1000">
              <a:solidFill>
                <a:schemeClr val="dk1"/>
              </a:solidFill>
              <a:effectLst/>
              <a:latin typeface="+mn-lt"/>
              <a:ea typeface="+mn-ea"/>
              <a:cs typeface="+mn-cs"/>
            </a:rPr>
            <a:t>でしたが、</a:t>
          </a:r>
          <a:r>
            <a:rPr kumimoji="1" lang="ja-JP" altLang="ja-JP"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年度から</a:t>
          </a:r>
          <a:r>
            <a:rPr kumimoji="1" lang="ja-JP" altLang="en-US" sz="1000">
              <a:solidFill>
                <a:schemeClr val="dk1"/>
              </a:solidFill>
              <a:effectLst/>
              <a:latin typeface="+mn-lt"/>
              <a:ea typeface="+mn-ea"/>
              <a:cs typeface="+mn-cs"/>
            </a:rPr>
            <a:t>公共下水道事業も</a:t>
          </a:r>
          <a:r>
            <a:rPr kumimoji="1" lang="ja-JP" altLang="ja-JP" sz="1000">
              <a:solidFill>
                <a:schemeClr val="dk1"/>
              </a:solidFill>
              <a:effectLst/>
              <a:latin typeface="+mn-lt"/>
              <a:ea typeface="+mn-ea"/>
              <a:cs typeface="+mn-cs"/>
            </a:rPr>
            <a:t>地方公営企業法を適用し、一般会計からの</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繰出金</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補助費等と出資金</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に分類</a:t>
          </a:r>
          <a:r>
            <a:rPr kumimoji="1" lang="ja-JP" altLang="en-US" sz="1000">
              <a:solidFill>
                <a:schemeClr val="dk1"/>
              </a:solidFill>
              <a:effectLst/>
              <a:latin typeface="+mn-lt"/>
              <a:ea typeface="+mn-ea"/>
              <a:cs typeface="+mn-cs"/>
            </a:rPr>
            <a:t>したため</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前年比で</a:t>
          </a:r>
          <a:r>
            <a:rPr kumimoji="1" lang="en-US" altLang="ja-JP" sz="1000">
              <a:solidFill>
                <a:schemeClr val="dk1"/>
              </a:solidFill>
              <a:effectLst/>
              <a:latin typeface="+mn-lt"/>
              <a:ea typeface="+mn-ea"/>
              <a:cs typeface="+mn-cs"/>
            </a:rPr>
            <a:t>5.0%</a:t>
          </a:r>
          <a:r>
            <a:rPr kumimoji="1" lang="ja-JP" altLang="en-US" sz="1000">
              <a:solidFill>
                <a:schemeClr val="dk1"/>
              </a:solidFill>
              <a:effectLst/>
              <a:latin typeface="+mn-lt"/>
              <a:ea typeface="+mn-ea"/>
              <a:cs typeface="+mn-cs"/>
            </a:rPr>
            <a:t>減少しました。内訳は、繰出金</a:t>
          </a:r>
          <a:r>
            <a:rPr kumimoji="1" lang="en-US" altLang="ja-JP" sz="1000">
              <a:solidFill>
                <a:schemeClr val="dk1"/>
              </a:solidFill>
              <a:effectLst/>
              <a:latin typeface="+mn-lt"/>
              <a:ea typeface="+mn-ea"/>
              <a:cs typeface="+mn-cs"/>
            </a:rPr>
            <a:t>10.9%</a:t>
          </a:r>
          <a:r>
            <a:rPr kumimoji="1" lang="ja-JP" altLang="en-US" sz="1000">
              <a:solidFill>
                <a:schemeClr val="dk1"/>
              </a:solidFill>
              <a:effectLst/>
              <a:latin typeface="+mn-lt"/>
              <a:ea typeface="+mn-ea"/>
              <a:cs typeface="+mn-cs"/>
            </a:rPr>
            <a:t>（前年比△</a:t>
          </a:r>
          <a:r>
            <a:rPr kumimoji="1" lang="en-US" altLang="ja-JP" sz="1000">
              <a:solidFill>
                <a:schemeClr val="dk1"/>
              </a:solidFill>
              <a:effectLst/>
              <a:latin typeface="+mn-lt"/>
              <a:ea typeface="+mn-ea"/>
              <a:cs typeface="+mn-cs"/>
            </a:rPr>
            <a:t>5.4</a:t>
          </a:r>
          <a:r>
            <a:rPr kumimoji="1" lang="ja-JP" altLang="en-US" sz="1000">
              <a:solidFill>
                <a:schemeClr val="dk1"/>
              </a:solidFill>
              <a:effectLst/>
              <a:latin typeface="+mn-lt"/>
              <a:ea typeface="+mn-ea"/>
              <a:cs typeface="+mn-cs"/>
            </a:rPr>
            <a:t>）、出資金等</a:t>
          </a:r>
          <a:r>
            <a:rPr kumimoji="1" lang="en-US" altLang="ja-JP" sz="1000">
              <a:solidFill>
                <a:schemeClr val="dk1"/>
              </a:solidFill>
              <a:effectLst/>
              <a:latin typeface="+mn-lt"/>
              <a:ea typeface="+mn-ea"/>
              <a:cs typeface="+mn-cs"/>
            </a:rPr>
            <a:t>4.1%</a:t>
          </a:r>
          <a:r>
            <a:rPr kumimoji="1" lang="ja-JP" altLang="en-US" sz="1000">
              <a:solidFill>
                <a:schemeClr val="dk1"/>
              </a:solidFill>
              <a:effectLst/>
              <a:latin typeface="+mn-lt"/>
              <a:ea typeface="+mn-ea"/>
              <a:cs typeface="+mn-cs"/>
            </a:rPr>
            <a:t>（前年比＋</a:t>
          </a:r>
          <a:r>
            <a:rPr kumimoji="1" lang="en-US" altLang="ja-JP" sz="1000">
              <a:solidFill>
                <a:schemeClr val="dk1"/>
              </a:solidFill>
              <a:effectLst/>
              <a:latin typeface="+mn-lt"/>
              <a:ea typeface="+mn-ea"/>
              <a:cs typeface="+mn-cs"/>
            </a:rPr>
            <a:t>1.3</a:t>
          </a:r>
          <a:r>
            <a:rPr kumimoji="1" lang="ja-JP" altLang="en-US" sz="1000">
              <a:solidFill>
                <a:schemeClr val="dk1"/>
              </a:solidFill>
              <a:effectLst/>
              <a:latin typeface="+mn-lt"/>
              <a:ea typeface="+mn-ea"/>
              <a:cs typeface="+mn-cs"/>
            </a:rPr>
            <a:t>）、維持補修費</a:t>
          </a:r>
          <a:r>
            <a:rPr kumimoji="1" lang="en-US" altLang="ja-JP" sz="1000">
              <a:solidFill>
                <a:schemeClr val="dk1"/>
              </a:solidFill>
              <a:effectLst/>
              <a:latin typeface="+mn-lt"/>
              <a:ea typeface="+mn-ea"/>
              <a:cs typeface="+mn-cs"/>
            </a:rPr>
            <a:t>0.5%</a:t>
          </a:r>
          <a:r>
            <a:rPr kumimoji="1" lang="ja-JP" altLang="en-US" sz="1000">
              <a:solidFill>
                <a:schemeClr val="dk1"/>
              </a:solidFill>
              <a:effectLst/>
              <a:latin typeface="+mn-lt"/>
              <a:ea typeface="+mn-ea"/>
              <a:cs typeface="+mn-cs"/>
            </a:rPr>
            <a:t>（前年比</a:t>
          </a:r>
          <a:r>
            <a:rPr kumimoji="1" lang="en-US" altLang="ja-JP" sz="1000">
              <a:solidFill>
                <a:schemeClr val="dk1"/>
              </a:solidFill>
              <a:effectLst/>
              <a:latin typeface="+mn-lt"/>
              <a:ea typeface="+mn-ea"/>
              <a:cs typeface="+mn-cs"/>
            </a:rPr>
            <a:t>±0</a:t>
          </a:r>
          <a:r>
            <a:rPr kumimoji="1" lang="ja-JP" altLang="en-US" sz="1000">
              <a:solidFill>
                <a:schemeClr val="dk1"/>
              </a:solidFill>
              <a:effectLst/>
              <a:latin typeface="+mn-lt"/>
              <a:ea typeface="+mn-ea"/>
              <a:cs typeface="+mn-cs"/>
            </a:rPr>
            <a:t>）でした。しかし、</a:t>
          </a:r>
          <a:r>
            <a:rPr kumimoji="1" lang="ja-JP" altLang="ja-JP" sz="1000">
              <a:solidFill>
                <a:schemeClr val="dk1"/>
              </a:solidFill>
              <a:effectLst/>
              <a:latin typeface="+mn-lt"/>
              <a:ea typeface="+mn-ea"/>
              <a:cs typeface="+mn-cs"/>
            </a:rPr>
            <a:t>補助費等と同様に本市は総合医療センターを有することにより、</a:t>
          </a:r>
          <a:r>
            <a:rPr kumimoji="1" lang="ja-JP" altLang="en-US" sz="1000">
              <a:solidFill>
                <a:schemeClr val="dk1"/>
              </a:solidFill>
              <a:effectLst/>
              <a:latin typeface="+mn-lt"/>
              <a:ea typeface="+mn-ea"/>
              <a:cs typeface="+mn-cs"/>
            </a:rPr>
            <a:t>病院</a:t>
          </a:r>
          <a:r>
            <a:rPr kumimoji="1" lang="ja-JP" altLang="ja-JP" sz="1000">
              <a:solidFill>
                <a:schemeClr val="dk1"/>
              </a:solidFill>
              <a:effectLst/>
              <a:latin typeface="+mn-lt"/>
              <a:ea typeface="+mn-ea"/>
              <a:cs typeface="+mn-cs"/>
            </a:rPr>
            <a:t>事業会計への出資を行っていること</a:t>
          </a:r>
          <a:r>
            <a:rPr kumimoji="1" lang="ja-JP" altLang="en-US" sz="1000">
              <a:solidFill>
                <a:schemeClr val="dk1"/>
              </a:solidFill>
              <a:effectLst/>
              <a:latin typeface="+mn-lt"/>
              <a:ea typeface="+mn-ea"/>
              <a:cs typeface="+mn-cs"/>
            </a:rPr>
            <a:t>などにより</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類似団体平均より割合が大きくなっています。</a:t>
          </a:r>
          <a:endParaRPr lang="ja-JP" altLang="ja-JP" sz="11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88900</xdr:rowOff>
    </xdr:from>
    <xdr:to>
      <xdr:col>82</xdr:col>
      <xdr:colOff>107950</xdr:colOff>
      <xdr:row>60</xdr:row>
      <xdr:rowOff>119380</xdr:rowOff>
    </xdr:to>
    <xdr:cxnSp macro="">
      <xdr:nvCxnSpPr>
        <xdr:cNvPr id="244" name="直線コネクタ 243"/>
        <xdr:cNvCxnSpPr/>
      </xdr:nvCxnSpPr>
      <xdr:spPr>
        <a:xfrm flipV="1">
          <a:off x="16510000" y="9004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45" name="その他最小値テキスト"/>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6" name="直線コネクタ 245"/>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3827</xdr:rowOff>
    </xdr:from>
    <xdr:ext cx="762000" cy="259045"/>
    <xdr:sp macro="" textlink="">
      <xdr:nvSpPr>
        <xdr:cNvPr id="247" name="その他最大値テキスト"/>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88900</xdr:rowOff>
    </xdr:from>
    <xdr:to>
      <xdr:col>82</xdr:col>
      <xdr:colOff>196850</xdr:colOff>
      <xdr:row>52</xdr:row>
      <xdr:rowOff>88900</xdr:rowOff>
    </xdr:to>
    <xdr:cxnSp macro="">
      <xdr:nvCxnSpPr>
        <xdr:cNvPr id="248" name="直線コネクタ 247"/>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107950</xdr:rowOff>
    </xdr:from>
    <xdr:to>
      <xdr:col>82</xdr:col>
      <xdr:colOff>107950</xdr:colOff>
      <xdr:row>59</xdr:row>
      <xdr:rowOff>69850</xdr:rowOff>
    </xdr:to>
    <xdr:cxnSp macro="">
      <xdr:nvCxnSpPr>
        <xdr:cNvPr id="249" name="直線コネクタ 248"/>
        <xdr:cNvCxnSpPr/>
      </xdr:nvCxnSpPr>
      <xdr:spPr>
        <a:xfrm flipV="1">
          <a:off x="15671800" y="988060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161307</xdr:rowOff>
    </xdr:from>
    <xdr:ext cx="762000" cy="259045"/>
    <xdr:sp macro="" textlink="">
      <xdr:nvSpPr>
        <xdr:cNvPr id="250" name="その他平均値テキスト"/>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1" name="フローチャート: 判断 250"/>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24130</xdr:rowOff>
    </xdr:from>
    <xdr:to>
      <xdr:col>78</xdr:col>
      <xdr:colOff>69850</xdr:colOff>
      <xdr:row>59</xdr:row>
      <xdr:rowOff>69850</xdr:rowOff>
    </xdr:to>
    <xdr:cxnSp macro="">
      <xdr:nvCxnSpPr>
        <xdr:cNvPr id="252" name="直線コネクタ 251"/>
        <xdr:cNvCxnSpPr/>
      </xdr:nvCxnSpPr>
      <xdr:spPr>
        <a:xfrm>
          <a:off x="14782800" y="10139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3" name="フローチャート: 判断 252"/>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4" name="テキスト ボックス 253"/>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111760</xdr:rowOff>
    </xdr:from>
    <xdr:to>
      <xdr:col>73</xdr:col>
      <xdr:colOff>180975</xdr:colOff>
      <xdr:row>59</xdr:row>
      <xdr:rowOff>24130</xdr:rowOff>
    </xdr:to>
    <xdr:cxnSp macro="">
      <xdr:nvCxnSpPr>
        <xdr:cNvPr id="255" name="直線コネクタ 254"/>
        <xdr:cNvCxnSpPr/>
      </xdr:nvCxnSpPr>
      <xdr:spPr>
        <a:xfrm>
          <a:off x="13893800" y="100558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56" name="フローチャート: 判断 255"/>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57" name="テキスト ボックス 256"/>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161290</xdr:rowOff>
    </xdr:from>
    <xdr:to>
      <xdr:col>69</xdr:col>
      <xdr:colOff>92075</xdr:colOff>
      <xdr:row>58</xdr:row>
      <xdr:rowOff>111760</xdr:rowOff>
    </xdr:to>
    <xdr:cxnSp macro="">
      <xdr:nvCxnSpPr>
        <xdr:cNvPr id="258" name="直線コネクタ 257"/>
        <xdr:cNvCxnSpPr/>
      </xdr:nvCxnSpPr>
      <xdr:spPr>
        <a:xfrm>
          <a:off x="13004800" y="99339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129540</xdr:rowOff>
    </xdr:from>
    <xdr:to>
      <xdr:col>69</xdr:col>
      <xdr:colOff>142875</xdr:colOff>
      <xdr:row>57</xdr:row>
      <xdr:rowOff>59690</xdr:rowOff>
    </xdr:to>
    <xdr:sp macro="" textlink="">
      <xdr:nvSpPr>
        <xdr:cNvPr id="259" name="フローチャート: 判断 258"/>
        <xdr:cNvSpPr/>
      </xdr:nvSpPr>
      <xdr:spPr>
        <a:xfrm>
          <a:off x="13843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69867</xdr:rowOff>
    </xdr:from>
    <xdr:ext cx="762000" cy="259045"/>
    <xdr:sp macro="" textlink="">
      <xdr:nvSpPr>
        <xdr:cNvPr id="260" name="テキスト ボックス 259"/>
        <xdr:cNvSpPr txBox="1"/>
      </xdr:nvSpPr>
      <xdr:spPr>
        <a:xfrm>
          <a:off x="13512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62" name="テキスト ボックス 261"/>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57150</xdr:rowOff>
    </xdr:from>
    <xdr:to>
      <xdr:col>82</xdr:col>
      <xdr:colOff>158750</xdr:colOff>
      <xdr:row>57</xdr:row>
      <xdr:rowOff>158750</xdr:rowOff>
    </xdr:to>
    <xdr:sp macro="" textlink="">
      <xdr:nvSpPr>
        <xdr:cNvPr id="268" name="楕円 267"/>
        <xdr:cNvSpPr/>
      </xdr:nvSpPr>
      <xdr:spPr>
        <a:xfrm>
          <a:off x="16459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29227</xdr:rowOff>
    </xdr:from>
    <xdr:ext cx="762000" cy="259045"/>
    <xdr:sp macro="" textlink="">
      <xdr:nvSpPr>
        <xdr:cNvPr id="269" name="その他該当値テキスト"/>
        <xdr:cNvSpPr txBox="1"/>
      </xdr:nvSpPr>
      <xdr:spPr>
        <a:xfrm>
          <a:off x="165989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0" name="楕円 269"/>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1" name="テキスト ボックス 270"/>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144780</xdr:rowOff>
    </xdr:from>
    <xdr:to>
      <xdr:col>74</xdr:col>
      <xdr:colOff>31750</xdr:colOff>
      <xdr:row>59</xdr:row>
      <xdr:rowOff>74930</xdr:rowOff>
    </xdr:to>
    <xdr:sp macro="" textlink="">
      <xdr:nvSpPr>
        <xdr:cNvPr id="272" name="楕円 271"/>
        <xdr:cNvSpPr/>
      </xdr:nvSpPr>
      <xdr:spPr>
        <a:xfrm>
          <a:off x="14732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59707</xdr:rowOff>
    </xdr:from>
    <xdr:ext cx="762000" cy="259045"/>
    <xdr:sp macro="" textlink="">
      <xdr:nvSpPr>
        <xdr:cNvPr id="273" name="テキスト ボックス 272"/>
        <xdr:cNvSpPr txBox="1"/>
      </xdr:nvSpPr>
      <xdr:spPr>
        <a:xfrm>
          <a:off x="14401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60960</xdr:rowOff>
    </xdr:from>
    <xdr:to>
      <xdr:col>69</xdr:col>
      <xdr:colOff>142875</xdr:colOff>
      <xdr:row>58</xdr:row>
      <xdr:rowOff>162560</xdr:rowOff>
    </xdr:to>
    <xdr:sp macro="" textlink="">
      <xdr:nvSpPr>
        <xdr:cNvPr id="274" name="楕円 273"/>
        <xdr:cNvSpPr/>
      </xdr:nvSpPr>
      <xdr:spPr>
        <a:xfrm>
          <a:off x="13843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147337</xdr:rowOff>
    </xdr:from>
    <xdr:ext cx="762000" cy="259045"/>
    <xdr:sp macro="" textlink="">
      <xdr:nvSpPr>
        <xdr:cNvPr id="275" name="テキスト ボックス 274"/>
        <xdr:cNvSpPr txBox="1"/>
      </xdr:nvSpPr>
      <xdr:spPr>
        <a:xfrm>
          <a:off x="13512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76" name="楕円 275"/>
        <xdr:cNvSpPr/>
      </xdr:nvSpPr>
      <xdr:spPr>
        <a:xfrm>
          <a:off x="12954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25417</xdr:rowOff>
    </xdr:from>
    <xdr:ext cx="762000" cy="259045"/>
    <xdr:sp macro="" textlink="">
      <xdr:nvSpPr>
        <xdr:cNvPr id="277" name="テキスト ボックス 276"/>
        <xdr:cNvSpPr txBox="1"/>
      </xdr:nvSpPr>
      <xdr:spPr>
        <a:xfrm>
          <a:off x="12623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平成</a:t>
          </a:r>
          <a:r>
            <a:rPr kumimoji="1" lang="en-US" altLang="ja-JP" sz="900">
              <a:solidFill>
                <a:schemeClr val="dk1"/>
              </a:solidFill>
              <a:effectLst/>
              <a:latin typeface="+mn-lt"/>
              <a:ea typeface="+mn-ea"/>
              <a:cs typeface="+mn-cs"/>
            </a:rPr>
            <a:t>28</a:t>
          </a:r>
          <a:r>
            <a:rPr kumimoji="1" lang="ja-JP" altLang="en-US" sz="900">
              <a:solidFill>
                <a:schemeClr val="dk1"/>
              </a:solidFill>
              <a:effectLst/>
              <a:latin typeface="+mn-lt"/>
              <a:ea typeface="+mn-ea"/>
              <a:cs typeface="+mn-cs"/>
            </a:rPr>
            <a:t>年度に中部清掃組合を脱退し負担金が減額となりましたが、下水道事業会計への地方公営企業法の適用に伴い、下水道事業繰出金が約</a:t>
          </a:r>
          <a:r>
            <a:rPr kumimoji="1" lang="en-US" altLang="ja-JP" sz="900">
              <a:solidFill>
                <a:schemeClr val="dk1"/>
              </a:solidFill>
              <a:effectLst/>
              <a:latin typeface="+mn-lt"/>
              <a:ea typeface="+mn-ea"/>
              <a:cs typeface="+mn-cs"/>
            </a:rPr>
            <a:t>532</a:t>
          </a:r>
          <a:r>
            <a:rPr kumimoji="1" lang="ja-JP" altLang="en-US" sz="900">
              <a:solidFill>
                <a:schemeClr val="dk1"/>
              </a:solidFill>
              <a:effectLst/>
              <a:latin typeface="+mn-lt"/>
              <a:ea typeface="+mn-ea"/>
              <a:cs typeface="+mn-cs"/>
            </a:rPr>
            <a:t>百万円増加したことにより、前年比</a:t>
          </a:r>
          <a:r>
            <a:rPr kumimoji="1" lang="en-US" altLang="ja-JP" sz="900">
              <a:solidFill>
                <a:schemeClr val="dk1"/>
              </a:solidFill>
              <a:effectLst/>
              <a:latin typeface="+mn-lt"/>
              <a:ea typeface="+mn-ea"/>
              <a:cs typeface="+mn-cs"/>
            </a:rPr>
            <a:t>2.7%</a:t>
          </a:r>
          <a:r>
            <a:rPr kumimoji="1" lang="ja-JP" altLang="en-US" sz="900">
              <a:solidFill>
                <a:schemeClr val="dk1"/>
              </a:solidFill>
              <a:effectLst/>
              <a:latin typeface="+mn-lt"/>
              <a:ea typeface="+mn-ea"/>
              <a:cs typeface="+mn-cs"/>
            </a:rPr>
            <a:t>増と大きく</a:t>
          </a:r>
          <a:r>
            <a:rPr kumimoji="1" lang="ja-JP" altLang="ja-JP" sz="900">
              <a:solidFill>
                <a:schemeClr val="dk1"/>
              </a:solidFill>
              <a:effectLst/>
              <a:latin typeface="+mn-lt"/>
              <a:ea typeface="+mn-ea"/>
              <a:cs typeface="+mn-cs"/>
            </a:rPr>
            <a:t>上昇し</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類似団体平均</a:t>
          </a:r>
          <a:r>
            <a:rPr kumimoji="1" lang="ja-JP" altLang="en-US" sz="900">
              <a:solidFill>
                <a:schemeClr val="dk1"/>
              </a:solidFill>
              <a:effectLst/>
              <a:latin typeface="+mn-lt"/>
              <a:ea typeface="+mn-ea"/>
              <a:cs typeface="+mn-cs"/>
            </a:rPr>
            <a:t>を上回りました</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その他</a:t>
          </a:r>
          <a:r>
            <a:rPr kumimoji="1" lang="ja-JP" altLang="ja-JP" sz="900">
              <a:solidFill>
                <a:schemeClr val="dk1"/>
              </a:solidFill>
              <a:effectLst/>
              <a:latin typeface="+mn-lt"/>
              <a:ea typeface="+mn-ea"/>
              <a:cs typeface="+mn-cs"/>
            </a:rPr>
            <a:t>、東近江地域における急性期医療の基幹病院を担う市立総合医療センターを有し、病院事業会計への繰出し</a:t>
          </a:r>
          <a:r>
            <a:rPr kumimoji="1" lang="ja-JP" altLang="en-US" sz="900">
              <a:solidFill>
                <a:schemeClr val="dk1"/>
              </a:solidFill>
              <a:effectLst/>
              <a:latin typeface="+mn-lt"/>
              <a:ea typeface="+mn-ea"/>
              <a:cs typeface="+mn-cs"/>
            </a:rPr>
            <a:t>により</a:t>
          </a:r>
          <a:r>
            <a:rPr kumimoji="1" lang="ja-JP" altLang="ja-JP" sz="900">
              <a:solidFill>
                <a:schemeClr val="dk1"/>
              </a:solidFill>
              <a:effectLst/>
              <a:latin typeface="+mn-lt"/>
              <a:ea typeface="+mn-ea"/>
              <a:cs typeface="+mn-cs"/>
            </a:rPr>
            <a:t>病院事業がない自治体</a:t>
          </a:r>
          <a:r>
            <a:rPr kumimoji="1" lang="ja-JP" altLang="en-US" sz="900">
              <a:solidFill>
                <a:schemeClr val="dk1"/>
              </a:solidFill>
              <a:effectLst/>
              <a:latin typeface="+mn-lt"/>
              <a:ea typeface="+mn-ea"/>
              <a:cs typeface="+mn-cs"/>
            </a:rPr>
            <a:t>より</a:t>
          </a:r>
          <a:r>
            <a:rPr kumimoji="1" lang="ja-JP" altLang="ja-JP" sz="900">
              <a:solidFill>
                <a:schemeClr val="dk1"/>
              </a:solidFill>
              <a:effectLst/>
              <a:latin typeface="+mn-lt"/>
              <a:ea typeface="+mn-ea"/>
              <a:cs typeface="+mn-cs"/>
            </a:rPr>
            <a:t>比率が高くなる傾向にあります。</a:t>
          </a:r>
          <a:endParaRPr lang="ja-JP" altLang="ja-JP" sz="900">
            <a:effectLst/>
          </a:endParaRPr>
        </a:p>
        <a:p>
          <a:r>
            <a:rPr kumimoji="1" lang="ja-JP" altLang="ja-JP" sz="900">
              <a:solidFill>
                <a:schemeClr val="dk1"/>
              </a:solidFill>
              <a:effectLst/>
              <a:latin typeface="+mn-lt"/>
              <a:ea typeface="+mn-ea"/>
              <a:cs typeface="+mn-cs"/>
            </a:rPr>
            <a:t>　今後も、各種補助金の適正化を図るため、行政関与の必要性や経費負担のあり方、効果などについて検証を行い、補助金制度の見直しを進めます。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121285</xdr:rowOff>
    </xdr:from>
    <xdr:to>
      <xdr:col>82</xdr:col>
      <xdr:colOff>107950</xdr:colOff>
      <xdr:row>41</xdr:row>
      <xdr:rowOff>75565</xdr:rowOff>
    </xdr:to>
    <xdr:cxnSp macro="">
      <xdr:nvCxnSpPr>
        <xdr:cNvPr id="300" name="直線コネクタ 299"/>
        <xdr:cNvCxnSpPr/>
      </xdr:nvCxnSpPr>
      <xdr:spPr>
        <a:xfrm flipV="1">
          <a:off x="16510000" y="59505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36212</xdr:rowOff>
    </xdr:from>
    <xdr:ext cx="762000" cy="259045"/>
    <xdr:sp macro="" textlink="">
      <xdr:nvSpPr>
        <xdr:cNvPr id="303" name="補助費等最大値テキスト"/>
        <xdr:cNvSpPr txBox="1"/>
      </xdr:nvSpPr>
      <xdr:spPr>
        <a:xfrm>
          <a:off x="16598900" y="569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121285</xdr:rowOff>
    </xdr:from>
    <xdr:to>
      <xdr:col>82</xdr:col>
      <xdr:colOff>196850</xdr:colOff>
      <xdr:row>34</xdr:row>
      <xdr:rowOff>121285</xdr:rowOff>
    </xdr:to>
    <xdr:cxnSp macro="">
      <xdr:nvCxnSpPr>
        <xdr:cNvPr id="304" name="直線コネクタ 303"/>
        <xdr:cNvCxnSpPr/>
      </xdr:nvCxnSpPr>
      <xdr:spPr>
        <a:xfrm>
          <a:off x="16421100" y="595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38</xdr:row>
      <xdr:rowOff>75565</xdr:rowOff>
    </xdr:to>
    <xdr:cxnSp macro="">
      <xdr:nvCxnSpPr>
        <xdr:cNvPr id="305" name="直線コネクタ 304"/>
        <xdr:cNvCxnSpPr/>
      </xdr:nvCxnSpPr>
      <xdr:spPr>
        <a:xfrm>
          <a:off x="15671800" y="6436360"/>
          <a:ext cx="8382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132732</xdr:rowOff>
    </xdr:from>
    <xdr:ext cx="762000" cy="259045"/>
    <xdr:sp macro="" textlink="">
      <xdr:nvSpPr>
        <xdr:cNvPr id="306" name="補助費等平均値テキスト"/>
        <xdr:cNvSpPr txBox="1"/>
      </xdr:nvSpPr>
      <xdr:spPr>
        <a:xfrm>
          <a:off x="16598900" y="6304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116205</xdr:rowOff>
    </xdr:from>
    <xdr:to>
      <xdr:col>82</xdr:col>
      <xdr:colOff>158750</xdr:colOff>
      <xdr:row>38</xdr:row>
      <xdr:rowOff>46355</xdr:rowOff>
    </xdr:to>
    <xdr:sp macro="" textlink="">
      <xdr:nvSpPr>
        <xdr:cNvPr id="307" name="フローチャート: 判断 306"/>
        <xdr:cNvSpPr/>
      </xdr:nvSpPr>
      <xdr:spPr>
        <a:xfrm>
          <a:off x="16459200" y="64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86995</xdr:rowOff>
    </xdr:from>
    <xdr:to>
      <xdr:col>78</xdr:col>
      <xdr:colOff>69850</xdr:colOff>
      <xdr:row>37</xdr:row>
      <xdr:rowOff>92710</xdr:rowOff>
    </xdr:to>
    <xdr:cxnSp macro="">
      <xdr:nvCxnSpPr>
        <xdr:cNvPr id="308" name="直線コネクタ 307"/>
        <xdr:cNvCxnSpPr/>
      </xdr:nvCxnSpPr>
      <xdr:spPr>
        <a:xfrm>
          <a:off x="14782800" y="643064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87630</xdr:rowOff>
    </xdr:from>
    <xdr:to>
      <xdr:col>78</xdr:col>
      <xdr:colOff>120650</xdr:colOff>
      <xdr:row>38</xdr:row>
      <xdr:rowOff>17780</xdr:rowOff>
    </xdr:to>
    <xdr:sp macro="" textlink="">
      <xdr:nvSpPr>
        <xdr:cNvPr id="309" name="フローチャート: 判断 308"/>
        <xdr:cNvSpPr/>
      </xdr:nvSpPr>
      <xdr:spPr>
        <a:xfrm>
          <a:off x="15621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2557</xdr:rowOff>
    </xdr:from>
    <xdr:ext cx="736600" cy="259045"/>
    <xdr:sp macro="" textlink="">
      <xdr:nvSpPr>
        <xdr:cNvPr id="310" name="テキスト ボックス 309"/>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86995</xdr:rowOff>
    </xdr:from>
    <xdr:to>
      <xdr:col>73</xdr:col>
      <xdr:colOff>180975</xdr:colOff>
      <xdr:row>37</xdr:row>
      <xdr:rowOff>115570</xdr:rowOff>
    </xdr:to>
    <xdr:cxnSp macro="">
      <xdr:nvCxnSpPr>
        <xdr:cNvPr id="311" name="直線コネクタ 310"/>
        <xdr:cNvCxnSpPr/>
      </xdr:nvCxnSpPr>
      <xdr:spPr>
        <a:xfrm flipV="1">
          <a:off x="13893800" y="64306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70485</xdr:rowOff>
    </xdr:from>
    <xdr:to>
      <xdr:col>74</xdr:col>
      <xdr:colOff>31750</xdr:colOff>
      <xdr:row>38</xdr:row>
      <xdr:rowOff>635</xdr:rowOff>
    </xdr:to>
    <xdr:sp macro="" textlink="">
      <xdr:nvSpPr>
        <xdr:cNvPr id="312" name="フローチャート: 判断 311"/>
        <xdr:cNvSpPr/>
      </xdr:nvSpPr>
      <xdr:spPr>
        <a:xfrm>
          <a:off x="147320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156862</xdr:rowOff>
    </xdr:from>
    <xdr:ext cx="762000" cy="259045"/>
    <xdr:sp macro="" textlink="">
      <xdr:nvSpPr>
        <xdr:cNvPr id="313" name="テキスト ボックス 312"/>
        <xdr:cNvSpPr txBox="1"/>
      </xdr:nvSpPr>
      <xdr:spPr>
        <a:xfrm>
          <a:off x="14401800" y="650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115570</xdr:rowOff>
    </xdr:from>
    <xdr:to>
      <xdr:col>69</xdr:col>
      <xdr:colOff>92075</xdr:colOff>
      <xdr:row>38</xdr:row>
      <xdr:rowOff>1270</xdr:rowOff>
    </xdr:to>
    <xdr:cxnSp macro="">
      <xdr:nvCxnSpPr>
        <xdr:cNvPr id="314" name="直線コネクタ 313"/>
        <xdr:cNvCxnSpPr/>
      </xdr:nvCxnSpPr>
      <xdr:spPr>
        <a:xfrm flipV="1">
          <a:off x="13004800" y="64592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36195</xdr:rowOff>
    </xdr:from>
    <xdr:to>
      <xdr:col>69</xdr:col>
      <xdr:colOff>142875</xdr:colOff>
      <xdr:row>37</xdr:row>
      <xdr:rowOff>137795</xdr:rowOff>
    </xdr:to>
    <xdr:sp macro="" textlink="">
      <xdr:nvSpPr>
        <xdr:cNvPr id="315" name="フローチャート: 判断 314"/>
        <xdr:cNvSpPr/>
      </xdr:nvSpPr>
      <xdr:spPr>
        <a:xfrm>
          <a:off x="13843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147972</xdr:rowOff>
    </xdr:from>
    <xdr:ext cx="762000" cy="259045"/>
    <xdr:sp macro="" textlink="">
      <xdr:nvSpPr>
        <xdr:cNvPr id="316" name="テキスト ボックス 315"/>
        <xdr:cNvSpPr txBox="1"/>
      </xdr:nvSpPr>
      <xdr:spPr>
        <a:xfrm>
          <a:off x="13512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7" name="フローチャート: 判断 316"/>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147972</xdr:rowOff>
    </xdr:from>
    <xdr:ext cx="762000" cy="259045"/>
    <xdr:sp macro="" textlink="">
      <xdr:nvSpPr>
        <xdr:cNvPr id="318" name="テキスト ボックス 317"/>
        <xdr:cNvSpPr txBox="1"/>
      </xdr:nvSpPr>
      <xdr:spPr>
        <a:xfrm>
          <a:off x="12623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24765</xdr:rowOff>
    </xdr:from>
    <xdr:to>
      <xdr:col>82</xdr:col>
      <xdr:colOff>158750</xdr:colOff>
      <xdr:row>38</xdr:row>
      <xdr:rowOff>126365</xdr:rowOff>
    </xdr:to>
    <xdr:sp macro="" textlink="">
      <xdr:nvSpPr>
        <xdr:cNvPr id="324" name="楕円 323"/>
        <xdr:cNvSpPr/>
      </xdr:nvSpPr>
      <xdr:spPr>
        <a:xfrm>
          <a:off x="16459200" y="65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168292</xdr:rowOff>
    </xdr:from>
    <xdr:ext cx="762000" cy="259045"/>
    <xdr:sp macro="" textlink="">
      <xdr:nvSpPr>
        <xdr:cNvPr id="325" name="補助費等該当値テキスト"/>
        <xdr:cNvSpPr txBox="1"/>
      </xdr:nvSpPr>
      <xdr:spPr>
        <a:xfrm>
          <a:off x="16598900" y="651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26" name="楕円 325"/>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153687</xdr:rowOff>
    </xdr:from>
    <xdr:ext cx="736600" cy="259045"/>
    <xdr:sp macro="" textlink="">
      <xdr:nvSpPr>
        <xdr:cNvPr id="327" name="テキスト ボックス 326"/>
        <xdr:cNvSpPr txBox="1"/>
      </xdr:nvSpPr>
      <xdr:spPr>
        <a:xfrm>
          <a:off x="15290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36195</xdr:rowOff>
    </xdr:from>
    <xdr:to>
      <xdr:col>74</xdr:col>
      <xdr:colOff>31750</xdr:colOff>
      <xdr:row>37</xdr:row>
      <xdr:rowOff>137795</xdr:rowOff>
    </xdr:to>
    <xdr:sp macro="" textlink="">
      <xdr:nvSpPr>
        <xdr:cNvPr id="328" name="楕円 327"/>
        <xdr:cNvSpPr/>
      </xdr:nvSpPr>
      <xdr:spPr>
        <a:xfrm>
          <a:off x="14732000" y="637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147972</xdr:rowOff>
    </xdr:from>
    <xdr:ext cx="762000" cy="259045"/>
    <xdr:sp macro="" textlink="">
      <xdr:nvSpPr>
        <xdr:cNvPr id="329" name="テキスト ボックス 328"/>
        <xdr:cNvSpPr txBox="1"/>
      </xdr:nvSpPr>
      <xdr:spPr>
        <a:xfrm>
          <a:off x="14401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64770</xdr:rowOff>
    </xdr:from>
    <xdr:to>
      <xdr:col>69</xdr:col>
      <xdr:colOff>142875</xdr:colOff>
      <xdr:row>37</xdr:row>
      <xdr:rowOff>166370</xdr:rowOff>
    </xdr:to>
    <xdr:sp macro="" textlink="">
      <xdr:nvSpPr>
        <xdr:cNvPr id="330" name="楕円 329"/>
        <xdr:cNvSpPr/>
      </xdr:nvSpPr>
      <xdr:spPr>
        <a:xfrm>
          <a:off x="13843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151147</xdr:rowOff>
    </xdr:from>
    <xdr:ext cx="762000" cy="259045"/>
    <xdr:sp macro="" textlink="">
      <xdr:nvSpPr>
        <xdr:cNvPr id="331" name="テキスト ボックス 330"/>
        <xdr:cNvSpPr txBox="1"/>
      </xdr:nvSpPr>
      <xdr:spPr>
        <a:xfrm>
          <a:off x="13512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121920</xdr:rowOff>
    </xdr:from>
    <xdr:to>
      <xdr:col>65</xdr:col>
      <xdr:colOff>53975</xdr:colOff>
      <xdr:row>38</xdr:row>
      <xdr:rowOff>52070</xdr:rowOff>
    </xdr:to>
    <xdr:sp macro="" textlink="">
      <xdr:nvSpPr>
        <xdr:cNvPr id="332" name="楕円 331"/>
        <xdr:cNvSpPr/>
      </xdr:nvSpPr>
      <xdr:spPr>
        <a:xfrm>
          <a:off x="12954000" y="64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36847</xdr:rowOff>
    </xdr:from>
    <xdr:ext cx="762000" cy="259045"/>
    <xdr:sp macro="" textlink="">
      <xdr:nvSpPr>
        <xdr:cNvPr id="333" name="テキスト ボックス 332"/>
        <xdr:cNvSpPr txBox="1"/>
      </xdr:nvSpPr>
      <xdr:spPr>
        <a:xfrm>
          <a:off x="12623800" y="655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a:t>
          </a:r>
          <a:r>
            <a:rPr kumimoji="1" lang="ja-JP" altLang="ja-JP" sz="900">
              <a:solidFill>
                <a:schemeClr val="dk1"/>
              </a:solidFill>
              <a:effectLst/>
              <a:latin typeface="+mn-lt"/>
              <a:ea typeface="+mn-ea"/>
              <a:cs typeface="+mn-cs"/>
            </a:rPr>
            <a:t>類似団体の</a:t>
          </a:r>
          <a:r>
            <a:rPr kumimoji="1" lang="ja-JP" altLang="en-US" sz="900">
              <a:solidFill>
                <a:schemeClr val="dk1"/>
              </a:solidFill>
              <a:effectLst/>
              <a:latin typeface="+mn-lt"/>
              <a:ea typeface="+mn-ea"/>
              <a:cs typeface="+mn-cs"/>
            </a:rPr>
            <a:t>中でも</a:t>
          </a:r>
          <a:r>
            <a:rPr kumimoji="1" lang="ja-JP" altLang="ja-JP" sz="900">
              <a:solidFill>
                <a:schemeClr val="dk1"/>
              </a:solidFill>
              <a:effectLst/>
              <a:latin typeface="+mn-lt"/>
              <a:ea typeface="+mn-ea"/>
              <a:cs typeface="+mn-cs"/>
            </a:rPr>
            <a:t>良好な状況にあり</a:t>
          </a:r>
          <a:r>
            <a:rPr kumimoji="1" lang="ja-JP" altLang="en-US" sz="900">
              <a:solidFill>
                <a:schemeClr val="dk1"/>
              </a:solidFill>
              <a:effectLst/>
              <a:latin typeface="+mn-lt"/>
              <a:ea typeface="+mn-ea"/>
              <a:cs typeface="+mn-cs"/>
            </a:rPr>
            <a:t>、人口一人当たりの決算額において類似団体平均が、</a:t>
          </a:r>
          <a:r>
            <a:rPr kumimoji="1" lang="en-US" altLang="ja-JP" sz="900">
              <a:solidFill>
                <a:schemeClr val="dk1"/>
              </a:solidFill>
              <a:effectLst/>
              <a:latin typeface="+mn-lt"/>
              <a:ea typeface="+mn-ea"/>
              <a:cs typeface="+mn-cs"/>
            </a:rPr>
            <a:t>14,303</a:t>
          </a:r>
          <a:r>
            <a:rPr kumimoji="1" lang="ja-JP" altLang="en-US" sz="900">
              <a:solidFill>
                <a:schemeClr val="dk1"/>
              </a:solidFill>
              <a:effectLst/>
              <a:latin typeface="+mn-lt"/>
              <a:ea typeface="+mn-ea"/>
              <a:cs typeface="+mn-cs"/>
            </a:rPr>
            <a:t>円に対して、本市は</a:t>
          </a:r>
          <a:r>
            <a:rPr kumimoji="1" lang="en-US" altLang="ja-JP" sz="900">
              <a:solidFill>
                <a:schemeClr val="dk1"/>
              </a:solidFill>
              <a:effectLst/>
              <a:latin typeface="+mn-lt"/>
              <a:ea typeface="+mn-ea"/>
              <a:cs typeface="+mn-cs"/>
            </a:rPr>
            <a:t>6,198</a:t>
          </a:r>
          <a:r>
            <a:rPr kumimoji="1" lang="ja-JP" altLang="en-US" sz="900">
              <a:solidFill>
                <a:schemeClr val="dk1"/>
              </a:solidFill>
              <a:effectLst/>
              <a:latin typeface="+mn-lt"/>
              <a:ea typeface="+mn-ea"/>
              <a:cs typeface="+mn-cs"/>
            </a:rPr>
            <a:t>円と半分以下となっています。</a:t>
          </a:r>
          <a:endParaRPr lang="ja-JP" altLang="ja-JP" sz="900">
            <a:effectLst/>
          </a:endParaRPr>
        </a:p>
        <a:p>
          <a:r>
            <a:rPr kumimoji="1" lang="ja-JP" altLang="ja-JP" sz="900">
              <a:solidFill>
                <a:schemeClr val="dk1"/>
              </a:solidFill>
              <a:effectLst/>
              <a:latin typeface="+mn-lt"/>
              <a:ea typeface="+mn-ea"/>
              <a:cs typeface="+mn-cs"/>
            </a:rPr>
            <a:t>　大型施設整備事業の完成に伴い</a:t>
          </a:r>
          <a:r>
            <a:rPr kumimoji="1" lang="ja-JP" altLang="en-US" sz="900">
              <a:solidFill>
                <a:schemeClr val="dk1"/>
              </a:solidFill>
              <a:effectLst/>
              <a:latin typeface="+mn-lt"/>
              <a:ea typeface="+mn-ea"/>
              <a:cs typeface="+mn-cs"/>
            </a:rPr>
            <a:t>平成</a:t>
          </a:r>
          <a:r>
            <a:rPr kumimoji="1" lang="en-US" altLang="ja-JP" sz="900">
              <a:solidFill>
                <a:schemeClr val="dk1"/>
              </a:solidFill>
              <a:effectLst/>
              <a:latin typeface="+mn-lt"/>
              <a:ea typeface="+mn-ea"/>
              <a:cs typeface="+mn-cs"/>
            </a:rPr>
            <a:t>27</a:t>
          </a:r>
          <a:r>
            <a:rPr kumimoji="1" lang="ja-JP" altLang="en-US" sz="900">
              <a:solidFill>
                <a:schemeClr val="dk1"/>
              </a:solidFill>
              <a:effectLst/>
              <a:latin typeface="+mn-lt"/>
              <a:ea typeface="+mn-ea"/>
              <a:cs typeface="+mn-cs"/>
            </a:rPr>
            <a:t>年度以降増加に転じて以降、平成</a:t>
          </a:r>
          <a:r>
            <a:rPr kumimoji="1" lang="en-US" altLang="ja-JP" sz="900">
              <a:solidFill>
                <a:schemeClr val="dk1"/>
              </a:solidFill>
              <a:effectLst/>
              <a:latin typeface="+mn-lt"/>
              <a:ea typeface="+mn-ea"/>
              <a:cs typeface="+mn-cs"/>
            </a:rPr>
            <a:t>30</a:t>
          </a:r>
          <a:r>
            <a:rPr kumimoji="1" lang="ja-JP" altLang="en-US" sz="900">
              <a:solidFill>
                <a:schemeClr val="dk1"/>
              </a:solidFill>
              <a:effectLst/>
              <a:latin typeface="+mn-lt"/>
              <a:ea typeface="+mn-ea"/>
              <a:cs typeface="+mn-cs"/>
            </a:rPr>
            <a:t>年度まで大型施設整備事業の完成が続く見込みであり、増加傾向が続く予定です。さらに、その後、庁舎建設や</a:t>
          </a:r>
          <a:r>
            <a:rPr kumimoji="1" lang="ja-JP" altLang="ja-JP" sz="900">
              <a:solidFill>
                <a:schemeClr val="dk1"/>
              </a:solidFill>
              <a:effectLst/>
              <a:latin typeface="+mn-lt"/>
              <a:ea typeface="+mn-ea"/>
              <a:cs typeface="+mn-cs"/>
            </a:rPr>
            <a:t>施設の老朽化に伴う更新等が見込まれるため増加が予想されます。</a:t>
          </a:r>
          <a:endParaRPr lang="ja-JP" altLang="ja-JP" sz="900">
            <a:effectLst/>
          </a:endParaRPr>
        </a:p>
        <a:p>
          <a:pPr eaLnBrk="1" fontAlgn="auto" latinLnBrk="0" hangingPunct="1"/>
          <a:r>
            <a:rPr kumimoji="1" lang="ja-JP" altLang="en-US" sz="900">
              <a:solidFill>
                <a:schemeClr val="dk1"/>
              </a:solidFill>
              <a:effectLst/>
              <a:latin typeface="+mn-lt"/>
              <a:ea typeface="+mn-ea"/>
              <a:cs typeface="+mn-cs"/>
            </a:rPr>
            <a:t>　これらの状況から</a:t>
          </a:r>
          <a:r>
            <a:rPr kumimoji="1" lang="ja-JP" altLang="ja-JP" sz="900">
              <a:solidFill>
                <a:schemeClr val="dk1"/>
              </a:solidFill>
              <a:effectLst/>
              <a:latin typeface="+mn-lt"/>
              <a:ea typeface="+mn-ea"/>
              <a:cs typeface="+mn-cs"/>
            </a:rPr>
            <a:t>、地方交付税措置のない市債・交付税措置割合の低い市債の発行見送りや、繰上償還の実施により、公債費の抑制に努めます。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136144</xdr:rowOff>
    </xdr:from>
    <xdr:to>
      <xdr:col>24</xdr:col>
      <xdr:colOff>25400</xdr:colOff>
      <xdr:row>80</xdr:row>
      <xdr:rowOff>81280</xdr:rowOff>
    </xdr:to>
    <xdr:cxnSp macro="">
      <xdr:nvCxnSpPr>
        <xdr:cNvPr id="358" name="直線コネクタ 357"/>
        <xdr:cNvCxnSpPr/>
      </xdr:nvCxnSpPr>
      <xdr:spPr>
        <a:xfrm flipV="1">
          <a:off x="4826000" y="12823444"/>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59"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0" name="直線コネクタ 359"/>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136144</xdr:rowOff>
    </xdr:from>
    <xdr:to>
      <xdr:col>24</xdr:col>
      <xdr:colOff>114300</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108713</xdr:rowOff>
    </xdr:from>
    <xdr:to>
      <xdr:col>24</xdr:col>
      <xdr:colOff>25400</xdr:colOff>
      <xdr:row>76</xdr:row>
      <xdr:rowOff>154432</xdr:rowOff>
    </xdr:to>
    <xdr:cxnSp macro="">
      <xdr:nvCxnSpPr>
        <xdr:cNvPr id="363" name="直線コネクタ 362"/>
        <xdr:cNvCxnSpPr/>
      </xdr:nvCxnSpPr>
      <xdr:spPr>
        <a:xfrm>
          <a:off x="3987800" y="13138913"/>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41419</xdr:rowOff>
    </xdr:from>
    <xdr:ext cx="762000" cy="259045"/>
    <xdr:sp macro="" textlink="">
      <xdr:nvSpPr>
        <xdr:cNvPr id="364" name="公債費平均値テキスト"/>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5" name="フローチャート: 判断 364"/>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76</xdr:row>
      <xdr:rowOff>108713</xdr:rowOff>
    </xdr:to>
    <xdr:cxnSp macro="">
      <xdr:nvCxnSpPr>
        <xdr:cNvPr id="366" name="直線コネクタ 365"/>
        <xdr:cNvCxnSpPr/>
      </xdr:nvCxnSpPr>
      <xdr:spPr>
        <a:xfrm>
          <a:off x="3098800" y="13088620"/>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67" name="フローチャート: 判断 366"/>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160290</xdr:rowOff>
    </xdr:from>
    <xdr:ext cx="736600" cy="259045"/>
    <xdr:sp macro="" textlink="">
      <xdr:nvSpPr>
        <xdr:cNvPr id="368" name="テキスト ボックス 367"/>
        <xdr:cNvSpPr txBox="1"/>
      </xdr:nvSpPr>
      <xdr:spPr>
        <a:xfrm>
          <a:off x="3606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108713</xdr:rowOff>
    </xdr:to>
    <xdr:cxnSp macro="">
      <xdr:nvCxnSpPr>
        <xdr:cNvPr id="369" name="直線コネクタ 368"/>
        <xdr:cNvCxnSpPr/>
      </xdr:nvCxnSpPr>
      <xdr:spPr>
        <a:xfrm flipV="1">
          <a:off x="2209800" y="13088620"/>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0" name="フローチャート: 判断 369"/>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71" name="テキスト ボックス 370"/>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108713</xdr:rowOff>
    </xdr:from>
    <xdr:to>
      <xdr:col>11</xdr:col>
      <xdr:colOff>9525</xdr:colOff>
      <xdr:row>76</xdr:row>
      <xdr:rowOff>122428</xdr:rowOff>
    </xdr:to>
    <xdr:cxnSp macro="">
      <xdr:nvCxnSpPr>
        <xdr:cNvPr id="372" name="直線コネクタ 371"/>
        <xdr:cNvCxnSpPr/>
      </xdr:nvCxnSpPr>
      <xdr:spPr>
        <a:xfrm flipV="1">
          <a:off x="1320800" y="13138913"/>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133350</xdr:rowOff>
    </xdr:from>
    <xdr:to>
      <xdr:col>11</xdr:col>
      <xdr:colOff>60325</xdr:colOff>
      <xdr:row>78</xdr:row>
      <xdr:rowOff>63500</xdr:rowOff>
    </xdr:to>
    <xdr:sp macro="" textlink="">
      <xdr:nvSpPr>
        <xdr:cNvPr id="373" name="フローチャート: 判断 372"/>
        <xdr:cNvSpPr/>
      </xdr:nvSpPr>
      <xdr:spPr>
        <a:xfrm>
          <a:off x="2159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374" name="テキスト ボックス 373"/>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75" name="フローチャート: 判断 374"/>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52849</xdr:rowOff>
    </xdr:from>
    <xdr:ext cx="762000" cy="259045"/>
    <xdr:sp macro="" textlink="">
      <xdr:nvSpPr>
        <xdr:cNvPr id="376" name="テキスト ボックス 375"/>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82" name="楕円 381"/>
        <xdr:cNvSpPr/>
      </xdr:nvSpPr>
      <xdr:spPr>
        <a:xfrm>
          <a:off x="47752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120159</xdr:rowOff>
    </xdr:from>
    <xdr:ext cx="762000" cy="259045"/>
    <xdr:sp macro="" textlink="">
      <xdr:nvSpPr>
        <xdr:cNvPr id="383" name="公債費該当値テキスト"/>
        <xdr:cNvSpPr txBox="1"/>
      </xdr:nvSpPr>
      <xdr:spPr>
        <a:xfrm>
          <a:off x="4914900" y="1297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57913</xdr:rowOff>
    </xdr:from>
    <xdr:to>
      <xdr:col>20</xdr:col>
      <xdr:colOff>38100</xdr:colOff>
      <xdr:row>76</xdr:row>
      <xdr:rowOff>159513</xdr:rowOff>
    </xdr:to>
    <xdr:sp macro="" textlink="">
      <xdr:nvSpPr>
        <xdr:cNvPr id="384" name="楕円 383"/>
        <xdr:cNvSpPr/>
      </xdr:nvSpPr>
      <xdr:spPr>
        <a:xfrm>
          <a:off x="3937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169689</xdr:rowOff>
    </xdr:from>
    <xdr:ext cx="736600" cy="259045"/>
    <xdr:sp macro="" textlink="">
      <xdr:nvSpPr>
        <xdr:cNvPr id="385" name="テキスト ボックス 384"/>
        <xdr:cNvSpPr txBox="1"/>
      </xdr:nvSpPr>
      <xdr:spPr>
        <a:xfrm>
          <a:off x="3606800" y="12856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86" name="楕円 385"/>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87" name="テキスト ボックス 386"/>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57913</xdr:rowOff>
    </xdr:from>
    <xdr:to>
      <xdr:col>11</xdr:col>
      <xdr:colOff>60325</xdr:colOff>
      <xdr:row>76</xdr:row>
      <xdr:rowOff>159513</xdr:rowOff>
    </xdr:to>
    <xdr:sp macro="" textlink="">
      <xdr:nvSpPr>
        <xdr:cNvPr id="388" name="楕円 387"/>
        <xdr:cNvSpPr/>
      </xdr:nvSpPr>
      <xdr:spPr>
        <a:xfrm>
          <a:off x="2159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169689</xdr:rowOff>
    </xdr:from>
    <xdr:ext cx="762000" cy="259045"/>
    <xdr:sp macro="" textlink="">
      <xdr:nvSpPr>
        <xdr:cNvPr id="389" name="テキスト ボックス 388"/>
        <xdr:cNvSpPr txBox="1"/>
      </xdr:nvSpPr>
      <xdr:spPr>
        <a:xfrm>
          <a:off x="1828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71628</xdr:rowOff>
    </xdr:from>
    <xdr:to>
      <xdr:col>6</xdr:col>
      <xdr:colOff>171450</xdr:colOff>
      <xdr:row>77</xdr:row>
      <xdr:rowOff>1778</xdr:rowOff>
    </xdr:to>
    <xdr:sp macro="" textlink="">
      <xdr:nvSpPr>
        <xdr:cNvPr id="390" name="楕円 389"/>
        <xdr:cNvSpPr/>
      </xdr:nvSpPr>
      <xdr:spPr>
        <a:xfrm>
          <a:off x="1270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11955</xdr:rowOff>
    </xdr:from>
    <xdr:ext cx="762000" cy="259045"/>
    <xdr:sp macro="" textlink="">
      <xdr:nvSpPr>
        <xdr:cNvPr id="391" name="テキスト ボックス 390"/>
        <xdr:cNvSpPr txBox="1"/>
      </xdr:nvSpPr>
      <xdr:spPr>
        <a:xfrm>
          <a:off x="939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ja-JP" sz="900">
              <a:solidFill>
                <a:schemeClr val="dk1"/>
              </a:solidFill>
              <a:effectLst/>
              <a:latin typeface="+mn-lt"/>
              <a:ea typeface="+mn-ea"/>
              <a:cs typeface="+mn-cs"/>
            </a:rPr>
            <a:t>扶助費や</a:t>
          </a:r>
          <a:r>
            <a:rPr kumimoji="1" lang="ja-JP" altLang="en-US" sz="900">
              <a:solidFill>
                <a:schemeClr val="dk1"/>
              </a:solidFill>
              <a:effectLst/>
              <a:latin typeface="+mn-lt"/>
              <a:ea typeface="+mn-ea"/>
              <a:cs typeface="+mn-cs"/>
            </a:rPr>
            <a:t>補助費等、</a:t>
          </a:r>
          <a:r>
            <a:rPr kumimoji="1" lang="ja-JP" altLang="ja-JP" sz="900">
              <a:solidFill>
                <a:schemeClr val="dk1"/>
              </a:solidFill>
              <a:effectLst/>
              <a:latin typeface="+mn-lt"/>
              <a:ea typeface="+mn-ea"/>
              <a:cs typeface="+mn-cs"/>
            </a:rPr>
            <a:t>その他費目（繰出金等）で類似団体平均を上回った影響により、類似団体平均を上回る状況となっています。</a:t>
          </a:r>
          <a:endParaRPr kumimoji="1" lang="en-US" altLang="ja-JP" sz="900">
            <a:solidFill>
              <a:schemeClr val="dk1"/>
            </a:solidFill>
            <a:effectLst/>
            <a:latin typeface="+mn-lt"/>
            <a:ea typeface="+mn-ea"/>
            <a:cs typeface="+mn-cs"/>
          </a:endParaRPr>
        </a:p>
        <a:p>
          <a:r>
            <a:rPr kumimoji="1" lang="ja-JP" altLang="en-US" sz="900">
              <a:solidFill>
                <a:schemeClr val="dk1"/>
              </a:solidFill>
              <a:effectLst/>
              <a:latin typeface="+mn-lt"/>
              <a:ea typeface="+mn-ea"/>
              <a:cs typeface="+mn-cs"/>
            </a:rPr>
            <a:t>　しかしながら、下水道事業の法適化により基準内繰出金や定年退職による退職手当が減少するなど、平均との差が前年の</a:t>
          </a:r>
          <a:r>
            <a:rPr kumimoji="1" lang="en-US" altLang="ja-JP" sz="900">
              <a:solidFill>
                <a:schemeClr val="dk1"/>
              </a:solidFill>
              <a:effectLst/>
              <a:latin typeface="+mn-lt"/>
              <a:ea typeface="+mn-ea"/>
              <a:cs typeface="+mn-cs"/>
            </a:rPr>
            <a:t>3.9%</a:t>
          </a:r>
          <a:r>
            <a:rPr kumimoji="1" lang="ja-JP" altLang="en-US" sz="900">
              <a:solidFill>
                <a:schemeClr val="dk1"/>
              </a:solidFill>
              <a:effectLst/>
              <a:latin typeface="+mn-lt"/>
              <a:ea typeface="+mn-ea"/>
              <a:cs typeface="+mn-cs"/>
            </a:rPr>
            <a:t>から</a:t>
          </a:r>
          <a:r>
            <a:rPr kumimoji="1" lang="en-US" altLang="ja-JP" sz="900">
              <a:solidFill>
                <a:schemeClr val="dk1"/>
              </a:solidFill>
              <a:effectLst/>
              <a:latin typeface="+mn-lt"/>
              <a:ea typeface="+mn-ea"/>
              <a:cs typeface="+mn-cs"/>
            </a:rPr>
            <a:t>1.8%</a:t>
          </a:r>
          <a:r>
            <a:rPr kumimoji="1" lang="ja-JP" altLang="en-US" sz="900">
              <a:solidFill>
                <a:schemeClr val="dk1"/>
              </a:solidFill>
              <a:effectLst/>
              <a:latin typeface="+mn-lt"/>
              <a:ea typeface="+mn-ea"/>
              <a:cs typeface="+mn-cs"/>
            </a:rPr>
            <a:t>に縮まりました。</a:t>
          </a:r>
          <a:endParaRPr lang="ja-JP" altLang="ja-JP" sz="1050">
            <a:effectLst/>
          </a:endParaRPr>
        </a:p>
        <a:p>
          <a:r>
            <a:rPr kumimoji="1" lang="ja-JP" altLang="ja-JP" sz="900">
              <a:solidFill>
                <a:schemeClr val="dk1"/>
              </a:solidFill>
              <a:effectLst/>
              <a:latin typeface="+mn-lt"/>
              <a:ea typeface="+mn-ea"/>
              <a:cs typeface="+mn-cs"/>
            </a:rPr>
            <a:t>　今後も、市民生活に必要不可欠なサービスは充実しつつも、経常経費の増大による財政運営の硬直化を招かぬよう、これまで以上の支出削減や行財政運営の合理化、不要不急の事業や目的を達成した事業の見直しを進め、中期財政計画と連動した計画的な財政運営に努めます。</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136144</xdr:rowOff>
    </xdr:from>
    <xdr:to>
      <xdr:col>82</xdr:col>
      <xdr:colOff>107950</xdr:colOff>
      <xdr:row>80</xdr:row>
      <xdr:rowOff>40132</xdr:rowOff>
    </xdr:to>
    <xdr:cxnSp macro="">
      <xdr:nvCxnSpPr>
        <xdr:cNvPr id="417" name="直線コネクタ 416"/>
        <xdr:cNvCxnSpPr/>
      </xdr:nvCxnSpPr>
      <xdr:spPr>
        <a:xfrm flipV="1">
          <a:off x="16510000" y="12480544"/>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12209</xdr:rowOff>
    </xdr:from>
    <xdr:ext cx="762000" cy="259045"/>
    <xdr:sp macro="" textlink="">
      <xdr:nvSpPr>
        <xdr:cNvPr id="418" name="公債費以外最小値テキスト"/>
        <xdr:cNvSpPr txBox="1"/>
      </xdr:nvSpPr>
      <xdr:spPr>
        <a:xfrm>
          <a:off x="16598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40132</xdr:rowOff>
    </xdr:from>
    <xdr:to>
      <xdr:col>82</xdr:col>
      <xdr:colOff>196850</xdr:colOff>
      <xdr:row>80</xdr:row>
      <xdr:rowOff>40132</xdr:rowOff>
    </xdr:to>
    <xdr:cxnSp macro="">
      <xdr:nvCxnSpPr>
        <xdr:cNvPr id="419" name="直線コネクタ 418"/>
        <xdr:cNvCxnSpPr/>
      </xdr:nvCxnSpPr>
      <xdr:spPr>
        <a:xfrm>
          <a:off x="16421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51071</xdr:rowOff>
    </xdr:from>
    <xdr:ext cx="762000" cy="259045"/>
    <xdr:sp macro="" textlink="">
      <xdr:nvSpPr>
        <xdr:cNvPr id="420" name="公債費以外最大値テキスト"/>
        <xdr:cNvSpPr txBox="1"/>
      </xdr:nvSpPr>
      <xdr:spPr>
        <a:xfrm>
          <a:off x="16598900" y="1222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136144</xdr:rowOff>
    </xdr:from>
    <xdr:to>
      <xdr:col>82</xdr:col>
      <xdr:colOff>196850</xdr:colOff>
      <xdr:row>72</xdr:row>
      <xdr:rowOff>136144</xdr:rowOff>
    </xdr:to>
    <xdr:cxnSp macro="">
      <xdr:nvCxnSpPr>
        <xdr:cNvPr id="421" name="直線コネクタ 420"/>
        <xdr:cNvCxnSpPr/>
      </xdr:nvCxnSpPr>
      <xdr:spPr>
        <a:xfrm>
          <a:off x="16421100" y="12480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60706</xdr:rowOff>
    </xdr:from>
    <xdr:to>
      <xdr:col>82</xdr:col>
      <xdr:colOff>107950</xdr:colOff>
      <xdr:row>75</xdr:row>
      <xdr:rowOff>133858</xdr:rowOff>
    </xdr:to>
    <xdr:cxnSp macro="">
      <xdr:nvCxnSpPr>
        <xdr:cNvPr id="422" name="直線コネクタ 421"/>
        <xdr:cNvCxnSpPr/>
      </xdr:nvCxnSpPr>
      <xdr:spPr>
        <a:xfrm flipV="1">
          <a:off x="15671800" y="1291945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115587</xdr:rowOff>
    </xdr:from>
    <xdr:ext cx="762000" cy="259045"/>
    <xdr:sp macro="" textlink="">
      <xdr:nvSpPr>
        <xdr:cNvPr id="423" name="公債費以外平均値テキスト"/>
        <xdr:cNvSpPr txBox="1"/>
      </xdr:nvSpPr>
      <xdr:spPr>
        <a:xfrm>
          <a:off x="16598900" y="1263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99060</xdr:rowOff>
    </xdr:from>
    <xdr:to>
      <xdr:col>82</xdr:col>
      <xdr:colOff>158750</xdr:colOff>
      <xdr:row>75</xdr:row>
      <xdr:rowOff>29210</xdr:rowOff>
    </xdr:to>
    <xdr:sp macro="" textlink="">
      <xdr:nvSpPr>
        <xdr:cNvPr id="424" name="フローチャート: 判断 423"/>
        <xdr:cNvSpPr/>
      </xdr:nvSpPr>
      <xdr:spPr>
        <a:xfrm>
          <a:off x="16459200" y="1278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97282</xdr:rowOff>
    </xdr:from>
    <xdr:to>
      <xdr:col>78</xdr:col>
      <xdr:colOff>69850</xdr:colOff>
      <xdr:row>75</xdr:row>
      <xdr:rowOff>133858</xdr:rowOff>
    </xdr:to>
    <xdr:cxnSp macro="">
      <xdr:nvCxnSpPr>
        <xdr:cNvPr id="425" name="直線コネクタ 424"/>
        <xdr:cNvCxnSpPr/>
      </xdr:nvCxnSpPr>
      <xdr:spPr>
        <a:xfrm>
          <a:off x="14782800" y="129560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6" name="フローチャート: 判断 425"/>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27" name="テキスト ボックス 426"/>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14986</xdr:rowOff>
    </xdr:from>
    <xdr:to>
      <xdr:col>73</xdr:col>
      <xdr:colOff>180975</xdr:colOff>
      <xdr:row>75</xdr:row>
      <xdr:rowOff>97282</xdr:rowOff>
    </xdr:to>
    <xdr:cxnSp macro="">
      <xdr:nvCxnSpPr>
        <xdr:cNvPr id="428" name="直線コネクタ 427"/>
        <xdr:cNvCxnSpPr/>
      </xdr:nvCxnSpPr>
      <xdr:spPr>
        <a:xfrm>
          <a:off x="13893800" y="1287373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142494</xdr:rowOff>
    </xdr:from>
    <xdr:to>
      <xdr:col>74</xdr:col>
      <xdr:colOff>31750</xdr:colOff>
      <xdr:row>74</xdr:row>
      <xdr:rowOff>72644</xdr:rowOff>
    </xdr:to>
    <xdr:sp macro="" textlink="">
      <xdr:nvSpPr>
        <xdr:cNvPr id="429" name="フローチャート: 判断 428"/>
        <xdr:cNvSpPr/>
      </xdr:nvSpPr>
      <xdr:spPr>
        <a:xfrm>
          <a:off x="14732000" y="1265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82821</xdr:rowOff>
    </xdr:from>
    <xdr:ext cx="762000" cy="259045"/>
    <xdr:sp macro="" textlink="">
      <xdr:nvSpPr>
        <xdr:cNvPr id="430" name="テキスト ボックス 429"/>
        <xdr:cNvSpPr txBox="1"/>
      </xdr:nvSpPr>
      <xdr:spPr>
        <a:xfrm>
          <a:off x="14401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44704</xdr:rowOff>
    </xdr:from>
    <xdr:to>
      <xdr:col>69</xdr:col>
      <xdr:colOff>92075</xdr:colOff>
      <xdr:row>75</xdr:row>
      <xdr:rowOff>14986</xdr:rowOff>
    </xdr:to>
    <xdr:cxnSp macro="">
      <xdr:nvCxnSpPr>
        <xdr:cNvPr id="431" name="直線コネクタ 430"/>
        <xdr:cNvCxnSpPr/>
      </xdr:nvCxnSpPr>
      <xdr:spPr>
        <a:xfrm>
          <a:off x="13004800" y="12732004"/>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3048</xdr:rowOff>
    </xdr:from>
    <xdr:to>
      <xdr:col>69</xdr:col>
      <xdr:colOff>142875</xdr:colOff>
      <xdr:row>74</xdr:row>
      <xdr:rowOff>104648</xdr:rowOff>
    </xdr:to>
    <xdr:sp macro="" textlink="">
      <xdr:nvSpPr>
        <xdr:cNvPr id="432" name="フローチャート: 判断 431"/>
        <xdr:cNvSpPr/>
      </xdr:nvSpPr>
      <xdr:spPr>
        <a:xfrm>
          <a:off x="13843000" y="1269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114825</xdr:rowOff>
    </xdr:from>
    <xdr:ext cx="762000" cy="259045"/>
    <xdr:sp macro="" textlink="">
      <xdr:nvSpPr>
        <xdr:cNvPr id="433" name="テキスト ボックス 432"/>
        <xdr:cNvSpPr txBox="1"/>
      </xdr:nvSpPr>
      <xdr:spPr>
        <a:xfrm>
          <a:off x="13512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110490</xdr:rowOff>
    </xdr:from>
    <xdr:to>
      <xdr:col>65</xdr:col>
      <xdr:colOff>53975</xdr:colOff>
      <xdr:row>74</xdr:row>
      <xdr:rowOff>40640</xdr:rowOff>
    </xdr:to>
    <xdr:sp macro="" textlink="">
      <xdr:nvSpPr>
        <xdr:cNvPr id="434" name="フローチャート: 判断 433"/>
        <xdr:cNvSpPr/>
      </xdr:nvSpPr>
      <xdr:spPr>
        <a:xfrm>
          <a:off x="12954000" y="1262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50817</xdr:rowOff>
    </xdr:from>
    <xdr:ext cx="762000" cy="259045"/>
    <xdr:sp macro="" textlink="">
      <xdr:nvSpPr>
        <xdr:cNvPr id="435" name="テキスト ボックス 434"/>
        <xdr:cNvSpPr txBox="1"/>
      </xdr:nvSpPr>
      <xdr:spPr>
        <a:xfrm>
          <a:off x="12623800" y="1239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9906</xdr:rowOff>
    </xdr:from>
    <xdr:to>
      <xdr:col>82</xdr:col>
      <xdr:colOff>158750</xdr:colOff>
      <xdr:row>75</xdr:row>
      <xdr:rowOff>111506</xdr:rowOff>
    </xdr:to>
    <xdr:sp macro="" textlink="">
      <xdr:nvSpPr>
        <xdr:cNvPr id="441" name="楕円 440"/>
        <xdr:cNvSpPr/>
      </xdr:nvSpPr>
      <xdr:spPr>
        <a:xfrm>
          <a:off x="164592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153433</xdr:rowOff>
    </xdr:from>
    <xdr:ext cx="762000" cy="259045"/>
    <xdr:sp macro="" textlink="">
      <xdr:nvSpPr>
        <xdr:cNvPr id="442" name="公債費以外該当値テキスト"/>
        <xdr:cNvSpPr txBox="1"/>
      </xdr:nvSpPr>
      <xdr:spPr>
        <a:xfrm>
          <a:off x="16598900" y="1284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83058</xdr:rowOff>
    </xdr:from>
    <xdr:to>
      <xdr:col>78</xdr:col>
      <xdr:colOff>120650</xdr:colOff>
      <xdr:row>76</xdr:row>
      <xdr:rowOff>13208</xdr:rowOff>
    </xdr:to>
    <xdr:sp macro="" textlink="">
      <xdr:nvSpPr>
        <xdr:cNvPr id="443" name="楕円 442"/>
        <xdr:cNvSpPr/>
      </xdr:nvSpPr>
      <xdr:spPr>
        <a:xfrm>
          <a:off x="15621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169435</xdr:rowOff>
    </xdr:from>
    <xdr:ext cx="736600" cy="259045"/>
    <xdr:sp macro="" textlink="">
      <xdr:nvSpPr>
        <xdr:cNvPr id="444" name="テキスト ボックス 443"/>
        <xdr:cNvSpPr txBox="1"/>
      </xdr:nvSpPr>
      <xdr:spPr>
        <a:xfrm>
          <a:off x="15290800" y="13028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46482</xdr:rowOff>
    </xdr:from>
    <xdr:to>
      <xdr:col>74</xdr:col>
      <xdr:colOff>31750</xdr:colOff>
      <xdr:row>75</xdr:row>
      <xdr:rowOff>148081</xdr:rowOff>
    </xdr:to>
    <xdr:sp macro="" textlink="">
      <xdr:nvSpPr>
        <xdr:cNvPr id="445" name="楕円 444"/>
        <xdr:cNvSpPr/>
      </xdr:nvSpPr>
      <xdr:spPr>
        <a:xfrm>
          <a:off x="14732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132859</xdr:rowOff>
    </xdr:from>
    <xdr:ext cx="762000" cy="259045"/>
    <xdr:sp macro="" textlink="">
      <xdr:nvSpPr>
        <xdr:cNvPr id="446" name="テキスト ボックス 445"/>
        <xdr:cNvSpPr txBox="1"/>
      </xdr:nvSpPr>
      <xdr:spPr>
        <a:xfrm>
          <a:off x="14401800" y="12991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135636</xdr:rowOff>
    </xdr:from>
    <xdr:to>
      <xdr:col>69</xdr:col>
      <xdr:colOff>142875</xdr:colOff>
      <xdr:row>75</xdr:row>
      <xdr:rowOff>65786</xdr:rowOff>
    </xdr:to>
    <xdr:sp macro="" textlink="">
      <xdr:nvSpPr>
        <xdr:cNvPr id="447" name="楕円 446"/>
        <xdr:cNvSpPr/>
      </xdr:nvSpPr>
      <xdr:spPr>
        <a:xfrm>
          <a:off x="13843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50563</xdr:rowOff>
    </xdr:from>
    <xdr:ext cx="762000" cy="259045"/>
    <xdr:sp macro="" textlink="">
      <xdr:nvSpPr>
        <xdr:cNvPr id="448" name="テキスト ボックス 447"/>
        <xdr:cNvSpPr txBox="1"/>
      </xdr:nvSpPr>
      <xdr:spPr>
        <a:xfrm>
          <a:off x="13512800" y="12909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165354</xdr:rowOff>
    </xdr:from>
    <xdr:to>
      <xdr:col>65</xdr:col>
      <xdr:colOff>53975</xdr:colOff>
      <xdr:row>74</xdr:row>
      <xdr:rowOff>95504</xdr:rowOff>
    </xdr:to>
    <xdr:sp macro="" textlink="">
      <xdr:nvSpPr>
        <xdr:cNvPr id="449" name="楕円 448"/>
        <xdr:cNvSpPr/>
      </xdr:nvSpPr>
      <xdr:spPr>
        <a:xfrm>
          <a:off x="129540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80281</xdr:rowOff>
    </xdr:from>
    <xdr:ext cx="762000" cy="259045"/>
    <xdr:sp macro="" textlink="">
      <xdr:nvSpPr>
        <xdr:cNvPr id="450" name="テキスト ボックス 449"/>
        <xdr:cNvSpPr txBox="1"/>
      </xdr:nvSpPr>
      <xdr:spPr>
        <a:xfrm>
          <a:off x="12623800" y="12767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32607</xdr:rowOff>
    </xdr:from>
    <xdr:to>
      <xdr:col>29</xdr:col>
      <xdr:colOff>127000</xdr:colOff>
      <xdr:row>19</xdr:row>
      <xdr:rowOff>121685</xdr:rowOff>
    </xdr:to>
    <xdr:cxnSp macro="">
      <xdr:nvCxnSpPr>
        <xdr:cNvPr id="45" name="直線コネクタ 44"/>
        <xdr:cNvCxnSpPr/>
      </xdr:nvCxnSpPr>
      <xdr:spPr bwMode="auto">
        <a:xfrm flipV="1">
          <a:off x="5651500" y="1966182"/>
          <a:ext cx="0" cy="14606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93762</xdr:rowOff>
    </xdr:from>
    <xdr:ext cx="762000" cy="259045"/>
    <xdr:sp macro="" textlink="">
      <xdr:nvSpPr>
        <xdr:cNvPr id="46" name="人口1人当たり決算額の推移最小値テキスト130"/>
        <xdr:cNvSpPr txBox="1"/>
      </xdr:nvSpPr>
      <xdr:spPr>
        <a:xfrm>
          <a:off x="5740400" y="339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121685</xdr:rowOff>
    </xdr:from>
    <xdr:to>
      <xdr:col>30</xdr:col>
      <xdr:colOff>25400</xdr:colOff>
      <xdr:row>19</xdr:row>
      <xdr:rowOff>121685</xdr:rowOff>
    </xdr:to>
    <xdr:cxnSp macro="">
      <xdr:nvCxnSpPr>
        <xdr:cNvPr id="47" name="直線コネクタ 46"/>
        <xdr:cNvCxnSpPr/>
      </xdr:nvCxnSpPr>
      <xdr:spPr bwMode="auto">
        <a:xfrm>
          <a:off x="5562600" y="3426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118984</xdr:rowOff>
    </xdr:from>
    <xdr:ext cx="762000" cy="259045"/>
    <xdr:sp macro="" textlink="">
      <xdr:nvSpPr>
        <xdr:cNvPr id="48" name="人口1人当たり決算額の推移最大値テキスト130"/>
        <xdr:cNvSpPr txBox="1"/>
      </xdr:nvSpPr>
      <xdr:spPr>
        <a:xfrm>
          <a:off x="5740400" y="170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32607</xdr:rowOff>
    </xdr:from>
    <xdr:to>
      <xdr:col>30</xdr:col>
      <xdr:colOff>25400</xdr:colOff>
      <xdr:row>11</xdr:row>
      <xdr:rowOff>32607</xdr:rowOff>
    </xdr:to>
    <xdr:cxnSp macro="">
      <xdr:nvCxnSpPr>
        <xdr:cNvPr id="49" name="直線コネクタ 48"/>
        <xdr:cNvCxnSpPr/>
      </xdr:nvCxnSpPr>
      <xdr:spPr bwMode="auto">
        <a:xfrm>
          <a:off x="5562600" y="1966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131781</xdr:rowOff>
    </xdr:from>
    <xdr:to>
      <xdr:col>29</xdr:col>
      <xdr:colOff>127000</xdr:colOff>
      <xdr:row>16</xdr:row>
      <xdr:rowOff>145479</xdr:rowOff>
    </xdr:to>
    <xdr:cxnSp macro="">
      <xdr:nvCxnSpPr>
        <xdr:cNvPr id="50" name="直線コネクタ 49"/>
        <xdr:cNvCxnSpPr/>
      </xdr:nvCxnSpPr>
      <xdr:spPr bwMode="auto">
        <a:xfrm flipV="1">
          <a:off x="5003800" y="2922606"/>
          <a:ext cx="647700" cy="13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91813</xdr:rowOff>
    </xdr:from>
    <xdr:ext cx="762000" cy="259045"/>
    <xdr:sp macro="" textlink="">
      <xdr:nvSpPr>
        <xdr:cNvPr id="51" name="人口1人当たり決算額の推移平均値テキスト130"/>
        <xdr:cNvSpPr txBox="1"/>
      </xdr:nvSpPr>
      <xdr:spPr>
        <a:xfrm>
          <a:off x="5740400" y="2711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75286</xdr:rowOff>
    </xdr:from>
    <xdr:to>
      <xdr:col>29</xdr:col>
      <xdr:colOff>177800</xdr:colOff>
      <xdr:row>17</xdr:row>
      <xdr:rowOff>5436</xdr:rowOff>
    </xdr:to>
    <xdr:sp macro="" textlink="">
      <xdr:nvSpPr>
        <xdr:cNvPr id="52" name="フローチャート: 判断 51"/>
        <xdr:cNvSpPr/>
      </xdr:nvSpPr>
      <xdr:spPr bwMode="auto">
        <a:xfrm>
          <a:off x="56007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134372</xdr:rowOff>
    </xdr:from>
    <xdr:to>
      <xdr:col>26</xdr:col>
      <xdr:colOff>50800</xdr:colOff>
      <xdr:row>16</xdr:row>
      <xdr:rowOff>145479</xdr:rowOff>
    </xdr:to>
    <xdr:cxnSp macro="">
      <xdr:nvCxnSpPr>
        <xdr:cNvPr id="53" name="直線コネクタ 52"/>
        <xdr:cNvCxnSpPr/>
      </xdr:nvCxnSpPr>
      <xdr:spPr bwMode="auto">
        <a:xfrm>
          <a:off x="4305300" y="2925197"/>
          <a:ext cx="698500" cy="11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92107</xdr:rowOff>
    </xdr:from>
    <xdr:to>
      <xdr:col>26</xdr:col>
      <xdr:colOff>101600</xdr:colOff>
      <xdr:row>17</xdr:row>
      <xdr:rowOff>22257</xdr:rowOff>
    </xdr:to>
    <xdr:sp macro="" textlink="">
      <xdr:nvSpPr>
        <xdr:cNvPr id="54" name="フローチャート: 判断 53"/>
        <xdr:cNvSpPr/>
      </xdr:nvSpPr>
      <xdr:spPr bwMode="auto">
        <a:xfrm>
          <a:off x="4953000" y="288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32434</xdr:rowOff>
    </xdr:from>
    <xdr:ext cx="736600" cy="259045"/>
    <xdr:sp macro="" textlink="">
      <xdr:nvSpPr>
        <xdr:cNvPr id="55" name="テキスト ボックス 54"/>
        <xdr:cNvSpPr txBox="1"/>
      </xdr:nvSpPr>
      <xdr:spPr>
        <a:xfrm>
          <a:off x="4622800" y="2651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127838</xdr:rowOff>
    </xdr:from>
    <xdr:to>
      <xdr:col>22</xdr:col>
      <xdr:colOff>114300</xdr:colOff>
      <xdr:row>16</xdr:row>
      <xdr:rowOff>134372</xdr:rowOff>
    </xdr:to>
    <xdr:cxnSp macro="">
      <xdr:nvCxnSpPr>
        <xdr:cNvPr id="56" name="直線コネクタ 55"/>
        <xdr:cNvCxnSpPr/>
      </xdr:nvCxnSpPr>
      <xdr:spPr bwMode="auto">
        <a:xfrm>
          <a:off x="3606800" y="2918663"/>
          <a:ext cx="698500" cy="6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103651</xdr:rowOff>
    </xdr:from>
    <xdr:to>
      <xdr:col>22</xdr:col>
      <xdr:colOff>165100</xdr:colOff>
      <xdr:row>17</xdr:row>
      <xdr:rowOff>33801</xdr:rowOff>
    </xdr:to>
    <xdr:sp macro="" textlink="">
      <xdr:nvSpPr>
        <xdr:cNvPr id="57" name="フローチャート: 判断 56"/>
        <xdr:cNvSpPr/>
      </xdr:nvSpPr>
      <xdr:spPr bwMode="auto">
        <a:xfrm>
          <a:off x="4254500" y="2894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18578</xdr:rowOff>
    </xdr:from>
    <xdr:ext cx="762000" cy="259045"/>
    <xdr:sp macro="" textlink="">
      <xdr:nvSpPr>
        <xdr:cNvPr id="58" name="テキスト ボックス 57"/>
        <xdr:cNvSpPr txBox="1"/>
      </xdr:nvSpPr>
      <xdr:spPr>
        <a:xfrm>
          <a:off x="3924300" y="298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127838</xdr:rowOff>
    </xdr:from>
    <xdr:to>
      <xdr:col>18</xdr:col>
      <xdr:colOff>177800</xdr:colOff>
      <xdr:row>16</xdr:row>
      <xdr:rowOff>133629</xdr:rowOff>
    </xdr:to>
    <xdr:cxnSp macro="">
      <xdr:nvCxnSpPr>
        <xdr:cNvPr id="59" name="直線コネクタ 58"/>
        <xdr:cNvCxnSpPr/>
      </xdr:nvCxnSpPr>
      <xdr:spPr bwMode="auto">
        <a:xfrm flipV="1">
          <a:off x="2908300" y="2918663"/>
          <a:ext cx="698500" cy="5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72676</xdr:rowOff>
    </xdr:from>
    <xdr:to>
      <xdr:col>19</xdr:col>
      <xdr:colOff>38100</xdr:colOff>
      <xdr:row>17</xdr:row>
      <xdr:rowOff>2826</xdr:rowOff>
    </xdr:to>
    <xdr:sp macro="" textlink="">
      <xdr:nvSpPr>
        <xdr:cNvPr id="60" name="フローチャート: 判断 59"/>
        <xdr:cNvSpPr/>
      </xdr:nvSpPr>
      <xdr:spPr bwMode="auto">
        <a:xfrm>
          <a:off x="3556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13003</xdr:rowOff>
    </xdr:from>
    <xdr:ext cx="762000" cy="259045"/>
    <xdr:sp macro="" textlink="">
      <xdr:nvSpPr>
        <xdr:cNvPr id="61" name="テキスト ボックス 60"/>
        <xdr:cNvSpPr txBox="1"/>
      </xdr:nvSpPr>
      <xdr:spPr>
        <a:xfrm>
          <a:off x="3225800" y="2632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98812</xdr:rowOff>
    </xdr:from>
    <xdr:to>
      <xdr:col>15</xdr:col>
      <xdr:colOff>101600</xdr:colOff>
      <xdr:row>17</xdr:row>
      <xdr:rowOff>28962</xdr:rowOff>
    </xdr:to>
    <xdr:sp macro="" textlink="">
      <xdr:nvSpPr>
        <xdr:cNvPr id="62" name="フローチャート: 判断 61"/>
        <xdr:cNvSpPr/>
      </xdr:nvSpPr>
      <xdr:spPr bwMode="auto">
        <a:xfrm>
          <a:off x="2857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13739</xdr:rowOff>
    </xdr:from>
    <xdr:ext cx="762000" cy="259045"/>
    <xdr:sp macro="" textlink="">
      <xdr:nvSpPr>
        <xdr:cNvPr id="63" name="テキスト ボックス 62"/>
        <xdr:cNvSpPr txBox="1"/>
      </xdr:nvSpPr>
      <xdr:spPr>
        <a:xfrm>
          <a:off x="2527300" y="297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80981</xdr:rowOff>
    </xdr:from>
    <xdr:to>
      <xdr:col>29</xdr:col>
      <xdr:colOff>177800</xdr:colOff>
      <xdr:row>17</xdr:row>
      <xdr:rowOff>11131</xdr:rowOff>
    </xdr:to>
    <xdr:sp macro="" textlink="">
      <xdr:nvSpPr>
        <xdr:cNvPr id="69" name="楕円 68"/>
        <xdr:cNvSpPr/>
      </xdr:nvSpPr>
      <xdr:spPr bwMode="auto">
        <a:xfrm>
          <a:off x="5600700" y="2871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53058</xdr:rowOff>
    </xdr:from>
    <xdr:ext cx="762000" cy="259045"/>
    <xdr:sp macro="" textlink="">
      <xdr:nvSpPr>
        <xdr:cNvPr id="70" name="人口1人当たり決算額の推移該当値テキスト130"/>
        <xdr:cNvSpPr txBox="1"/>
      </xdr:nvSpPr>
      <xdr:spPr>
        <a:xfrm>
          <a:off x="5740400" y="2843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94679</xdr:rowOff>
    </xdr:from>
    <xdr:to>
      <xdr:col>26</xdr:col>
      <xdr:colOff>101600</xdr:colOff>
      <xdr:row>17</xdr:row>
      <xdr:rowOff>24829</xdr:rowOff>
    </xdr:to>
    <xdr:sp macro="" textlink="">
      <xdr:nvSpPr>
        <xdr:cNvPr id="71" name="楕円 70"/>
        <xdr:cNvSpPr/>
      </xdr:nvSpPr>
      <xdr:spPr bwMode="auto">
        <a:xfrm>
          <a:off x="4953000" y="2885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9606</xdr:rowOff>
    </xdr:from>
    <xdr:ext cx="736600" cy="259045"/>
    <xdr:sp macro="" textlink="">
      <xdr:nvSpPr>
        <xdr:cNvPr id="72" name="テキスト ボックス 71"/>
        <xdr:cNvSpPr txBox="1"/>
      </xdr:nvSpPr>
      <xdr:spPr>
        <a:xfrm>
          <a:off x="4622800" y="2971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83572</xdr:rowOff>
    </xdr:from>
    <xdr:to>
      <xdr:col>22</xdr:col>
      <xdr:colOff>165100</xdr:colOff>
      <xdr:row>17</xdr:row>
      <xdr:rowOff>13722</xdr:rowOff>
    </xdr:to>
    <xdr:sp macro="" textlink="">
      <xdr:nvSpPr>
        <xdr:cNvPr id="73" name="楕円 72"/>
        <xdr:cNvSpPr/>
      </xdr:nvSpPr>
      <xdr:spPr bwMode="auto">
        <a:xfrm>
          <a:off x="4254500" y="2874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23899</xdr:rowOff>
    </xdr:from>
    <xdr:ext cx="762000" cy="259045"/>
    <xdr:sp macro="" textlink="">
      <xdr:nvSpPr>
        <xdr:cNvPr id="74" name="テキスト ボックス 73"/>
        <xdr:cNvSpPr txBox="1"/>
      </xdr:nvSpPr>
      <xdr:spPr>
        <a:xfrm>
          <a:off x="3924300" y="264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77038</xdr:rowOff>
    </xdr:from>
    <xdr:to>
      <xdr:col>19</xdr:col>
      <xdr:colOff>38100</xdr:colOff>
      <xdr:row>17</xdr:row>
      <xdr:rowOff>7188</xdr:rowOff>
    </xdr:to>
    <xdr:sp macro="" textlink="">
      <xdr:nvSpPr>
        <xdr:cNvPr id="75" name="楕円 74"/>
        <xdr:cNvSpPr/>
      </xdr:nvSpPr>
      <xdr:spPr bwMode="auto">
        <a:xfrm>
          <a:off x="3556000" y="28678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163415</xdr:rowOff>
    </xdr:from>
    <xdr:ext cx="762000" cy="259045"/>
    <xdr:sp macro="" textlink="">
      <xdr:nvSpPr>
        <xdr:cNvPr id="76" name="テキスト ボックス 75"/>
        <xdr:cNvSpPr txBox="1"/>
      </xdr:nvSpPr>
      <xdr:spPr>
        <a:xfrm>
          <a:off x="3225800" y="295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82829</xdr:rowOff>
    </xdr:from>
    <xdr:to>
      <xdr:col>15</xdr:col>
      <xdr:colOff>101600</xdr:colOff>
      <xdr:row>17</xdr:row>
      <xdr:rowOff>12979</xdr:rowOff>
    </xdr:to>
    <xdr:sp macro="" textlink="">
      <xdr:nvSpPr>
        <xdr:cNvPr id="77" name="楕円 76"/>
        <xdr:cNvSpPr/>
      </xdr:nvSpPr>
      <xdr:spPr bwMode="auto">
        <a:xfrm>
          <a:off x="2857500" y="28736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23156</xdr:rowOff>
    </xdr:from>
    <xdr:ext cx="762000" cy="259045"/>
    <xdr:sp macro="" textlink="">
      <xdr:nvSpPr>
        <xdr:cNvPr id="78" name="テキスト ボックス 77"/>
        <xdr:cNvSpPr txBox="1"/>
      </xdr:nvSpPr>
      <xdr:spPr>
        <a:xfrm>
          <a:off x="2527300" y="2642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201034</xdr:rowOff>
    </xdr:from>
    <xdr:to>
      <xdr:col>29</xdr:col>
      <xdr:colOff>127000</xdr:colOff>
      <xdr:row>38</xdr:row>
      <xdr:rowOff>290</xdr:rowOff>
    </xdr:to>
    <xdr:cxnSp macro="">
      <xdr:nvCxnSpPr>
        <xdr:cNvPr id="108" name="直線コネクタ 107"/>
        <xdr:cNvCxnSpPr/>
      </xdr:nvCxnSpPr>
      <xdr:spPr bwMode="auto">
        <a:xfrm flipV="1">
          <a:off x="5651500" y="6125584"/>
          <a:ext cx="0" cy="1342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315267</xdr:rowOff>
    </xdr:from>
    <xdr:ext cx="762000" cy="259045"/>
    <xdr:sp macro="" textlink="">
      <xdr:nvSpPr>
        <xdr:cNvPr id="109" name="人口1人当たり決算額の推移最小値テキスト445"/>
        <xdr:cNvSpPr txBox="1"/>
      </xdr:nvSpPr>
      <xdr:spPr>
        <a:xfrm>
          <a:off x="5740400" y="743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290</xdr:rowOff>
    </xdr:from>
    <xdr:to>
      <xdr:col>30</xdr:col>
      <xdr:colOff>25400</xdr:colOff>
      <xdr:row>38</xdr:row>
      <xdr:rowOff>290</xdr:rowOff>
    </xdr:to>
    <xdr:cxnSp macro="">
      <xdr:nvCxnSpPr>
        <xdr:cNvPr id="110" name="直線コネクタ 109"/>
        <xdr:cNvCxnSpPr/>
      </xdr:nvCxnSpPr>
      <xdr:spPr bwMode="auto">
        <a:xfrm>
          <a:off x="5562600" y="7467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115961</xdr:rowOff>
    </xdr:from>
    <xdr:ext cx="762000" cy="259045"/>
    <xdr:sp macro="" textlink="">
      <xdr:nvSpPr>
        <xdr:cNvPr id="111" name="人口1人当たり決算額の推移最大値テキスト445"/>
        <xdr:cNvSpPr txBox="1"/>
      </xdr:nvSpPr>
      <xdr:spPr>
        <a:xfrm>
          <a:off x="5740400" y="586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201034</xdr:rowOff>
    </xdr:from>
    <xdr:to>
      <xdr:col>30</xdr:col>
      <xdr:colOff>25400</xdr:colOff>
      <xdr:row>33</xdr:row>
      <xdr:rowOff>201034</xdr:rowOff>
    </xdr:to>
    <xdr:cxnSp macro="">
      <xdr:nvCxnSpPr>
        <xdr:cNvPr id="112" name="直線コネクタ 111"/>
        <xdr:cNvCxnSpPr/>
      </xdr:nvCxnSpPr>
      <xdr:spPr bwMode="auto">
        <a:xfrm>
          <a:off x="5562600" y="6125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108353</xdr:rowOff>
    </xdr:from>
    <xdr:to>
      <xdr:col>29</xdr:col>
      <xdr:colOff>127000</xdr:colOff>
      <xdr:row>36</xdr:row>
      <xdr:rowOff>128698</xdr:rowOff>
    </xdr:to>
    <xdr:cxnSp macro="">
      <xdr:nvCxnSpPr>
        <xdr:cNvPr id="113" name="直線コネクタ 112"/>
        <xdr:cNvCxnSpPr/>
      </xdr:nvCxnSpPr>
      <xdr:spPr bwMode="auto">
        <a:xfrm>
          <a:off x="5003800" y="7061603"/>
          <a:ext cx="647700" cy="20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1189</xdr:rowOff>
    </xdr:from>
    <xdr:ext cx="762000" cy="259045"/>
    <xdr:sp macro="" textlink="">
      <xdr:nvSpPr>
        <xdr:cNvPr id="114" name="人口1人当たり決算額の推移平均値テキスト445"/>
        <xdr:cNvSpPr txBox="1"/>
      </xdr:nvSpPr>
      <xdr:spPr>
        <a:xfrm>
          <a:off x="5740400" y="6611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156112</xdr:rowOff>
    </xdr:from>
    <xdr:to>
      <xdr:col>29</xdr:col>
      <xdr:colOff>177800</xdr:colOff>
      <xdr:row>35</xdr:row>
      <xdr:rowOff>257712</xdr:rowOff>
    </xdr:to>
    <xdr:sp macro="" textlink="">
      <xdr:nvSpPr>
        <xdr:cNvPr id="115" name="フローチャート: 判断 114"/>
        <xdr:cNvSpPr/>
      </xdr:nvSpPr>
      <xdr:spPr bwMode="auto">
        <a:xfrm>
          <a:off x="56007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108353</xdr:rowOff>
    </xdr:from>
    <xdr:to>
      <xdr:col>26</xdr:col>
      <xdr:colOff>50800</xdr:colOff>
      <xdr:row>36</xdr:row>
      <xdr:rowOff>110606</xdr:rowOff>
    </xdr:to>
    <xdr:cxnSp macro="">
      <xdr:nvCxnSpPr>
        <xdr:cNvPr id="116" name="直線コネクタ 115"/>
        <xdr:cNvCxnSpPr/>
      </xdr:nvCxnSpPr>
      <xdr:spPr bwMode="auto">
        <a:xfrm flipV="1">
          <a:off x="4305300" y="7061603"/>
          <a:ext cx="698500" cy="2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144519</xdr:rowOff>
    </xdr:from>
    <xdr:to>
      <xdr:col>26</xdr:col>
      <xdr:colOff>101600</xdr:colOff>
      <xdr:row>35</xdr:row>
      <xdr:rowOff>246119</xdr:rowOff>
    </xdr:to>
    <xdr:sp macro="" textlink="">
      <xdr:nvSpPr>
        <xdr:cNvPr id="117" name="フローチャート: 判断 116"/>
        <xdr:cNvSpPr/>
      </xdr:nvSpPr>
      <xdr:spPr bwMode="auto">
        <a:xfrm>
          <a:off x="4953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256296</xdr:rowOff>
    </xdr:from>
    <xdr:ext cx="736600" cy="259045"/>
    <xdr:sp macro="" textlink="">
      <xdr:nvSpPr>
        <xdr:cNvPr id="118" name="テキスト ボックス 117"/>
        <xdr:cNvSpPr txBox="1"/>
      </xdr:nvSpPr>
      <xdr:spPr>
        <a:xfrm>
          <a:off x="4622800" y="6523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76251</xdr:rowOff>
    </xdr:from>
    <xdr:to>
      <xdr:col>22</xdr:col>
      <xdr:colOff>114300</xdr:colOff>
      <xdr:row>36</xdr:row>
      <xdr:rowOff>110606</xdr:rowOff>
    </xdr:to>
    <xdr:cxnSp macro="">
      <xdr:nvCxnSpPr>
        <xdr:cNvPr id="119" name="直線コネクタ 118"/>
        <xdr:cNvCxnSpPr/>
      </xdr:nvCxnSpPr>
      <xdr:spPr bwMode="auto">
        <a:xfrm>
          <a:off x="3606800" y="7029501"/>
          <a:ext cx="698500" cy="343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134917</xdr:rowOff>
    </xdr:from>
    <xdr:to>
      <xdr:col>22</xdr:col>
      <xdr:colOff>165100</xdr:colOff>
      <xdr:row>35</xdr:row>
      <xdr:rowOff>236517</xdr:rowOff>
    </xdr:to>
    <xdr:sp macro="" textlink="">
      <xdr:nvSpPr>
        <xdr:cNvPr id="120" name="フローチャート: 判断 119"/>
        <xdr:cNvSpPr/>
      </xdr:nvSpPr>
      <xdr:spPr bwMode="auto">
        <a:xfrm>
          <a:off x="4254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246694</xdr:rowOff>
    </xdr:from>
    <xdr:ext cx="762000" cy="259045"/>
    <xdr:sp macro="" textlink="">
      <xdr:nvSpPr>
        <xdr:cNvPr id="121" name="テキスト ボックス 120"/>
        <xdr:cNvSpPr txBox="1"/>
      </xdr:nvSpPr>
      <xdr:spPr>
        <a:xfrm>
          <a:off x="3924300" y="65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76251</xdr:rowOff>
    </xdr:from>
    <xdr:to>
      <xdr:col>18</xdr:col>
      <xdr:colOff>177800</xdr:colOff>
      <xdr:row>36</xdr:row>
      <xdr:rowOff>77949</xdr:rowOff>
    </xdr:to>
    <xdr:cxnSp macro="">
      <xdr:nvCxnSpPr>
        <xdr:cNvPr id="122" name="直線コネクタ 121"/>
        <xdr:cNvCxnSpPr/>
      </xdr:nvCxnSpPr>
      <xdr:spPr bwMode="auto">
        <a:xfrm flipV="1">
          <a:off x="2908300" y="7029501"/>
          <a:ext cx="698500" cy="1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103404</xdr:rowOff>
    </xdr:from>
    <xdr:to>
      <xdr:col>19</xdr:col>
      <xdr:colOff>38100</xdr:colOff>
      <xdr:row>35</xdr:row>
      <xdr:rowOff>205004</xdr:rowOff>
    </xdr:to>
    <xdr:sp macro="" textlink="">
      <xdr:nvSpPr>
        <xdr:cNvPr id="123" name="フローチャート: 判断 122"/>
        <xdr:cNvSpPr/>
      </xdr:nvSpPr>
      <xdr:spPr bwMode="auto">
        <a:xfrm>
          <a:off x="35560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215181</xdr:rowOff>
    </xdr:from>
    <xdr:ext cx="762000" cy="259045"/>
    <xdr:sp macro="" textlink="">
      <xdr:nvSpPr>
        <xdr:cNvPr id="124" name="テキスト ボックス 123"/>
        <xdr:cNvSpPr txBox="1"/>
      </xdr:nvSpPr>
      <xdr:spPr>
        <a:xfrm>
          <a:off x="3225800" y="648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38743</xdr:rowOff>
    </xdr:from>
    <xdr:to>
      <xdr:col>15</xdr:col>
      <xdr:colOff>101600</xdr:colOff>
      <xdr:row>35</xdr:row>
      <xdr:rowOff>140343</xdr:rowOff>
    </xdr:to>
    <xdr:sp macro="" textlink="">
      <xdr:nvSpPr>
        <xdr:cNvPr id="125" name="フローチャート: 判断 124"/>
        <xdr:cNvSpPr/>
      </xdr:nvSpPr>
      <xdr:spPr bwMode="auto">
        <a:xfrm>
          <a:off x="2857500" y="6649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150519</xdr:rowOff>
    </xdr:from>
    <xdr:ext cx="762000" cy="259045"/>
    <xdr:sp macro="" textlink="">
      <xdr:nvSpPr>
        <xdr:cNvPr id="126" name="テキスト ボックス 125"/>
        <xdr:cNvSpPr txBox="1"/>
      </xdr:nvSpPr>
      <xdr:spPr>
        <a:xfrm>
          <a:off x="2527300" y="641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77898</xdr:rowOff>
    </xdr:from>
    <xdr:to>
      <xdr:col>29</xdr:col>
      <xdr:colOff>177800</xdr:colOff>
      <xdr:row>37</xdr:row>
      <xdr:rowOff>8048</xdr:rowOff>
    </xdr:to>
    <xdr:sp macro="" textlink="">
      <xdr:nvSpPr>
        <xdr:cNvPr id="132" name="楕円 131"/>
        <xdr:cNvSpPr/>
      </xdr:nvSpPr>
      <xdr:spPr bwMode="auto">
        <a:xfrm>
          <a:off x="5600700" y="7031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49975</xdr:rowOff>
    </xdr:from>
    <xdr:ext cx="762000" cy="259045"/>
    <xdr:sp macro="" textlink="">
      <xdr:nvSpPr>
        <xdr:cNvPr id="133" name="人口1人当たり決算額の推移該当値テキスト445"/>
        <xdr:cNvSpPr txBox="1"/>
      </xdr:nvSpPr>
      <xdr:spPr>
        <a:xfrm>
          <a:off x="5740400" y="7003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57553</xdr:rowOff>
    </xdr:from>
    <xdr:to>
      <xdr:col>26</xdr:col>
      <xdr:colOff>101600</xdr:colOff>
      <xdr:row>36</xdr:row>
      <xdr:rowOff>159153</xdr:rowOff>
    </xdr:to>
    <xdr:sp macro="" textlink="">
      <xdr:nvSpPr>
        <xdr:cNvPr id="134" name="楕円 133"/>
        <xdr:cNvSpPr/>
      </xdr:nvSpPr>
      <xdr:spPr bwMode="auto">
        <a:xfrm>
          <a:off x="4953000" y="701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143930</xdr:rowOff>
    </xdr:from>
    <xdr:ext cx="736600" cy="259045"/>
    <xdr:sp macro="" textlink="">
      <xdr:nvSpPr>
        <xdr:cNvPr id="135" name="テキスト ボックス 134"/>
        <xdr:cNvSpPr txBox="1"/>
      </xdr:nvSpPr>
      <xdr:spPr>
        <a:xfrm>
          <a:off x="4622800" y="70971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59806</xdr:rowOff>
    </xdr:from>
    <xdr:to>
      <xdr:col>22</xdr:col>
      <xdr:colOff>165100</xdr:colOff>
      <xdr:row>36</xdr:row>
      <xdr:rowOff>161406</xdr:rowOff>
    </xdr:to>
    <xdr:sp macro="" textlink="">
      <xdr:nvSpPr>
        <xdr:cNvPr id="136" name="楕円 135"/>
        <xdr:cNvSpPr/>
      </xdr:nvSpPr>
      <xdr:spPr bwMode="auto">
        <a:xfrm>
          <a:off x="4254500" y="7013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146183</xdr:rowOff>
    </xdr:from>
    <xdr:ext cx="762000" cy="259045"/>
    <xdr:sp macro="" textlink="">
      <xdr:nvSpPr>
        <xdr:cNvPr id="137" name="テキスト ボックス 136"/>
        <xdr:cNvSpPr txBox="1"/>
      </xdr:nvSpPr>
      <xdr:spPr>
        <a:xfrm>
          <a:off x="3924300" y="709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25451</xdr:rowOff>
    </xdr:from>
    <xdr:to>
      <xdr:col>19</xdr:col>
      <xdr:colOff>38100</xdr:colOff>
      <xdr:row>36</xdr:row>
      <xdr:rowOff>127051</xdr:rowOff>
    </xdr:to>
    <xdr:sp macro="" textlink="">
      <xdr:nvSpPr>
        <xdr:cNvPr id="138" name="楕円 137"/>
        <xdr:cNvSpPr/>
      </xdr:nvSpPr>
      <xdr:spPr bwMode="auto">
        <a:xfrm>
          <a:off x="3556000" y="6978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111828</xdr:rowOff>
    </xdr:from>
    <xdr:ext cx="762000" cy="259045"/>
    <xdr:sp macro="" textlink="">
      <xdr:nvSpPr>
        <xdr:cNvPr id="139" name="テキスト ボックス 138"/>
        <xdr:cNvSpPr txBox="1"/>
      </xdr:nvSpPr>
      <xdr:spPr>
        <a:xfrm>
          <a:off x="3225800" y="7065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27149</xdr:rowOff>
    </xdr:from>
    <xdr:to>
      <xdr:col>15</xdr:col>
      <xdr:colOff>101600</xdr:colOff>
      <xdr:row>36</xdr:row>
      <xdr:rowOff>128749</xdr:rowOff>
    </xdr:to>
    <xdr:sp macro="" textlink="">
      <xdr:nvSpPr>
        <xdr:cNvPr id="140" name="楕円 139"/>
        <xdr:cNvSpPr/>
      </xdr:nvSpPr>
      <xdr:spPr bwMode="auto">
        <a:xfrm>
          <a:off x="2857500" y="69803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113526</xdr:rowOff>
    </xdr:from>
    <xdr:ext cx="762000" cy="259045"/>
    <xdr:sp macro="" textlink="">
      <xdr:nvSpPr>
        <xdr:cNvPr id="141" name="テキスト ボックス 140"/>
        <xdr:cNvSpPr txBox="1"/>
      </xdr:nvSpPr>
      <xdr:spPr>
        <a:xfrm>
          <a:off x="2527300" y="7066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82,267
81,110
177.45
34,795,467
33,943,388
511,314
17,842,679
27,681,834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24463</xdr:rowOff>
    </xdr:from>
    <xdr:to>
      <xdr:col>24</xdr:col>
      <xdr:colOff>62865</xdr:colOff>
      <xdr:row>39</xdr:row>
      <xdr:rowOff>2883</xdr:rowOff>
    </xdr:to>
    <xdr:cxnSp macro="">
      <xdr:nvCxnSpPr>
        <xdr:cNvPr id="54" name="直線コネクタ 53"/>
        <xdr:cNvCxnSpPr/>
      </xdr:nvCxnSpPr>
      <xdr:spPr>
        <a:xfrm flipV="1">
          <a:off x="4633595" y="5339413"/>
          <a:ext cx="1270" cy="135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6710</xdr:rowOff>
    </xdr:from>
    <xdr:ext cx="534377" cy="259045"/>
    <xdr:sp macro="" textlink="">
      <xdr:nvSpPr>
        <xdr:cNvPr id="55" name="人件費最小値テキスト"/>
        <xdr:cNvSpPr txBox="1"/>
      </xdr:nvSpPr>
      <xdr:spPr>
        <a:xfrm>
          <a:off x="4686300" y="669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2883</xdr:rowOff>
    </xdr:from>
    <xdr:to>
      <xdr:col>24</xdr:col>
      <xdr:colOff>152400</xdr:colOff>
      <xdr:row>39</xdr:row>
      <xdr:rowOff>2883</xdr:rowOff>
    </xdr:to>
    <xdr:cxnSp macro="">
      <xdr:nvCxnSpPr>
        <xdr:cNvPr id="56" name="直線コネクタ 55"/>
        <xdr:cNvCxnSpPr/>
      </xdr:nvCxnSpPr>
      <xdr:spPr>
        <a:xfrm>
          <a:off x="4546600" y="6689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142590</xdr:rowOff>
    </xdr:from>
    <xdr:ext cx="534377" cy="259045"/>
    <xdr:sp macro="" textlink="">
      <xdr:nvSpPr>
        <xdr:cNvPr id="57" name="人件費最大値テキスト"/>
        <xdr:cNvSpPr txBox="1"/>
      </xdr:nvSpPr>
      <xdr:spPr>
        <a:xfrm>
          <a:off x="4686300" y="51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24463</xdr:rowOff>
    </xdr:from>
    <xdr:to>
      <xdr:col>24</xdr:col>
      <xdr:colOff>152400</xdr:colOff>
      <xdr:row>31</xdr:row>
      <xdr:rowOff>24463</xdr:rowOff>
    </xdr:to>
    <xdr:cxnSp macro="">
      <xdr:nvCxnSpPr>
        <xdr:cNvPr id="58" name="直線コネクタ 57"/>
        <xdr:cNvCxnSpPr/>
      </xdr:nvCxnSpPr>
      <xdr:spPr>
        <a:xfrm>
          <a:off x="4546600" y="5339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131516</xdr:rowOff>
    </xdr:from>
    <xdr:to>
      <xdr:col>24</xdr:col>
      <xdr:colOff>63500</xdr:colOff>
      <xdr:row>36</xdr:row>
      <xdr:rowOff>155016</xdr:rowOff>
    </xdr:to>
    <xdr:cxnSp macro="">
      <xdr:nvCxnSpPr>
        <xdr:cNvPr id="59" name="直線コネクタ 58"/>
        <xdr:cNvCxnSpPr/>
      </xdr:nvCxnSpPr>
      <xdr:spPr>
        <a:xfrm>
          <a:off x="3797300" y="6303716"/>
          <a:ext cx="838200" cy="2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126727</xdr:rowOff>
    </xdr:from>
    <xdr:ext cx="534377" cy="259045"/>
    <xdr:sp macro="" textlink="">
      <xdr:nvSpPr>
        <xdr:cNvPr id="60" name="人件費平均値テキスト"/>
        <xdr:cNvSpPr txBox="1"/>
      </xdr:nvSpPr>
      <xdr:spPr>
        <a:xfrm>
          <a:off x="4686300" y="5956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103850</xdr:rowOff>
    </xdr:from>
    <xdr:to>
      <xdr:col>24</xdr:col>
      <xdr:colOff>114300</xdr:colOff>
      <xdr:row>36</xdr:row>
      <xdr:rowOff>34000</xdr:rowOff>
    </xdr:to>
    <xdr:sp macro="" textlink="">
      <xdr:nvSpPr>
        <xdr:cNvPr id="61" name="フローチャート: 判断 60"/>
        <xdr:cNvSpPr/>
      </xdr:nvSpPr>
      <xdr:spPr>
        <a:xfrm>
          <a:off x="45847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126624</xdr:rowOff>
    </xdr:from>
    <xdr:to>
      <xdr:col>19</xdr:col>
      <xdr:colOff>177800</xdr:colOff>
      <xdr:row>36</xdr:row>
      <xdr:rowOff>131516</xdr:rowOff>
    </xdr:to>
    <xdr:cxnSp macro="">
      <xdr:nvCxnSpPr>
        <xdr:cNvPr id="62" name="直線コネクタ 61"/>
        <xdr:cNvCxnSpPr/>
      </xdr:nvCxnSpPr>
      <xdr:spPr>
        <a:xfrm>
          <a:off x="2908300" y="6298824"/>
          <a:ext cx="8890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99164</xdr:rowOff>
    </xdr:from>
    <xdr:to>
      <xdr:col>20</xdr:col>
      <xdr:colOff>38100</xdr:colOff>
      <xdr:row>36</xdr:row>
      <xdr:rowOff>29314</xdr:rowOff>
    </xdr:to>
    <xdr:sp macro="" textlink="">
      <xdr:nvSpPr>
        <xdr:cNvPr id="63" name="フローチャート: 判断 62"/>
        <xdr:cNvSpPr/>
      </xdr:nvSpPr>
      <xdr:spPr>
        <a:xfrm>
          <a:off x="3746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45841</xdr:rowOff>
    </xdr:from>
    <xdr:ext cx="534377" cy="259045"/>
    <xdr:sp macro="" textlink="">
      <xdr:nvSpPr>
        <xdr:cNvPr id="64" name="テキスト ボックス 63"/>
        <xdr:cNvSpPr txBox="1"/>
      </xdr:nvSpPr>
      <xdr:spPr>
        <a:xfrm>
          <a:off x="3530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126624</xdr:rowOff>
    </xdr:from>
    <xdr:to>
      <xdr:col>15</xdr:col>
      <xdr:colOff>50800</xdr:colOff>
      <xdr:row>36</xdr:row>
      <xdr:rowOff>170058</xdr:rowOff>
    </xdr:to>
    <xdr:cxnSp macro="">
      <xdr:nvCxnSpPr>
        <xdr:cNvPr id="65" name="直線コネクタ 64"/>
        <xdr:cNvCxnSpPr/>
      </xdr:nvCxnSpPr>
      <xdr:spPr>
        <a:xfrm flipV="1">
          <a:off x="2019300" y="629882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90820</xdr:rowOff>
    </xdr:from>
    <xdr:to>
      <xdr:col>15</xdr:col>
      <xdr:colOff>101600</xdr:colOff>
      <xdr:row>36</xdr:row>
      <xdr:rowOff>20970</xdr:rowOff>
    </xdr:to>
    <xdr:sp macro="" textlink="">
      <xdr:nvSpPr>
        <xdr:cNvPr id="66" name="フローチャート: 判断 65"/>
        <xdr:cNvSpPr/>
      </xdr:nvSpPr>
      <xdr:spPr>
        <a:xfrm>
          <a:off x="2857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37497</xdr:rowOff>
    </xdr:from>
    <xdr:ext cx="534377" cy="259045"/>
    <xdr:sp macro="" textlink="">
      <xdr:nvSpPr>
        <xdr:cNvPr id="67" name="テキスト ボックス 66"/>
        <xdr:cNvSpPr txBox="1"/>
      </xdr:nvSpPr>
      <xdr:spPr>
        <a:xfrm>
          <a:off x="2641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89340</xdr:rowOff>
    </xdr:from>
    <xdr:to>
      <xdr:col>10</xdr:col>
      <xdr:colOff>114300</xdr:colOff>
      <xdr:row>36</xdr:row>
      <xdr:rowOff>170058</xdr:rowOff>
    </xdr:to>
    <xdr:cxnSp macro="">
      <xdr:nvCxnSpPr>
        <xdr:cNvPr id="68" name="直線コネクタ 67"/>
        <xdr:cNvCxnSpPr/>
      </xdr:nvCxnSpPr>
      <xdr:spPr>
        <a:xfrm>
          <a:off x="1130300" y="6261540"/>
          <a:ext cx="889000" cy="80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29144</xdr:rowOff>
    </xdr:from>
    <xdr:to>
      <xdr:col>10</xdr:col>
      <xdr:colOff>165100</xdr:colOff>
      <xdr:row>35</xdr:row>
      <xdr:rowOff>130744</xdr:rowOff>
    </xdr:to>
    <xdr:sp macro="" textlink="">
      <xdr:nvSpPr>
        <xdr:cNvPr id="69" name="フローチャート: 判断 68"/>
        <xdr:cNvSpPr/>
      </xdr:nvSpPr>
      <xdr:spPr>
        <a:xfrm>
          <a:off x="1968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147271</xdr:rowOff>
    </xdr:from>
    <xdr:ext cx="534377" cy="259045"/>
    <xdr:sp macro="" textlink="">
      <xdr:nvSpPr>
        <xdr:cNvPr id="70" name="テキスト ボックス 69"/>
        <xdr:cNvSpPr txBox="1"/>
      </xdr:nvSpPr>
      <xdr:spPr>
        <a:xfrm>
          <a:off x="1752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37762</xdr:rowOff>
    </xdr:from>
    <xdr:to>
      <xdr:col>6</xdr:col>
      <xdr:colOff>38100</xdr:colOff>
      <xdr:row>35</xdr:row>
      <xdr:rowOff>139362</xdr:rowOff>
    </xdr:to>
    <xdr:sp macro="" textlink="">
      <xdr:nvSpPr>
        <xdr:cNvPr id="71" name="フローチャート: 判断 70"/>
        <xdr:cNvSpPr/>
      </xdr:nvSpPr>
      <xdr:spPr>
        <a:xfrm>
          <a:off x="1079500" y="603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155889</xdr:rowOff>
    </xdr:from>
    <xdr:ext cx="534377" cy="259045"/>
    <xdr:sp macro="" textlink="">
      <xdr:nvSpPr>
        <xdr:cNvPr id="72" name="テキスト ボックス 71"/>
        <xdr:cNvSpPr txBox="1"/>
      </xdr:nvSpPr>
      <xdr:spPr>
        <a:xfrm>
          <a:off x="863111" y="581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104216</xdr:rowOff>
    </xdr:from>
    <xdr:to>
      <xdr:col>24</xdr:col>
      <xdr:colOff>114300</xdr:colOff>
      <xdr:row>37</xdr:row>
      <xdr:rowOff>34366</xdr:rowOff>
    </xdr:to>
    <xdr:sp macro="" textlink="">
      <xdr:nvSpPr>
        <xdr:cNvPr id="78" name="楕円 77"/>
        <xdr:cNvSpPr/>
      </xdr:nvSpPr>
      <xdr:spPr>
        <a:xfrm>
          <a:off x="4584700" y="62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82643</xdr:rowOff>
    </xdr:from>
    <xdr:ext cx="534377" cy="259045"/>
    <xdr:sp macro="" textlink="">
      <xdr:nvSpPr>
        <xdr:cNvPr id="79" name="人件費該当値テキスト"/>
        <xdr:cNvSpPr txBox="1"/>
      </xdr:nvSpPr>
      <xdr:spPr>
        <a:xfrm>
          <a:off x="4686300" y="625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80716</xdr:rowOff>
    </xdr:from>
    <xdr:to>
      <xdr:col>20</xdr:col>
      <xdr:colOff>38100</xdr:colOff>
      <xdr:row>37</xdr:row>
      <xdr:rowOff>10866</xdr:rowOff>
    </xdr:to>
    <xdr:sp macro="" textlink="">
      <xdr:nvSpPr>
        <xdr:cNvPr id="80" name="楕円 79"/>
        <xdr:cNvSpPr/>
      </xdr:nvSpPr>
      <xdr:spPr>
        <a:xfrm>
          <a:off x="3746500" y="625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1993</xdr:rowOff>
    </xdr:from>
    <xdr:ext cx="534377" cy="259045"/>
    <xdr:sp macro="" textlink="">
      <xdr:nvSpPr>
        <xdr:cNvPr id="81" name="テキスト ボックス 80"/>
        <xdr:cNvSpPr txBox="1"/>
      </xdr:nvSpPr>
      <xdr:spPr>
        <a:xfrm>
          <a:off x="3530111" y="634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75824</xdr:rowOff>
    </xdr:from>
    <xdr:to>
      <xdr:col>15</xdr:col>
      <xdr:colOff>101600</xdr:colOff>
      <xdr:row>37</xdr:row>
      <xdr:rowOff>5974</xdr:rowOff>
    </xdr:to>
    <xdr:sp macro="" textlink="">
      <xdr:nvSpPr>
        <xdr:cNvPr id="82" name="楕円 81"/>
        <xdr:cNvSpPr/>
      </xdr:nvSpPr>
      <xdr:spPr>
        <a:xfrm>
          <a:off x="2857500" y="624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168551</xdr:rowOff>
    </xdr:from>
    <xdr:ext cx="534377" cy="259045"/>
    <xdr:sp macro="" textlink="">
      <xdr:nvSpPr>
        <xdr:cNvPr id="83" name="テキスト ボックス 82"/>
        <xdr:cNvSpPr txBox="1"/>
      </xdr:nvSpPr>
      <xdr:spPr>
        <a:xfrm>
          <a:off x="2641111" y="634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119258</xdr:rowOff>
    </xdr:from>
    <xdr:to>
      <xdr:col>10</xdr:col>
      <xdr:colOff>165100</xdr:colOff>
      <xdr:row>37</xdr:row>
      <xdr:rowOff>49408</xdr:rowOff>
    </xdr:to>
    <xdr:sp macro="" textlink="">
      <xdr:nvSpPr>
        <xdr:cNvPr id="84" name="楕円 83"/>
        <xdr:cNvSpPr/>
      </xdr:nvSpPr>
      <xdr:spPr>
        <a:xfrm>
          <a:off x="1968500" y="629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40535</xdr:rowOff>
    </xdr:from>
    <xdr:ext cx="534377" cy="259045"/>
    <xdr:sp macro="" textlink="">
      <xdr:nvSpPr>
        <xdr:cNvPr id="85" name="テキスト ボックス 84"/>
        <xdr:cNvSpPr txBox="1"/>
      </xdr:nvSpPr>
      <xdr:spPr>
        <a:xfrm>
          <a:off x="1752111" y="638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38540</xdr:rowOff>
    </xdr:from>
    <xdr:to>
      <xdr:col>6</xdr:col>
      <xdr:colOff>38100</xdr:colOff>
      <xdr:row>36</xdr:row>
      <xdr:rowOff>140140</xdr:rowOff>
    </xdr:to>
    <xdr:sp macro="" textlink="">
      <xdr:nvSpPr>
        <xdr:cNvPr id="86" name="楕円 85"/>
        <xdr:cNvSpPr/>
      </xdr:nvSpPr>
      <xdr:spPr>
        <a:xfrm>
          <a:off x="1079500" y="621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131267</xdr:rowOff>
    </xdr:from>
    <xdr:ext cx="534377" cy="259045"/>
    <xdr:sp macro="" textlink="">
      <xdr:nvSpPr>
        <xdr:cNvPr id="87" name="テキスト ボックス 86"/>
        <xdr:cNvSpPr txBox="1"/>
      </xdr:nvSpPr>
      <xdr:spPr>
        <a:xfrm>
          <a:off x="863111" y="630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105471</xdr:rowOff>
    </xdr:from>
    <xdr:to>
      <xdr:col>24</xdr:col>
      <xdr:colOff>62865</xdr:colOff>
      <xdr:row>58</xdr:row>
      <xdr:rowOff>82653</xdr:rowOff>
    </xdr:to>
    <xdr:cxnSp macro="">
      <xdr:nvCxnSpPr>
        <xdr:cNvPr id="111" name="直線コネクタ 110"/>
        <xdr:cNvCxnSpPr/>
      </xdr:nvCxnSpPr>
      <xdr:spPr>
        <a:xfrm flipV="1">
          <a:off x="4633595" y="8677971"/>
          <a:ext cx="1270" cy="1348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86480</xdr:rowOff>
    </xdr:from>
    <xdr:ext cx="534377" cy="259045"/>
    <xdr:sp macro="" textlink="">
      <xdr:nvSpPr>
        <xdr:cNvPr id="112" name="物件費最小値テキスト"/>
        <xdr:cNvSpPr txBox="1"/>
      </xdr:nvSpPr>
      <xdr:spPr>
        <a:xfrm>
          <a:off x="4686300" y="100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82653</xdr:rowOff>
    </xdr:from>
    <xdr:to>
      <xdr:col>24</xdr:col>
      <xdr:colOff>152400</xdr:colOff>
      <xdr:row>58</xdr:row>
      <xdr:rowOff>82653</xdr:rowOff>
    </xdr:to>
    <xdr:cxnSp macro="">
      <xdr:nvCxnSpPr>
        <xdr:cNvPr id="113" name="直線コネクタ 112"/>
        <xdr:cNvCxnSpPr/>
      </xdr:nvCxnSpPr>
      <xdr:spPr>
        <a:xfrm>
          <a:off x="4546600" y="1002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52148</xdr:rowOff>
    </xdr:from>
    <xdr:ext cx="599010" cy="259045"/>
    <xdr:sp macro="" textlink="">
      <xdr:nvSpPr>
        <xdr:cNvPr id="114" name="物件費最大値テキスト"/>
        <xdr:cNvSpPr txBox="1"/>
      </xdr:nvSpPr>
      <xdr:spPr>
        <a:xfrm>
          <a:off x="4686300" y="845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105471</xdr:rowOff>
    </xdr:from>
    <xdr:to>
      <xdr:col>24</xdr:col>
      <xdr:colOff>152400</xdr:colOff>
      <xdr:row>50</xdr:row>
      <xdr:rowOff>105471</xdr:rowOff>
    </xdr:to>
    <xdr:cxnSp macro="">
      <xdr:nvCxnSpPr>
        <xdr:cNvPr id="115" name="直線コネクタ 114"/>
        <xdr:cNvCxnSpPr/>
      </xdr:nvCxnSpPr>
      <xdr:spPr>
        <a:xfrm>
          <a:off x="4546600" y="8677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165802</xdr:rowOff>
    </xdr:from>
    <xdr:to>
      <xdr:col>24</xdr:col>
      <xdr:colOff>63500</xdr:colOff>
      <xdr:row>57</xdr:row>
      <xdr:rowOff>170618</xdr:rowOff>
    </xdr:to>
    <xdr:cxnSp macro="">
      <xdr:nvCxnSpPr>
        <xdr:cNvPr id="116" name="直線コネクタ 115"/>
        <xdr:cNvCxnSpPr/>
      </xdr:nvCxnSpPr>
      <xdr:spPr>
        <a:xfrm flipV="1">
          <a:off x="3797300" y="9938452"/>
          <a:ext cx="838200" cy="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125089</xdr:rowOff>
    </xdr:from>
    <xdr:ext cx="534377" cy="259045"/>
    <xdr:sp macro="" textlink="">
      <xdr:nvSpPr>
        <xdr:cNvPr id="117" name="物件費平均値テキスト"/>
        <xdr:cNvSpPr txBox="1"/>
      </xdr:nvSpPr>
      <xdr:spPr>
        <a:xfrm>
          <a:off x="4686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102212</xdr:rowOff>
    </xdr:from>
    <xdr:to>
      <xdr:col>24</xdr:col>
      <xdr:colOff>114300</xdr:colOff>
      <xdr:row>58</xdr:row>
      <xdr:rowOff>32362</xdr:rowOff>
    </xdr:to>
    <xdr:sp macro="" textlink="">
      <xdr:nvSpPr>
        <xdr:cNvPr id="118" name="フローチャート: 判断 117"/>
        <xdr:cNvSpPr/>
      </xdr:nvSpPr>
      <xdr:spPr>
        <a:xfrm>
          <a:off x="4584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170618</xdr:rowOff>
    </xdr:from>
    <xdr:to>
      <xdr:col>19</xdr:col>
      <xdr:colOff>177800</xdr:colOff>
      <xdr:row>58</xdr:row>
      <xdr:rowOff>1934</xdr:rowOff>
    </xdr:to>
    <xdr:cxnSp macro="">
      <xdr:nvCxnSpPr>
        <xdr:cNvPr id="119" name="直線コネクタ 118"/>
        <xdr:cNvCxnSpPr/>
      </xdr:nvCxnSpPr>
      <xdr:spPr>
        <a:xfrm flipV="1">
          <a:off x="2908300" y="9943268"/>
          <a:ext cx="889000" cy="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80244</xdr:rowOff>
    </xdr:from>
    <xdr:to>
      <xdr:col>20</xdr:col>
      <xdr:colOff>38100</xdr:colOff>
      <xdr:row>58</xdr:row>
      <xdr:rowOff>10394</xdr:rowOff>
    </xdr:to>
    <xdr:sp macro="" textlink="">
      <xdr:nvSpPr>
        <xdr:cNvPr id="120" name="フローチャート: 判断 119"/>
        <xdr:cNvSpPr/>
      </xdr:nvSpPr>
      <xdr:spPr>
        <a:xfrm>
          <a:off x="3746500" y="985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26921</xdr:rowOff>
    </xdr:from>
    <xdr:ext cx="534377" cy="259045"/>
    <xdr:sp macro="" textlink="">
      <xdr:nvSpPr>
        <xdr:cNvPr id="121" name="テキスト ボックス 120"/>
        <xdr:cNvSpPr txBox="1"/>
      </xdr:nvSpPr>
      <xdr:spPr>
        <a:xfrm>
          <a:off x="3530111" y="962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1934</xdr:rowOff>
    </xdr:from>
    <xdr:to>
      <xdr:col>15</xdr:col>
      <xdr:colOff>50800</xdr:colOff>
      <xdr:row>58</xdr:row>
      <xdr:rowOff>11192</xdr:rowOff>
    </xdr:to>
    <xdr:cxnSp macro="">
      <xdr:nvCxnSpPr>
        <xdr:cNvPr id="122" name="直線コネクタ 121"/>
        <xdr:cNvCxnSpPr/>
      </xdr:nvCxnSpPr>
      <xdr:spPr>
        <a:xfrm flipV="1">
          <a:off x="2019300" y="9946034"/>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119483</xdr:rowOff>
    </xdr:from>
    <xdr:to>
      <xdr:col>15</xdr:col>
      <xdr:colOff>101600</xdr:colOff>
      <xdr:row>58</xdr:row>
      <xdr:rowOff>49633</xdr:rowOff>
    </xdr:to>
    <xdr:sp macro="" textlink="">
      <xdr:nvSpPr>
        <xdr:cNvPr id="123" name="フローチャート: 判断 122"/>
        <xdr:cNvSpPr/>
      </xdr:nvSpPr>
      <xdr:spPr>
        <a:xfrm>
          <a:off x="2857500" y="989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66160</xdr:rowOff>
    </xdr:from>
    <xdr:ext cx="534377" cy="259045"/>
    <xdr:sp macro="" textlink="">
      <xdr:nvSpPr>
        <xdr:cNvPr id="124" name="テキスト ボックス 123"/>
        <xdr:cNvSpPr txBox="1"/>
      </xdr:nvSpPr>
      <xdr:spPr>
        <a:xfrm>
          <a:off x="2641111" y="966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11192</xdr:rowOff>
    </xdr:from>
    <xdr:to>
      <xdr:col>10</xdr:col>
      <xdr:colOff>114300</xdr:colOff>
      <xdr:row>58</xdr:row>
      <xdr:rowOff>24741</xdr:rowOff>
    </xdr:to>
    <xdr:cxnSp macro="">
      <xdr:nvCxnSpPr>
        <xdr:cNvPr id="125" name="直線コネクタ 124"/>
        <xdr:cNvCxnSpPr/>
      </xdr:nvCxnSpPr>
      <xdr:spPr>
        <a:xfrm flipV="1">
          <a:off x="1130300" y="9955292"/>
          <a:ext cx="889000" cy="13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119521</xdr:rowOff>
    </xdr:from>
    <xdr:to>
      <xdr:col>10</xdr:col>
      <xdr:colOff>165100</xdr:colOff>
      <xdr:row>58</xdr:row>
      <xdr:rowOff>49671</xdr:rowOff>
    </xdr:to>
    <xdr:sp macro="" textlink="">
      <xdr:nvSpPr>
        <xdr:cNvPr id="126" name="フローチャート: 判断 125"/>
        <xdr:cNvSpPr/>
      </xdr:nvSpPr>
      <xdr:spPr>
        <a:xfrm>
          <a:off x="1968500" y="989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66198</xdr:rowOff>
    </xdr:from>
    <xdr:ext cx="534377" cy="259045"/>
    <xdr:sp macro="" textlink="">
      <xdr:nvSpPr>
        <xdr:cNvPr id="127" name="テキスト ボックス 126"/>
        <xdr:cNvSpPr txBox="1"/>
      </xdr:nvSpPr>
      <xdr:spPr>
        <a:xfrm>
          <a:off x="1752111" y="966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117734</xdr:rowOff>
    </xdr:from>
    <xdr:to>
      <xdr:col>6</xdr:col>
      <xdr:colOff>38100</xdr:colOff>
      <xdr:row>58</xdr:row>
      <xdr:rowOff>47884</xdr:rowOff>
    </xdr:to>
    <xdr:sp macro="" textlink="">
      <xdr:nvSpPr>
        <xdr:cNvPr id="128" name="フローチャート: 判断 127"/>
        <xdr:cNvSpPr/>
      </xdr:nvSpPr>
      <xdr:spPr>
        <a:xfrm>
          <a:off x="1079500" y="989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64411</xdr:rowOff>
    </xdr:from>
    <xdr:ext cx="534377" cy="259045"/>
    <xdr:sp macro="" textlink="">
      <xdr:nvSpPr>
        <xdr:cNvPr id="129" name="テキスト ボックス 128"/>
        <xdr:cNvSpPr txBox="1"/>
      </xdr:nvSpPr>
      <xdr:spPr>
        <a:xfrm>
          <a:off x="863111" y="966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115002</xdr:rowOff>
    </xdr:from>
    <xdr:to>
      <xdr:col>24</xdr:col>
      <xdr:colOff>114300</xdr:colOff>
      <xdr:row>58</xdr:row>
      <xdr:rowOff>45152</xdr:rowOff>
    </xdr:to>
    <xdr:sp macro="" textlink="">
      <xdr:nvSpPr>
        <xdr:cNvPr id="135" name="楕円 134"/>
        <xdr:cNvSpPr/>
      </xdr:nvSpPr>
      <xdr:spPr>
        <a:xfrm>
          <a:off x="4584700" y="988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80639</xdr:rowOff>
    </xdr:from>
    <xdr:ext cx="534377" cy="259045"/>
    <xdr:sp macro="" textlink="">
      <xdr:nvSpPr>
        <xdr:cNvPr id="136" name="物件費該当値テキスト"/>
        <xdr:cNvSpPr txBox="1"/>
      </xdr:nvSpPr>
      <xdr:spPr>
        <a:xfrm>
          <a:off x="4686300" y="985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119818</xdr:rowOff>
    </xdr:from>
    <xdr:to>
      <xdr:col>20</xdr:col>
      <xdr:colOff>38100</xdr:colOff>
      <xdr:row>58</xdr:row>
      <xdr:rowOff>49968</xdr:rowOff>
    </xdr:to>
    <xdr:sp macro="" textlink="">
      <xdr:nvSpPr>
        <xdr:cNvPr id="137" name="楕円 136"/>
        <xdr:cNvSpPr/>
      </xdr:nvSpPr>
      <xdr:spPr>
        <a:xfrm>
          <a:off x="3746500" y="989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41095</xdr:rowOff>
    </xdr:from>
    <xdr:ext cx="534377" cy="259045"/>
    <xdr:sp macro="" textlink="">
      <xdr:nvSpPr>
        <xdr:cNvPr id="138" name="テキスト ボックス 137"/>
        <xdr:cNvSpPr txBox="1"/>
      </xdr:nvSpPr>
      <xdr:spPr>
        <a:xfrm>
          <a:off x="3530111" y="998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122584</xdr:rowOff>
    </xdr:from>
    <xdr:to>
      <xdr:col>15</xdr:col>
      <xdr:colOff>101600</xdr:colOff>
      <xdr:row>58</xdr:row>
      <xdr:rowOff>52734</xdr:rowOff>
    </xdr:to>
    <xdr:sp macro="" textlink="">
      <xdr:nvSpPr>
        <xdr:cNvPr id="139" name="楕円 138"/>
        <xdr:cNvSpPr/>
      </xdr:nvSpPr>
      <xdr:spPr>
        <a:xfrm>
          <a:off x="2857500" y="989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43861</xdr:rowOff>
    </xdr:from>
    <xdr:ext cx="534377" cy="259045"/>
    <xdr:sp macro="" textlink="">
      <xdr:nvSpPr>
        <xdr:cNvPr id="140" name="テキスト ボックス 139"/>
        <xdr:cNvSpPr txBox="1"/>
      </xdr:nvSpPr>
      <xdr:spPr>
        <a:xfrm>
          <a:off x="2641111" y="998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131842</xdr:rowOff>
    </xdr:from>
    <xdr:to>
      <xdr:col>10</xdr:col>
      <xdr:colOff>165100</xdr:colOff>
      <xdr:row>58</xdr:row>
      <xdr:rowOff>61992</xdr:rowOff>
    </xdr:to>
    <xdr:sp macro="" textlink="">
      <xdr:nvSpPr>
        <xdr:cNvPr id="141" name="楕円 140"/>
        <xdr:cNvSpPr/>
      </xdr:nvSpPr>
      <xdr:spPr>
        <a:xfrm>
          <a:off x="1968500" y="990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53119</xdr:rowOff>
    </xdr:from>
    <xdr:ext cx="534377" cy="259045"/>
    <xdr:sp macro="" textlink="">
      <xdr:nvSpPr>
        <xdr:cNvPr id="142" name="テキスト ボックス 141"/>
        <xdr:cNvSpPr txBox="1"/>
      </xdr:nvSpPr>
      <xdr:spPr>
        <a:xfrm>
          <a:off x="1752111" y="999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145391</xdr:rowOff>
    </xdr:from>
    <xdr:to>
      <xdr:col>6</xdr:col>
      <xdr:colOff>38100</xdr:colOff>
      <xdr:row>58</xdr:row>
      <xdr:rowOff>75541</xdr:rowOff>
    </xdr:to>
    <xdr:sp macro="" textlink="">
      <xdr:nvSpPr>
        <xdr:cNvPr id="143" name="楕円 142"/>
        <xdr:cNvSpPr/>
      </xdr:nvSpPr>
      <xdr:spPr>
        <a:xfrm>
          <a:off x="1079500" y="991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66668</xdr:rowOff>
    </xdr:from>
    <xdr:ext cx="534377" cy="259045"/>
    <xdr:sp macro="" textlink="">
      <xdr:nvSpPr>
        <xdr:cNvPr id="144" name="テキスト ボックス 143"/>
        <xdr:cNvSpPr txBox="1"/>
      </xdr:nvSpPr>
      <xdr:spPr>
        <a:xfrm>
          <a:off x="863111" y="1001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5" name="直線コネクタ 154"/>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6" name="テキスト ボックス 155"/>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59" name="直線コネクタ 158"/>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0" name="テキスト ボックス 159"/>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169704</xdr:rowOff>
    </xdr:from>
    <xdr:to>
      <xdr:col>24</xdr:col>
      <xdr:colOff>62865</xdr:colOff>
      <xdr:row>77</xdr:row>
      <xdr:rowOff>166103</xdr:rowOff>
    </xdr:to>
    <xdr:cxnSp macro="">
      <xdr:nvCxnSpPr>
        <xdr:cNvPr id="164" name="直線コネクタ 163"/>
        <xdr:cNvCxnSpPr/>
      </xdr:nvCxnSpPr>
      <xdr:spPr>
        <a:xfrm flipV="1">
          <a:off x="4633595" y="12171204"/>
          <a:ext cx="1270" cy="119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169930</xdr:rowOff>
    </xdr:from>
    <xdr:ext cx="378565" cy="259045"/>
    <xdr:sp macro="" textlink="">
      <xdr:nvSpPr>
        <xdr:cNvPr id="165" name="維持補修費最小値テキスト"/>
        <xdr:cNvSpPr txBox="1"/>
      </xdr:nvSpPr>
      <xdr:spPr>
        <a:xfrm>
          <a:off x="4686300" y="1337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166103</xdr:rowOff>
    </xdr:from>
    <xdr:to>
      <xdr:col>24</xdr:col>
      <xdr:colOff>152400</xdr:colOff>
      <xdr:row>77</xdr:row>
      <xdr:rowOff>166103</xdr:rowOff>
    </xdr:to>
    <xdr:cxnSp macro="">
      <xdr:nvCxnSpPr>
        <xdr:cNvPr id="166" name="直線コネクタ 165"/>
        <xdr:cNvCxnSpPr/>
      </xdr:nvCxnSpPr>
      <xdr:spPr>
        <a:xfrm>
          <a:off x="4546600" y="1336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116381</xdr:rowOff>
    </xdr:from>
    <xdr:ext cx="534377" cy="259045"/>
    <xdr:sp macro="" textlink="">
      <xdr:nvSpPr>
        <xdr:cNvPr id="167" name="維持補修費最大値テキスト"/>
        <xdr:cNvSpPr txBox="1"/>
      </xdr:nvSpPr>
      <xdr:spPr>
        <a:xfrm>
          <a:off x="4686300" y="1194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169704</xdr:rowOff>
    </xdr:from>
    <xdr:to>
      <xdr:col>24</xdr:col>
      <xdr:colOff>152400</xdr:colOff>
      <xdr:row>70</xdr:row>
      <xdr:rowOff>169704</xdr:rowOff>
    </xdr:to>
    <xdr:cxnSp macro="">
      <xdr:nvCxnSpPr>
        <xdr:cNvPr id="168" name="直線コネクタ 167"/>
        <xdr:cNvCxnSpPr/>
      </xdr:nvCxnSpPr>
      <xdr:spPr>
        <a:xfrm>
          <a:off x="4546600" y="1217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62776</xdr:rowOff>
    </xdr:from>
    <xdr:to>
      <xdr:col>24</xdr:col>
      <xdr:colOff>63500</xdr:colOff>
      <xdr:row>77</xdr:row>
      <xdr:rowOff>76091</xdr:rowOff>
    </xdr:to>
    <xdr:cxnSp macro="">
      <xdr:nvCxnSpPr>
        <xdr:cNvPr id="169" name="直線コネクタ 168"/>
        <xdr:cNvCxnSpPr/>
      </xdr:nvCxnSpPr>
      <xdr:spPr>
        <a:xfrm flipV="1">
          <a:off x="3797300" y="13264426"/>
          <a:ext cx="838200" cy="1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58113</xdr:rowOff>
    </xdr:from>
    <xdr:ext cx="469744" cy="259045"/>
    <xdr:sp macro="" textlink="">
      <xdr:nvSpPr>
        <xdr:cNvPr id="170" name="維持補修費平均値テキスト"/>
        <xdr:cNvSpPr txBox="1"/>
      </xdr:nvSpPr>
      <xdr:spPr>
        <a:xfrm>
          <a:off x="4686300" y="12916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35237</xdr:rowOff>
    </xdr:from>
    <xdr:to>
      <xdr:col>24</xdr:col>
      <xdr:colOff>114300</xdr:colOff>
      <xdr:row>76</xdr:row>
      <xdr:rowOff>136837</xdr:rowOff>
    </xdr:to>
    <xdr:sp macro="" textlink="">
      <xdr:nvSpPr>
        <xdr:cNvPr id="171" name="フローチャート: 判断 170"/>
        <xdr:cNvSpPr/>
      </xdr:nvSpPr>
      <xdr:spPr>
        <a:xfrm>
          <a:off x="45847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76091</xdr:rowOff>
    </xdr:from>
    <xdr:to>
      <xdr:col>19</xdr:col>
      <xdr:colOff>177800</xdr:colOff>
      <xdr:row>77</xdr:row>
      <xdr:rowOff>83635</xdr:rowOff>
    </xdr:to>
    <xdr:cxnSp macro="">
      <xdr:nvCxnSpPr>
        <xdr:cNvPr id="172" name="直線コネクタ 171"/>
        <xdr:cNvCxnSpPr/>
      </xdr:nvCxnSpPr>
      <xdr:spPr>
        <a:xfrm flipV="1">
          <a:off x="2908300" y="13277741"/>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89585</xdr:rowOff>
    </xdr:from>
    <xdr:to>
      <xdr:col>20</xdr:col>
      <xdr:colOff>38100</xdr:colOff>
      <xdr:row>77</xdr:row>
      <xdr:rowOff>19735</xdr:rowOff>
    </xdr:to>
    <xdr:sp macro="" textlink="">
      <xdr:nvSpPr>
        <xdr:cNvPr id="173" name="フローチャート: 判断 172"/>
        <xdr:cNvSpPr/>
      </xdr:nvSpPr>
      <xdr:spPr>
        <a:xfrm>
          <a:off x="3746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36263</xdr:rowOff>
    </xdr:from>
    <xdr:ext cx="469744" cy="259045"/>
    <xdr:sp macro="" textlink="">
      <xdr:nvSpPr>
        <xdr:cNvPr id="174" name="テキスト ボックス 173"/>
        <xdr:cNvSpPr txBox="1"/>
      </xdr:nvSpPr>
      <xdr:spPr>
        <a:xfrm>
          <a:off x="3562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83635</xdr:rowOff>
    </xdr:from>
    <xdr:to>
      <xdr:col>15</xdr:col>
      <xdr:colOff>50800</xdr:colOff>
      <xdr:row>77</xdr:row>
      <xdr:rowOff>91179</xdr:rowOff>
    </xdr:to>
    <xdr:cxnSp macro="">
      <xdr:nvCxnSpPr>
        <xdr:cNvPr id="175" name="直線コネクタ 174"/>
        <xdr:cNvCxnSpPr/>
      </xdr:nvCxnSpPr>
      <xdr:spPr>
        <a:xfrm flipV="1">
          <a:off x="2019300" y="13285285"/>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98901</xdr:rowOff>
    </xdr:from>
    <xdr:to>
      <xdr:col>15</xdr:col>
      <xdr:colOff>101600</xdr:colOff>
      <xdr:row>77</xdr:row>
      <xdr:rowOff>29051</xdr:rowOff>
    </xdr:to>
    <xdr:sp macro="" textlink="">
      <xdr:nvSpPr>
        <xdr:cNvPr id="176" name="フローチャート: 判断 175"/>
        <xdr:cNvSpPr/>
      </xdr:nvSpPr>
      <xdr:spPr>
        <a:xfrm>
          <a:off x="2857500" y="1312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45578</xdr:rowOff>
    </xdr:from>
    <xdr:ext cx="469744" cy="259045"/>
    <xdr:sp macro="" textlink="">
      <xdr:nvSpPr>
        <xdr:cNvPr id="177" name="テキスト ボックス 176"/>
        <xdr:cNvSpPr txBox="1"/>
      </xdr:nvSpPr>
      <xdr:spPr>
        <a:xfrm>
          <a:off x="2673428" y="1290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91179</xdr:rowOff>
    </xdr:from>
    <xdr:to>
      <xdr:col>10</xdr:col>
      <xdr:colOff>114300</xdr:colOff>
      <xdr:row>77</xdr:row>
      <xdr:rowOff>99009</xdr:rowOff>
    </xdr:to>
    <xdr:cxnSp macro="">
      <xdr:nvCxnSpPr>
        <xdr:cNvPr id="178" name="直線コネクタ 177"/>
        <xdr:cNvCxnSpPr/>
      </xdr:nvCxnSpPr>
      <xdr:spPr>
        <a:xfrm flipV="1">
          <a:off x="1130300" y="13292829"/>
          <a:ext cx="889000" cy="7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57010</xdr:rowOff>
    </xdr:from>
    <xdr:to>
      <xdr:col>10</xdr:col>
      <xdr:colOff>165100</xdr:colOff>
      <xdr:row>76</xdr:row>
      <xdr:rowOff>158610</xdr:rowOff>
    </xdr:to>
    <xdr:sp macro="" textlink="">
      <xdr:nvSpPr>
        <xdr:cNvPr id="179" name="フローチャート: 判断 178"/>
        <xdr:cNvSpPr/>
      </xdr:nvSpPr>
      <xdr:spPr>
        <a:xfrm>
          <a:off x="1968500" y="1308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3687</xdr:rowOff>
    </xdr:from>
    <xdr:ext cx="469744" cy="259045"/>
    <xdr:sp macro="" textlink="">
      <xdr:nvSpPr>
        <xdr:cNvPr id="180" name="テキスト ボックス 179"/>
        <xdr:cNvSpPr txBox="1"/>
      </xdr:nvSpPr>
      <xdr:spPr>
        <a:xfrm>
          <a:off x="1784428" y="1286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67926</xdr:rowOff>
    </xdr:from>
    <xdr:to>
      <xdr:col>6</xdr:col>
      <xdr:colOff>38100</xdr:colOff>
      <xdr:row>76</xdr:row>
      <xdr:rowOff>169526</xdr:rowOff>
    </xdr:to>
    <xdr:sp macro="" textlink="">
      <xdr:nvSpPr>
        <xdr:cNvPr id="181" name="フローチャート: 判断 180"/>
        <xdr:cNvSpPr/>
      </xdr:nvSpPr>
      <xdr:spPr>
        <a:xfrm>
          <a:off x="1079500" y="1309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14603</xdr:rowOff>
    </xdr:from>
    <xdr:ext cx="469744" cy="259045"/>
    <xdr:sp macro="" textlink="">
      <xdr:nvSpPr>
        <xdr:cNvPr id="182" name="テキスト ボックス 181"/>
        <xdr:cNvSpPr txBox="1"/>
      </xdr:nvSpPr>
      <xdr:spPr>
        <a:xfrm>
          <a:off x="895428" y="1287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11976</xdr:rowOff>
    </xdr:from>
    <xdr:to>
      <xdr:col>24</xdr:col>
      <xdr:colOff>114300</xdr:colOff>
      <xdr:row>77</xdr:row>
      <xdr:rowOff>113576</xdr:rowOff>
    </xdr:to>
    <xdr:sp macro="" textlink="">
      <xdr:nvSpPr>
        <xdr:cNvPr id="188" name="楕円 187"/>
        <xdr:cNvSpPr/>
      </xdr:nvSpPr>
      <xdr:spPr>
        <a:xfrm>
          <a:off x="4584700" y="1321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98353</xdr:rowOff>
    </xdr:from>
    <xdr:ext cx="469744" cy="259045"/>
    <xdr:sp macro="" textlink="">
      <xdr:nvSpPr>
        <xdr:cNvPr id="189" name="維持補修費該当値テキスト"/>
        <xdr:cNvSpPr txBox="1"/>
      </xdr:nvSpPr>
      <xdr:spPr>
        <a:xfrm>
          <a:off x="4686300" y="1312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25291</xdr:rowOff>
    </xdr:from>
    <xdr:to>
      <xdr:col>20</xdr:col>
      <xdr:colOff>38100</xdr:colOff>
      <xdr:row>77</xdr:row>
      <xdr:rowOff>126891</xdr:rowOff>
    </xdr:to>
    <xdr:sp macro="" textlink="">
      <xdr:nvSpPr>
        <xdr:cNvPr id="190" name="楕円 189"/>
        <xdr:cNvSpPr/>
      </xdr:nvSpPr>
      <xdr:spPr>
        <a:xfrm>
          <a:off x="3746500" y="1322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118018</xdr:rowOff>
    </xdr:from>
    <xdr:ext cx="469744" cy="259045"/>
    <xdr:sp macro="" textlink="">
      <xdr:nvSpPr>
        <xdr:cNvPr id="191" name="テキスト ボックス 190"/>
        <xdr:cNvSpPr txBox="1"/>
      </xdr:nvSpPr>
      <xdr:spPr>
        <a:xfrm>
          <a:off x="3562428" y="1331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32835</xdr:rowOff>
    </xdr:from>
    <xdr:to>
      <xdr:col>15</xdr:col>
      <xdr:colOff>101600</xdr:colOff>
      <xdr:row>77</xdr:row>
      <xdr:rowOff>134435</xdr:rowOff>
    </xdr:to>
    <xdr:sp macro="" textlink="">
      <xdr:nvSpPr>
        <xdr:cNvPr id="192" name="楕円 191"/>
        <xdr:cNvSpPr/>
      </xdr:nvSpPr>
      <xdr:spPr>
        <a:xfrm>
          <a:off x="2857500" y="132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125562</xdr:rowOff>
    </xdr:from>
    <xdr:ext cx="469744" cy="259045"/>
    <xdr:sp macro="" textlink="">
      <xdr:nvSpPr>
        <xdr:cNvPr id="193" name="テキスト ボックス 192"/>
        <xdr:cNvSpPr txBox="1"/>
      </xdr:nvSpPr>
      <xdr:spPr>
        <a:xfrm>
          <a:off x="2673428" y="13327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40379</xdr:rowOff>
    </xdr:from>
    <xdr:to>
      <xdr:col>10</xdr:col>
      <xdr:colOff>165100</xdr:colOff>
      <xdr:row>77</xdr:row>
      <xdr:rowOff>141979</xdr:rowOff>
    </xdr:to>
    <xdr:sp macro="" textlink="">
      <xdr:nvSpPr>
        <xdr:cNvPr id="194" name="楕円 193"/>
        <xdr:cNvSpPr/>
      </xdr:nvSpPr>
      <xdr:spPr>
        <a:xfrm>
          <a:off x="1968500" y="1324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133106</xdr:rowOff>
    </xdr:from>
    <xdr:ext cx="469744" cy="259045"/>
    <xdr:sp macro="" textlink="">
      <xdr:nvSpPr>
        <xdr:cNvPr id="195" name="テキスト ボックス 194"/>
        <xdr:cNvSpPr txBox="1"/>
      </xdr:nvSpPr>
      <xdr:spPr>
        <a:xfrm>
          <a:off x="1784428" y="13334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48209</xdr:rowOff>
    </xdr:from>
    <xdr:to>
      <xdr:col>6</xdr:col>
      <xdr:colOff>38100</xdr:colOff>
      <xdr:row>77</xdr:row>
      <xdr:rowOff>149809</xdr:rowOff>
    </xdr:to>
    <xdr:sp macro="" textlink="">
      <xdr:nvSpPr>
        <xdr:cNvPr id="196" name="楕円 195"/>
        <xdr:cNvSpPr/>
      </xdr:nvSpPr>
      <xdr:spPr>
        <a:xfrm>
          <a:off x="1079500" y="1324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140936</xdr:rowOff>
    </xdr:from>
    <xdr:ext cx="469744" cy="259045"/>
    <xdr:sp macro="" textlink="">
      <xdr:nvSpPr>
        <xdr:cNvPr id="197" name="テキスト ボックス 196"/>
        <xdr:cNvSpPr txBox="1"/>
      </xdr:nvSpPr>
      <xdr:spPr>
        <a:xfrm>
          <a:off x="895428" y="1334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8" name="テキスト ボックス 20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153391</xdr:rowOff>
    </xdr:from>
    <xdr:to>
      <xdr:col>24</xdr:col>
      <xdr:colOff>62865</xdr:colOff>
      <xdr:row>97</xdr:row>
      <xdr:rowOff>128536</xdr:rowOff>
    </xdr:to>
    <xdr:cxnSp macro="">
      <xdr:nvCxnSpPr>
        <xdr:cNvPr id="222" name="直線コネクタ 221"/>
        <xdr:cNvCxnSpPr/>
      </xdr:nvCxnSpPr>
      <xdr:spPr>
        <a:xfrm flipV="1">
          <a:off x="4633595" y="15412441"/>
          <a:ext cx="1270" cy="134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132363</xdr:rowOff>
    </xdr:from>
    <xdr:ext cx="534377" cy="259045"/>
    <xdr:sp macro="" textlink="">
      <xdr:nvSpPr>
        <xdr:cNvPr id="223" name="扶助費最小値テキスト"/>
        <xdr:cNvSpPr txBox="1"/>
      </xdr:nvSpPr>
      <xdr:spPr>
        <a:xfrm>
          <a:off x="4686300" y="1676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128536</xdr:rowOff>
    </xdr:from>
    <xdr:to>
      <xdr:col>24</xdr:col>
      <xdr:colOff>152400</xdr:colOff>
      <xdr:row>97</xdr:row>
      <xdr:rowOff>128536</xdr:rowOff>
    </xdr:to>
    <xdr:cxnSp macro="">
      <xdr:nvCxnSpPr>
        <xdr:cNvPr id="224" name="直線コネクタ 223"/>
        <xdr:cNvCxnSpPr/>
      </xdr:nvCxnSpPr>
      <xdr:spPr>
        <a:xfrm>
          <a:off x="4546600" y="1675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100068</xdr:rowOff>
    </xdr:from>
    <xdr:ext cx="599010" cy="259045"/>
    <xdr:sp macro="" textlink="">
      <xdr:nvSpPr>
        <xdr:cNvPr id="225" name="扶助費最大値テキスト"/>
        <xdr:cNvSpPr txBox="1"/>
      </xdr:nvSpPr>
      <xdr:spPr>
        <a:xfrm>
          <a:off x="4686300" y="15187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153391</xdr:rowOff>
    </xdr:from>
    <xdr:to>
      <xdr:col>24</xdr:col>
      <xdr:colOff>152400</xdr:colOff>
      <xdr:row>89</xdr:row>
      <xdr:rowOff>153391</xdr:rowOff>
    </xdr:to>
    <xdr:cxnSp macro="">
      <xdr:nvCxnSpPr>
        <xdr:cNvPr id="226" name="直線コネクタ 225"/>
        <xdr:cNvCxnSpPr/>
      </xdr:nvCxnSpPr>
      <xdr:spPr>
        <a:xfrm>
          <a:off x="4546600" y="15412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135928</xdr:rowOff>
    </xdr:from>
    <xdr:to>
      <xdr:col>24</xdr:col>
      <xdr:colOff>63500</xdr:colOff>
      <xdr:row>94</xdr:row>
      <xdr:rowOff>160655</xdr:rowOff>
    </xdr:to>
    <xdr:cxnSp macro="">
      <xdr:nvCxnSpPr>
        <xdr:cNvPr id="227" name="直線コネクタ 226"/>
        <xdr:cNvCxnSpPr/>
      </xdr:nvCxnSpPr>
      <xdr:spPr>
        <a:xfrm flipV="1">
          <a:off x="3797300" y="16252228"/>
          <a:ext cx="8382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24579</xdr:rowOff>
    </xdr:from>
    <xdr:ext cx="534377" cy="259045"/>
    <xdr:sp macro="" textlink="">
      <xdr:nvSpPr>
        <xdr:cNvPr id="228" name="扶助費平均値テキスト"/>
        <xdr:cNvSpPr txBox="1"/>
      </xdr:nvSpPr>
      <xdr:spPr>
        <a:xfrm>
          <a:off x="4686300" y="16312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46152</xdr:rowOff>
    </xdr:from>
    <xdr:to>
      <xdr:col>24</xdr:col>
      <xdr:colOff>114300</xdr:colOff>
      <xdr:row>95</xdr:row>
      <xdr:rowOff>147752</xdr:rowOff>
    </xdr:to>
    <xdr:sp macro="" textlink="">
      <xdr:nvSpPr>
        <xdr:cNvPr id="229" name="フローチャート: 判断 228"/>
        <xdr:cNvSpPr/>
      </xdr:nvSpPr>
      <xdr:spPr>
        <a:xfrm>
          <a:off x="45847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160655</xdr:rowOff>
    </xdr:from>
    <xdr:to>
      <xdr:col>19</xdr:col>
      <xdr:colOff>177800</xdr:colOff>
      <xdr:row>95</xdr:row>
      <xdr:rowOff>33083</xdr:rowOff>
    </xdr:to>
    <xdr:cxnSp macro="">
      <xdr:nvCxnSpPr>
        <xdr:cNvPr id="230" name="直線コネクタ 229"/>
        <xdr:cNvCxnSpPr/>
      </xdr:nvCxnSpPr>
      <xdr:spPr>
        <a:xfrm flipV="1">
          <a:off x="2908300" y="16276955"/>
          <a:ext cx="889000" cy="4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54851</xdr:rowOff>
    </xdr:from>
    <xdr:to>
      <xdr:col>20</xdr:col>
      <xdr:colOff>38100</xdr:colOff>
      <xdr:row>95</xdr:row>
      <xdr:rowOff>156451</xdr:rowOff>
    </xdr:to>
    <xdr:sp macro="" textlink="">
      <xdr:nvSpPr>
        <xdr:cNvPr id="231" name="フローチャート: 判断 230"/>
        <xdr:cNvSpPr/>
      </xdr:nvSpPr>
      <xdr:spPr>
        <a:xfrm>
          <a:off x="3746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147578</xdr:rowOff>
    </xdr:from>
    <xdr:ext cx="534377" cy="259045"/>
    <xdr:sp macro="" textlink="">
      <xdr:nvSpPr>
        <xdr:cNvPr id="232" name="テキスト ボックス 231"/>
        <xdr:cNvSpPr txBox="1"/>
      </xdr:nvSpPr>
      <xdr:spPr>
        <a:xfrm>
          <a:off x="3530111" y="1643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33083</xdr:rowOff>
    </xdr:from>
    <xdr:to>
      <xdr:col>15</xdr:col>
      <xdr:colOff>50800</xdr:colOff>
      <xdr:row>95</xdr:row>
      <xdr:rowOff>83414</xdr:rowOff>
    </xdr:to>
    <xdr:cxnSp macro="">
      <xdr:nvCxnSpPr>
        <xdr:cNvPr id="233" name="直線コネクタ 232"/>
        <xdr:cNvCxnSpPr/>
      </xdr:nvCxnSpPr>
      <xdr:spPr>
        <a:xfrm flipV="1">
          <a:off x="2019300" y="16320833"/>
          <a:ext cx="889000" cy="5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117500</xdr:rowOff>
    </xdr:from>
    <xdr:to>
      <xdr:col>15</xdr:col>
      <xdr:colOff>101600</xdr:colOff>
      <xdr:row>96</xdr:row>
      <xdr:rowOff>47650</xdr:rowOff>
    </xdr:to>
    <xdr:sp macro="" textlink="">
      <xdr:nvSpPr>
        <xdr:cNvPr id="234" name="フローチャート: 判断 233"/>
        <xdr:cNvSpPr/>
      </xdr:nvSpPr>
      <xdr:spPr>
        <a:xfrm>
          <a:off x="2857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38777</xdr:rowOff>
    </xdr:from>
    <xdr:ext cx="534377" cy="259045"/>
    <xdr:sp macro="" textlink="">
      <xdr:nvSpPr>
        <xdr:cNvPr id="235" name="テキスト ボックス 234"/>
        <xdr:cNvSpPr txBox="1"/>
      </xdr:nvSpPr>
      <xdr:spPr>
        <a:xfrm>
          <a:off x="2641111" y="1649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83414</xdr:rowOff>
    </xdr:from>
    <xdr:to>
      <xdr:col>10</xdr:col>
      <xdr:colOff>114300</xdr:colOff>
      <xdr:row>95</xdr:row>
      <xdr:rowOff>153175</xdr:rowOff>
    </xdr:to>
    <xdr:cxnSp macro="">
      <xdr:nvCxnSpPr>
        <xdr:cNvPr id="236" name="直線コネクタ 235"/>
        <xdr:cNvCxnSpPr/>
      </xdr:nvCxnSpPr>
      <xdr:spPr>
        <a:xfrm flipV="1">
          <a:off x="1130300" y="16371164"/>
          <a:ext cx="889000" cy="6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23901</xdr:rowOff>
    </xdr:from>
    <xdr:to>
      <xdr:col>10</xdr:col>
      <xdr:colOff>165100</xdr:colOff>
      <xdr:row>95</xdr:row>
      <xdr:rowOff>125501</xdr:rowOff>
    </xdr:to>
    <xdr:sp macro="" textlink="">
      <xdr:nvSpPr>
        <xdr:cNvPr id="237" name="フローチャート: 判断 236"/>
        <xdr:cNvSpPr/>
      </xdr:nvSpPr>
      <xdr:spPr>
        <a:xfrm>
          <a:off x="1968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142028</xdr:rowOff>
    </xdr:from>
    <xdr:ext cx="534377" cy="259045"/>
    <xdr:sp macro="" textlink="">
      <xdr:nvSpPr>
        <xdr:cNvPr id="238" name="テキスト ボックス 237"/>
        <xdr:cNvSpPr txBox="1"/>
      </xdr:nvSpPr>
      <xdr:spPr>
        <a:xfrm>
          <a:off x="1752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101702</xdr:rowOff>
    </xdr:from>
    <xdr:to>
      <xdr:col>6</xdr:col>
      <xdr:colOff>38100</xdr:colOff>
      <xdr:row>96</xdr:row>
      <xdr:rowOff>31852</xdr:rowOff>
    </xdr:to>
    <xdr:sp macro="" textlink="">
      <xdr:nvSpPr>
        <xdr:cNvPr id="239" name="フローチャート: 判断 238"/>
        <xdr:cNvSpPr/>
      </xdr:nvSpPr>
      <xdr:spPr>
        <a:xfrm>
          <a:off x="1079500" y="1638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48379</xdr:rowOff>
    </xdr:from>
    <xdr:ext cx="534377" cy="259045"/>
    <xdr:sp macro="" textlink="">
      <xdr:nvSpPr>
        <xdr:cNvPr id="240" name="テキスト ボックス 239"/>
        <xdr:cNvSpPr txBox="1"/>
      </xdr:nvSpPr>
      <xdr:spPr>
        <a:xfrm>
          <a:off x="863111" y="1616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85128</xdr:rowOff>
    </xdr:from>
    <xdr:to>
      <xdr:col>24</xdr:col>
      <xdr:colOff>114300</xdr:colOff>
      <xdr:row>95</xdr:row>
      <xdr:rowOff>15278</xdr:rowOff>
    </xdr:to>
    <xdr:sp macro="" textlink="">
      <xdr:nvSpPr>
        <xdr:cNvPr id="246" name="楕円 245"/>
        <xdr:cNvSpPr/>
      </xdr:nvSpPr>
      <xdr:spPr>
        <a:xfrm>
          <a:off x="4584700" y="162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108005</xdr:rowOff>
    </xdr:from>
    <xdr:ext cx="534377" cy="259045"/>
    <xdr:sp macro="" textlink="">
      <xdr:nvSpPr>
        <xdr:cNvPr id="247" name="扶助費該当値テキスト"/>
        <xdr:cNvSpPr txBox="1"/>
      </xdr:nvSpPr>
      <xdr:spPr>
        <a:xfrm>
          <a:off x="4686300" y="1605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109855</xdr:rowOff>
    </xdr:from>
    <xdr:to>
      <xdr:col>20</xdr:col>
      <xdr:colOff>38100</xdr:colOff>
      <xdr:row>95</xdr:row>
      <xdr:rowOff>40005</xdr:rowOff>
    </xdr:to>
    <xdr:sp macro="" textlink="">
      <xdr:nvSpPr>
        <xdr:cNvPr id="248" name="楕円 247"/>
        <xdr:cNvSpPr/>
      </xdr:nvSpPr>
      <xdr:spPr>
        <a:xfrm>
          <a:off x="3746500" y="1622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56532</xdr:rowOff>
    </xdr:from>
    <xdr:ext cx="534377" cy="259045"/>
    <xdr:sp macro="" textlink="">
      <xdr:nvSpPr>
        <xdr:cNvPr id="249" name="テキスト ボックス 248"/>
        <xdr:cNvSpPr txBox="1"/>
      </xdr:nvSpPr>
      <xdr:spPr>
        <a:xfrm>
          <a:off x="3530111" y="1600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153733</xdr:rowOff>
    </xdr:from>
    <xdr:to>
      <xdr:col>15</xdr:col>
      <xdr:colOff>101600</xdr:colOff>
      <xdr:row>95</xdr:row>
      <xdr:rowOff>83883</xdr:rowOff>
    </xdr:to>
    <xdr:sp macro="" textlink="">
      <xdr:nvSpPr>
        <xdr:cNvPr id="250" name="楕円 249"/>
        <xdr:cNvSpPr/>
      </xdr:nvSpPr>
      <xdr:spPr>
        <a:xfrm>
          <a:off x="2857500" y="1627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100410</xdr:rowOff>
    </xdr:from>
    <xdr:ext cx="534377" cy="259045"/>
    <xdr:sp macro="" textlink="">
      <xdr:nvSpPr>
        <xdr:cNvPr id="251" name="テキスト ボックス 250"/>
        <xdr:cNvSpPr txBox="1"/>
      </xdr:nvSpPr>
      <xdr:spPr>
        <a:xfrm>
          <a:off x="2641111" y="1604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32614</xdr:rowOff>
    </xdr:from>
    <xdr:to>
      <xdr:col>10</xdr:col>
      <xdr:colOff>165100</xdr:colOff>
      <xdr:row>95</xdr:row>
      <xdr:rowOff>134214</xdr:rowOff>
    </xdr:to>
    <xdr:sp macro="" textlink="">
      <xdr:nvSpPr>
        <xdr:cNvPr id="252" name="楕円 251"/>
        <xdr:cNvSpPr/>
      </xdr:nvSpPr>
      <xdr:spPr>
        <a:xfrm>
          <a:off x="1968500" y="1632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125341</xdr:rowOff>
    </xdr:from>
    <xdr:ext cx="534377" cy="259045"/>
    <xdr:sp macro="" textlink="">
      <xdr:nvSpPr>
        <xdr:cNvPr id="253" name="テキスト ボックス 252"/>
        <xdr:cNvSpPr txBox="1"/>
      </xdr:nvSpPr>
      <xdr:spPr>
        <a:xfrm>
          <a:off x="1752111" y="1641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102375</xdr:rowOff>
    </xdr:from>
    <xdr:to>
      <xdr:col>6</xdr:col>
      <xdr:colOff>38100</xdr:colOff>
      <xdr:row>96</xdr:row>
      <xdr:rowOff>32525</xdr:rowOff>
    </xdr:to>
    <xdr:sp macro="" textlink="">
      <xdr:nvSpPr>
        <xdr:cNvPr id="254" name="楕円 253"/>
        <xdr:cNvSpPr/>
      </xdr:nvSpPr>
      <xdr:spPr>
        <a:xfrm>
          <a:off x="1079500" y="1639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23652</xdr:rowOff>
    </xdr:from>
    <xdr:ext cx="534377" cy="259045"/>
    <xdr:sp macro="" textlink="">
      <xdr:nvSpPr>
        <xdr:cNvPr id="255" name="テキスト ボックス 254"/>
        <xdr:cNvSpPr txBox="1"/>
      </xdr:nvSpPr>
      <xdr:spPr>
        <a:xfrm>
          <a:off x="863111" y="16482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105702</xdr:rowOff>
    </xdr:from>
    <xdr:to>
      <xdr:col>54</xdr:col>
      <xdr:colOff>189865</xdr:colOff>
      <xdr:row>38</xdr:row>
      <xdr:rowOff>50927</xdr:rowOff>
    </xdr:to>
    <xdr:cxnSp macro="">
      <xdr:nvCxnSpPr>
        <xdr:cNvPr id="279" name="直線コネクタ 278"/>
        <xdr:cNvCxnSpPr/>
      </xdr:nvCxnSpPr>
      <xdr:spPr>
        <a:xfrm flipV="1">
          <a:off x="10475595" y="5249202"/>
          <a:ext cx="1270" cy="131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54754</xdr:rowOff>
    </xdr:from>
    <xdr:ext cx="534377" cy="259045"/>
    <xdr:sp macro="" textlink="">
      <xdr:nvSpPr>
        <xdr:cNvPr id="280" name="補助費等最小値テキスト"/>
        <xdr:cNvSpPr txBox="1"/>
      </xdr:nvSpPr>
      <xdr:spPr>
        <a:xfrm>
          <a:off x="10528300" y="65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50927</xdr:rowOff>
    </xdr:from>
    <xdr:to>
      <xdr:col>55</xdr:col>
      <xdr:colOff>88900</xdr:colOff>
      <xdr:row>38</xdr:row>
      <xdr:rowOff>50927</xdr:rowOff>
    </xdr:to>
    <xdr:cxnSp macro="">
      <xdr:nvCxnSpPr>
        <xdr:cNvPr id="281" name="直線コネクタ 280"/>
        <xdr:cNvCxnSpPr/>
      </xdr:nvCxnSpPr>
      <xdr:spPr>
        <a:xfrm>
          <a:off x="10388600" y="6566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52379</xdr:rowOff>
    </xdr:from>
    <xdr:ext cx="599010" cy="259045"/>
    <xdr:sp macro="" textlink="">
      <xdr:nvSpPr>
        <xdr:cNvPr id="282" name="補助費等最大値テキスト"/>
        <xdr:cNvSpPr txBox="1"/>
      </xdr:nvSpPr>
      <xdr:spPr>
        <a:xfrm>
          <a:off x="10528300" y="502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105702</xdr:rowOff>
    </xdr:from>
    <xdr:to>
      <xdr:col>55</xdr:col>
      <xdr:colOff>88900</xdr:colOff>
      <xdr:row>30</xdr:row>
      <xdr:rowOff>105702</xdr:rowOff>
    </xdr:to>
    <xdr:cxnSp macro="">
      <xdr:nvCxnSpPr>
        <xdr:cNvPr id="283" name="直線コネクタ 282"/>
        <xdr:cNvCxnSpPr/>
      </xdr:nvCxnSpPr>
      <xdr:spPr>
        <a:xfrm>
          <a:off x="10388600" y="524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98133</xdr:rowOff>
    </xdr:from>
    <xdr:to>
      <xdr:col>55</xdr:col>
      <xdr:colOff>0</xdr:colOff>
      <xdr:row>36</xdr:row>
      <xdr:rowOff>317</xdr:rowOff>
    </xdr:to>
    <xdr:cxnSp macro="">
      <xdr:nvCxnSpPr>
        <xdr:cNvPr id="284" name="直線コネクタ 283"/>
        <xdr:cNvCxnSpPr/>
      </xdr:nvCxnSpPr>
      <xdr:spPr>
        <a:xfrm flipV="1">
          <a:off x="9639300" y="6098883"/>
          <a:ext cx="838200" cy="7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100411</xdr:rowOff>
    </xdr:from>
    <xdr:ext cx="534377" cy="259045"/>
    <xdr:sp macro="" textlink="">
      <xdr:nvSpPr>
        <xdr:cNvPr id="285" name="補助費等平均値テキスト"/>
        <xdr:cNvSpPr txBox="1"/>
      </xdr:nvSpPr>
      <xdr:spPr>
        <a:xfrm>
          <a:off x="10528300" y="6101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121984</xdr:rowOff>
    </xdr:from>
    <xdr:to>
      <xdr:col>55</xdr:col>
      <xdr:colOff>50800</xdr:colOff>
      <xdr:row>36</xdr:row>
      <xdr:rowOff>52134</xdr:rowOff>
    </xdr:to>
    <xdr:sp macro="" textlink="">
      <xdr:nvSpPr>
        <xdr:cNvPr id="286" name="フローチャート: 判断 285"/>
        <xdr:cNvSpPr/>
      </xdr:nvSpPr>
      <xdr:spPr>
        <a:xfrm>
          <a:off x="10426700" y="612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317</xdr:rowOff>
    </xdr:from>
    <xdr:to>
      <xdr:col>50</xdr:col>
      <xdr:colOff>114300</xdr:colOff>
      <xdr:row>36</xdr:row>
      <xdr:rowOff>22174</xdr:rowOff>
    </xdr:to>
    <xdr:cxnSp macro="">
      <xdr:nvCxnSpPr>
        <xdr:cNvPr id="287" name="直線コネクタ 286"/>
        <xdr:cNvCxnSpPr/>
      </xdr:nvCxnSpPr>
      <xdr:spPr>
        <a:xfrm flipV="1">
          <a:off x="8750300" y="6172517"/>
          <a:ext cx="889000" cy="2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125032</xdr:rowOff>
    </xdr:from>
    <xdr:to>
      <xdr:col>50</xdr:col>
      <xdr:colOff>165100</xdr:colOff>
      <xdr:row>36</xdr:row>
      <xdr:rowOff>55182</xdr:rowOff>
    </xdr:to>
    <xdr:sp macro="" textlink="">
      <xdr:nvSpPr>
        <xdr:cNvPr id="288" name="フローチャート: 判断 287"/>
        <xdr:cNvSpPr/>
      </xdr:nvSpPr>
      <xdr:spPr>
        <a:xfrm>
          <a:off x="9588500" y="612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46309</xdr:rowOff>
    </xdr:from>
    <xdr:ext cx="534377" cy="259045"/>
    <xdr:sp macro="" textlink="">
      <xdr:nvSpPr>
        <xdr:cNvPr id="289" name="テキスト ボックス 288"/>
        <xdr:cNvSpPr txBox="1"/>
      </xdr:nvSpPr>
      <xdr:spPr>
        <a:xfrm>
          <a:off x="9372111" y="621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22174</xdr:rowOff>
    </xdr:from>
    <xdr:to>
      <xdr:col>45</xdr:col>
      <xdr:colOff>177800</xdr:colOff>
      <xdr:row>36</xdr:row>
      <xdr:rowOff>163792</xdr:rowOff>
    </xdr:to>
    <xdr:cxnSp macro="">
      <xdr:nvCxnSpPr>
        <xdr:cNvPr id="290" name="直線コネクタ 289"/>
        <xdr:cNvCxnSpPr/>
      </xdr:nvCxnSpPr>
      <xdr:spPr>
        <a:xfrm flipV="1">
          <a:off x="7861300" y="6194374"/>
          <a:ext cx="889000" cy="141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122466</xdr:rowOff>
    </xdr:from>
    <xdr:to>
      <xdr:col>46</xdr:col>
      <xdr:colOff>38100</xdr:colOff>
      <xdr:row>36</xdr:row>
      <xdr:rowOff>52616</xdr:rowOff>
    </xdr:to>
    <xdr:sp macro="" textlink="">
      <xdr:nvSpPr>
        <xdr:cNvPr id="291" name="フローチャート: 判断 290"/>
        <xdr:cNvSpPr/>
      </xdr:nvSpPr>
      <xdr:spPr>
        <a:xfrm>
          <a:off x="8699500" y="612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69143</xdr:rowOff>
    </xdr:from>
    <xdr:ext cx="534377" cy="259045"/>
    <xdr:sp macro="" textlink="">
      <xdr:nvSpPr>
        <xdr:cNvPr id="292" name="テキスト ボックス 291"/>
        <xdr:cNvSpPr txBox="1"/>
      </xdr:nvSpPr>
      <xdr:spPr>
        <a:xfrm>
          <a:off x="8483111" y="589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126086</xdr:rowOff>
    </xdr:from>
    <xdr:to>
      <xdr:col>41</xdr:col>
      <xdr:colOff>50800</xdr:colOff>
      <xdr:row>36</xdr:row>
      <xdr:rowOff>163792</xdr:rowOff>
    </xdr:to>
    <xdr:cxnSp macro="">
      <xdr:nvCxnSpPr>
        <xdr:cNvPr id="293" name="直線コネクタ 292"/>
        <xdr:cNvCxnSpPr/>
      </xdr:nvCxnSpPr>
      <xdr:spPr>
        <a:xfrm>
          <a:off x="6972300" y="6298286"/>
          <a:ext cx="889000" cy="3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6820</xdr:rowOff>
    </xdr:from>
    <xdr:to>
      <xdr:col>41</xdr:col>
      <xdr:colOff>101600</xdr:colOff>
      <xdr:row>36</xdr:row>
      <xdr:rowOff>108420</xdr:rowOff>
    </xdr:to>
    <xdr:sp macro="" textlink="">
      <xdr:nvSpPr>
        <xdr:cNvPr id="294" name="フローチャート: 判断 293"/>
        <xdr:cNvSpPr/>
      </xdr:nvSpPr>
      <xdr:spPr>
        <a:xfrm>
          <a:off x="7810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124947</xdr:rowOff>
    </xdr:from>
    <xdr:ext cx="534377" cy="259045"/>
    <xdr:sp macro="" textlink="">
      <xdr:nvSpPr>
        <xdr:cNvPr id="295" name="テキスト ボックス 294"/>
        <xdr:cNvSpPr txBox="1"/>
      </xdr:nvSpPr>
      <xdr:spPr>
        <a:xfrm>
          <a:off x="7594111" y="595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136347</xdr:rowOff>
    </xdr:from>
    <xdr:to>
      <xdr:col>36</xdr:col>
      <xdr:colOff>165100</xdr:colOff>
      <xdr:row>36</xdr:row>
      <xdr:rowOff>66497</xdr:rowOff>
    </xdr:to>
    <xdr:sp macro="" textlink="">
      <xdr:nvSpPr>
        <xdr:cNvPr id="296" name="フローチャート: 判断 295"/>
        <xdr:cNvSpPr/>
      </xdr:nvSpPr>
      <xdr:spPr>
        <a:xfrm>
          <a:off x="6921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83024</xdr:rowOff>
    </xdr:from>
    <xdr:ext cx="534377" cy="259045"/>
    <xdr:sp macro="" textlink="">
      <xdr:nvSpPr>
        <xdr:cNvPr id="297" name="テキスト ボックス 296"/>
        <xdr:cNvSpPr txBox="1"/>
      </xdr:nvSpPr>
      <xdr:spPr>
        <a:xfrm>
          <a:off x="6705111" y="591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47333</xdr:rowOff>
    </xdr:from>
    <xdr:to>
      <xdr:col>55</xdr:col>
      <xdr:colOff>50800</xdr:colOff>
      <xdr:row>35</xdr:row>
      <xdr:rowOff>148933</xdr:rowOff>
    </xdr:to>
    <xdr:sp macro="" textlink="">
      <xdr:nvSpPr>
        <xdr:cNvPr id="303" name="楕円 302"/>
        <xdr:cNvSpPr/>
      </xdr:nvSpPr>
      <xdr:spPr>
        <a:xfrm>
          <a:off x="10426700" y="604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70210</xdr:rowOff>
    </xdr:from>
    <xdr:ext cx="534377" cy="259045"/>
    <xdr:sp macro="" textlink="">
      <xdr:nvSpPr>
        <xdr:cNvPr id="304" name="補助費等該当値テキスト"/>
        <xdr:cNvSpPr txBox="1"/>
      </xdr:nvSpPr>
      <xdr:spPr>
        <a:xfrm>
          <a:off x="10528300" y="589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120967</xdr:rowOff>
    </xdr:from>
    <xdr:to>
      <xdr:col>50</xdr:col>
      <xdr:colOff>165100</xdr:colOff>
      <xdr:row>36</xdr:row>
      <xdr:rowOff>51117</xdr:rowOff>
    </xdr:to>
    <xdr:sp macro="" textlink="">
      <xdr:nvSpPr>
        <xdr:cNvPr id="305" name="楕円 304"/>
        <xdr:cNvSpPr/>
      </xdr:nvSpPr>
      <xdr:spPr>
        <a:xfrm>
          <a:off x="9588500" y="612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67644</xdr:rowOff>
    </xdr:from>
    <xdr:ext cx="534377" cy="259045"/>
    <xdr:sp macro="" textlink="">
      <xdr:nvSpPr>
        <xdr:cNvPr id="306" name="テキスト ボックス 305"/>
        <xdr:cNvSpPr txBox="1"/>
      </xdr:nvSpPr>
      <xdr:spPr>
        <a:xfrm>
          <a:off x="9372111" y="589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142824</xdr:rowOff>
    </xdr:from>
    <xdr:to>
      <xdr:col>46</xdr:col>
      <xdr:colOff>38100</xdr:colOff>
      <xdr:row>36</xdr:row>
      <xdr:rowOff>72974</xdr:rowOff>
    </xdr:to>
    <xdr:sp macro="" textlink="">
      <xdr:nvSpPr>
        <xdr:cNvPr id="307" name="楕円 306"/>
        <xdr:cNvSpPr/>
      </xdr:nvSpPr>
      <xdr:spPr>
        <a:xfrm>
          <a:off x="8699500" y="614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64101</xdr:rowOff>
    </xdr:from>
    <xdr:ext cx="534377" cy="259045"/>
    <xdr:sp macro="" textlink="">
      <xdr:nvSpPr>
        <xdr:cNvPr id="308" name="テキスト ボックス 307"/>
        <xdr:cNvSpPr txBox="1"/>
      </xdr:nvSpPr>
      <xdr:spPr>
        <a:xfrm>
          <a:off x="8483111" y="623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112992</xdr:rowOff>
    </xdr:from>
    <xdr:to>
      <xdr:col>41</xdr:col>
      <xdr:colOff>101600</xdr:colOff>
      <xdr:row>37</xdr:row>
      <xdr:rowOff>43142</xdr:rowOff>
    </xdr:to>
    <xdr:sp macro="" textlink="">
      <xdr:nvSpPr>
        <xdr:cNvPr id="309" name="楕円 308"/>
        <xdr:cNvSpPr/>
      </xdr:nvSpPr>
      <xdr:spPr>
        <a:xfrm>
          <a:off x="7810500" y="628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34269</xdr:rowOff>
    </xdr:from>
    <xdr:ext cx="534377" cy="259045"/>
    <xdr:sp macro="" textlink="">
      <xdr:nvSpPr>
        <xdr:cNvPr id="310" name="テキスト ボックス 309"/>
        <xdr:cNvSpPr txBox="1"/>
      </xdr:nvSpPr>
      <xdr:spPr>
        <a:xfrm>
          <a:off x="7594111" y="637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75286</xdr:rowOff>
    </xdr:from>
    <xdr:to>
      <xdr:col>36</xdr:col>
      <xdr:colOff>165100</xdr:colOff>
      <xdr:row>37</xdr:row>
      <xdr:rowOff>5436</xdr:rowOff>
    </xdr:to>
    <xdr:sp macro="" textlink="">
      <xdr:nvSpPr>
        <xdr:cNvPr id="311" name="楕円 310"/>
        <xdr:cNvSpPr/>
      </xdr:nvSpPr>
      <xdr:spPr>
        <a:xfrm>
          <a:off x="6921500" y="624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168013</xdr:rowOff>
    </xdr:from>
    <xdr:ext cx="534377" cy="259045"/>
    <xdr:sp macro="" textlink="">
      <xdr:nvSpPr>
        <xdr:cNvPr id="312" name="テキスト ボックス 311"/>
        <xdr:cNvSpPr txBox="1"/>
      </xdr:nvSpPr>
      <xdr:spPr>
        <a:xfrm>
          <a:off x="6705111" y="6340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131853</xdr:rowOff>
    </xdr:from>
    <xdr:to>
      <xdr:col>54</xdr:col>
      <xdr:colOff>189865</xdr:colOff>
      <xdr:row>59</xdr:row>
      <xdr:rowOff>22933</xdr:rowOff>
    </xdr:to>
    <xdr:cxnSp macro="">
      <xdr:nvCxnSpPr>
        <xdr:cNvPr id="336" name="直線コネクタ 335"/>
        <xdr:cNvCxnSpPr/>
      </xdr:nvCxnSpPr>
      <xdr:spPr>
        <a:xfrm flipV="1">
          <a:off x="10475595" y="8875803"/>
          <a:ext cx="1270" cy="126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26760</xdr:rowOff>
    </xdr:from>
    <xdr:ext cx="534377" cy="259045"/>
    <xdr:sp macro="" textlink="">
      <xdr:nvSpPr>
        <xdr:cNvPr id="337" name="普通建設事業費最小値テキスト"/>
        <xdr:cNvSpPr txBox="1"/>
      </xdr:nvSpPr>
      <xdr:spPr>
        <a:xfrm>
          <a:off x="10528300" y="1014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22933</xdr:rowOff>
    </xdr:from>
    <xdr:to>
      <xdr:col>55</xdr:col>
      <xdr:colOff>88900</xdr:colOff>
      <xdr:row>59</xdr:row>
      <xdr:rowOff>22933</xdr:rowOff>
    </xdr:to>
    <xdr:cxnSp macro="">
      <xdr:nvCxnSpPr>
        <xdr:cNvPr id="338" name="直線コネクタ 337"/>
        <xdr:cNvCxnSpPr/>
      </xdr:nvCxnSpPr>
      <xdr:spPr>
        <a:xfrm>
          <a:off x="10388600" y="1013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78530</xdr:rowOff>
    </xdr:from>
    <xdr:ext cx="599010" cy="259045"/>
    <xdr:sp macro="" textlink="">
      <xdr:nvSpPr>
        <xdr:cNvPr id="339" name="普通建設事業費最大値テキスト"/>
        <xdr:cNvSpPr txBox="1"/>
      </xdr:nvSpPr>
      <xdr:spPr>
        <a:xfrm>
          <a:off x="10528300" y="8651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131853</xdr:rowOff>
    </xdr:from>
    <xdr:to>
      <xdr:col>55</xdr:col>
      <xdr:colOff>88900</xdr:colOff>
      <xdr:row>51</xdr:row>
      <xdr:rowOff>131853</xdr:rowOff>
    </xdr:to>
    <xdr:cxnSp macro="">
      <xdr:nvCxnSpPr>
        <xdr:cNvPr id="340" name="直線コネクタ 339"/>
        <xdr:cNvCxnSpPr/>
      </xdr:nvCxnSpPr>
      <xdr:spPr>
        <a:xfrm>
          <a:off x="10388600" y="8875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91147</xdr:rowOff>
    </xdr:from>
    <xdr:to>
      <xdr:col>55</xdr:col>
      <xdr:colOff>0</xdr:colOff>
      <xdr:row>58</xdr:row>
      <xdr:rowOff>105280</xdr:rowOff>
    </xdr:to>
    <xdr:cxnSp macro="">
      <xdr:nvCxnSpPr>
        <xdr:cNvPr id="341" name="直線コネクタ 340"/>
        <xdr:cNvCxnSpPr/>
      </xdr:nvCxnSpPr>
      <xdr:spPr>
        <a:xfrm>
          <a:off x="9639300" y="10035247"/>
          <a:ext cx="838200" cy="1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40447</xdr:rowOff>
    </xdr:from>
    <xdr:ext cx="534377" cy="259045"/>
    <xdr:sp macro="" textlink="">
      <xdr:nvSpPr>
        <xdr:cNvPr id="342" name="普通建設事業費平均値テキスト"/>
        <xdr:cNvSpPr txBox="1"/>
      </xdr:nvSpPr>
      <xdr:spPr>
        <a:xfrm>
          <a:off x="10528300" y="9984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62020</xdr:rowOff>
    </xdr:from>
    <xdr:to>
      <xdr:col>55</xdr:col>
      <xdr:colOff>50800</xdr:colOff>
      <xdr:row>58</xdr:row>
      <xdr:rowOff>163620</xdr:rowOff>
    </xdr:to>
    <xdr:sp macro="" textlink="">
      <xdr:nvSpPr>
        <xdr:cNvPr id="343" name="フローチャート: 判断 342"/>
        <xdr:cNvSpPr/>
      </xdr:nvSpPr>
      <xdr:spPr>
        <a:xfrm>
          <a:off x="10426700" y="1000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140165</xdr:rowOff>
    </xdr:from>
    <xdr:to>
      <xdr:col>50</xdr:col>
      <xdr:colOff>114300</xdr:colOff>
      <xdr:row>58</xdr:row>
      <xdr:rowOff>91147</xdr:rowOff>
    </xdr:to>
    <xdr:cxnSp macro="">
      <xdr:nvCxnSpPr>
        <xdr:cNvPr id="344" name="直線コネクタ 343"/>
        <xdr:cNvCxnSpPr/>
      </xdr:nvCxnSpPr>
      <xdr:spPr>
        <a:xfrm>
          <a:off x="8750300" y="9912815"/>
          <a:ext cx="889000" cy="12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55953</xdr:rowOff>
    </xdr:from>
    <xdr:to>
      <xdr:col>50</xdr:col>
      <xdr:colOff>165100</xdr:colOff>
      <xdr:row>58</xdr:row>
      <xdr:rowOff>157553</xdr:rowOff>
    </xdr:to>
    <xdr:sp macro="" textlink="">
      <xdr:nvSpPr>
        <xdr:cNvPr id="345" name="フローチャート: 判断 344"/>
        <xdr:cNvSpPr/>
      </xdr:nvSpPr>
      <xdr:spPr>
        <a:xfrm>
          <a:off x="9588500" y="1000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148680</xdr:rowOff>
    </xdr:from>
    <xdr:ext cx="534377" cy="259045"/>
    <xdr:sp macro="" textlink="">
      <xdr:nvSpPr>
        <xdr:cNvPr id="346" name="テキスト ボックス 345"/>
        <xdr:cNvSpPr txBox="1"/>
      </xdr:nvSpPr>
      <xdr:spPr>
        <a:xfrm>
          <a:off x="9372111" y="1009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140165</xdr:rowOff>
    </xdr:from>
    <xdr:to>
      <xdr:col>45</xdr:col>
      <xdr:colOff>177800</xdr:colOff>
      <xdr:row>58</xdr:row>
      <xdr:rowOff>90974</xdr:rowOff>
    </xdr:to>
    <xdr:cxnSp macro="">
      <xdr:nvCxnSpPr>
        <xdr:cNvPr id="347" name="直線コネクタ 346"/>
        <xdr:cNvCxnSpPr/>
      </xdr:nvCxnSpPr>
      <xdr:spPr>
        <a:xfrm flipV="1">
          <a:off x="7861300" y="9912815"/>
          <a:ext cx="889000" cy="12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61798</xdr:rowOff>
    </xdr:from>
    <xdr:to>
      <xdr:col>46</xdr:col>
      <xdr:colOff>38100</xdr:colOff>
      <xdr:row>58</xdr:row>
      <xdr:rowOff>163398</xdr:rowOff>
    </xdr:to>
    <xdr:sp macro="" textlink="">
      <xdr:nvSpPr>
        <xdr:cNvPr id="348" name="フローチャート: 判断 347"/>
        <xdr:cNvSpPr/>
      </xdr:nvSpPr>
      <xdr:spPr>
        <a:xfrm>
          <a:off x="8699500" y="100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154525</xdr:rowOff>
    </xdr:from>
    <xdr:ext cx="534377" cy="259045"/>
    <xdr:sp macro="" textlink="">
      <xdr:nvSpPr>
        <xdr:cNvPr id="349" name="テキスト ボックス 348"/>
        <xdr:cNvSpPr txBox="1"/>
      </xdr:nvSpPr>
      <xdr:spPr>
        <a:xfrm>
          <a:off x="8483111" y="1009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71509</xdr:rowOff>
    </xdr:from>
    <xdr:to>
      <xdr:col>41</xdr:col>
      <xdr:colOff>50800</xdr:colOff>
      <xdr:row>58</xdr:row>
      <xdr:rowOff>90974</xdr:rowOff>
    </xdr:to>
    <xdr:cxnSp macro="">
      <xdr:nvCxnSpPr>
        <xdr:cNvPr id="350" name="直線コネクタ 349"/>
        <xdr:cNvCxnSpPr/>
      </xdr:nvCxnSpPr>
      <xdr:spPr>
        <a:xfrm>
          <a:off x="6972300" y="10015609"/>
          <a:ext cx="889000" cy="1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38884</xdr:rowOff>
    </xdr:from>
    <xdr:to>
      <xdr:col>41</xdr:col>
      <xdr:colOff>101600</xdr:colOff>
      <xdr:row>58</xdr:row>
      <xdr:rowOff>140484</xdr:rowOff>
    </xdr:to>
    <xdr:sp macro="" textlink="">
      <xdr:nvSpPr>
        <xdr:cNvPr id="351" name="フローチャート: 判断 350"/>
        <xdr:cNvSpPr/>
      </xdr:nvSpPr>
      <xdr:spPr>
        <a:xfrm>
          <a:off x="7810500" y="998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157011</xdr:rowOff>
    </xdr:from>
    <xdr:ext cx="534377" cy="259045"/>
    <xdr:sp macro="" textlink="">
      <xdr:nvSpPr>
        <xdr:cNvPr id="352" name="テキスト ボックス 351"/>
        <xdr:cNvSpPr txBox="1"/>
      </xdr:nvSpPr>
      <xdr:spPr>
        <a:xfrm>
          <a:off x="7594111" y="975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43264</xdr:rowOff>
    </xdr:from>
    <xdr:to>
      <xdr:col>36</xdr:col>
      <xdr:colOff>165100</xdr:colOff>
      <xdr:row>58</xdr:row>
      <xdr:rowOff>144864</xdr:rowOff>
    </xdr:to>
    <xdr:sp macro="" textlink="">
      <xdr:nvSpPr>
        <xdr:cNvPr id="353" name="フローチャート: 判断 352"/>
        <xdr:cNvSpPr/>
      </xdr:nvSpPr>
      <xdr:spPr>
        <a:xfrm>
          <a:off x="6921500" y="99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135991</xdr:rowOff>
    </xdr:from>
    <xdr:ext cx="534377" cy="259045"/>
    <xdr:sp macro="" textlink="">
      <xdr:nvSpPr>
        <xdr:cNvPr id="354" name="テキスト ボックス 353"/>
        <xdr:cNvSpPr txBox="1"/>
      </xdr:nvSpPr>
      <xdr:spPr>
        <a:xfrm>
          <a:off x="6705111" y="1008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54480</xdr:rowOff>
    </xdr:from>
    <xdr:to>
      <xdr:col>55</xdr:col>
      <xdr:colOff>50800</xdr:colOff>
      <xdr:row>58</xdr:row>
      <xdr:rowOff>156080</xdr:rowOff>
    </xdr:to>
    <xdr:sp macro="" textlink="">
      <xdr:nvSpPr>
        <xdr:cNvPr id="360" name="楕円 359"/>
        <xdr:cNvSpPr/>
      </xdr:nvSpPr>
      <xdr:spPr>
        <a:xfrm>
          <a:off x="10426700" y="999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13857</xdr:rowOff>
    </xdr:from>
    <xdr:ext cx="534377" cy="259045"/>
    <xdr:sp macro="" textlink="">
      <xdr:nvSpPr>
        <xdr:cNvPr id="361" name="普通建設事業費該当値テキスト"/>
        <xdr:cNvSpPr txBox="1"/>
      </xdr:nvSpPr>
      <xdr:spPr>
        <a:xfrm>
          <a:off x="10528300" y="978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40347</xdr:rowOff>
    </xdr:from>
    <xdr:to>
      <xdr:col>50</xdr:col>
      <xdr:colOff>165100</xdr:colOff>
      <xdr:row>58</xdr:row>
      <xdr:rowOff>141947</xdr:rowOff>
    </xdr:to>
    <xdr:sp macro="" textlink="">
      <xdr:nvSpPr>
        <xdr:cNvPr id="362" name="楕円 361"/>
        <xdr:cNvSpPr/>
      </xdr:nvSpPr>
      <xdr:spPr>
        <a:xfrm>
          <a:off x="9588500" y="998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158474</xdr:rowOff>
    </xdr:from>
    <xdr:ext cx="534377" cy="259045"/>
    <xdr:sp macro="" textlink="">
      <xdr:nvSpPr>
        <xdr:cNvPr id="363" name="テキスト ボックス 362"/>
        <xdr:cNvSpPr txBox="1"/>
      </xdr:nvSpPr>
      <xdr:spPr>
        <a:xfrm>
          <a:off x="9372111" y="975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89365</xdr:rowOff>
    </xdr:from>
    <xdr:to>
      <xdr:col>46</xdr:col>
      <xdr:colOff>38100</xdr:colOff>
      <xdr:row>58</xdr:row>
      <xdr:rowOff>19515</xdr:rowOff>
    </xdr:to>
    <xdr:sp macro="" textlink="">
      <xdr:nvSpPr>
        <xdr:cNvPr id="364" name="楕円 363"/>
        <xdr:cNvSpPr/>
      </xdr:nvSpPr>
      <xdr:spPr>
        <a:xfrm>
          <a:off x="8699500" y="986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36042</xdr:rowOff>
    </xdr:from>
    <xdr:ext cx="599010" cy="259045"/>
    <xdr:sp macro="" textlink="">
      <xdr:nvSpPr>
        <xdr:cNvPr id="365" name="テキスト ボックス 364"/>
        <xdr:cNvSpPr txBox="1"/>
      </xdr:nvSpPr>
      <xdr:spPr>
        <a:xfrm>
          <a:off x="8450795" y="963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40174</xdr:rowOff>
    </xdr:from>
    <xdr:to>
      <xdr:col>41</xdr:col>
      <xdr:colOff>101600</xdr:colOff>
      <xdr:row>58</xdr:row>
      <xdr:rowOff>141774</xdr:rowOff>
    </xdr:to>
    <xdr:sp macro="" textlink="">
      <xdr:nvSpPr>
        <xdr:cNvPr id="366" name="楕円 365"/>
        <xdr:cNvSpPr/>
      </xdr:nvSpPr>
      <xdr:spPr>
        <a:xfrm>
          <a:off x="7810500" y="998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132901</xdr:rowOff>
    </xdr:from>
    <xdr:ext cx="534377" cy="259045"/>
    <xdr:sp macro="" textlink="">
      <xdr:nvSpPr>
        <xdr:cNvPr id="367" name="テキスト ボックス 366"/>
        <xdr:cNvSpPr txBox="1"/>
      </xdr:nvSpPr>
      <xdr:spPr>
        <a:xfrm>
          <a:off x="7594111" y="1007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20709</xdr:rowOff>
    </xdr:from>
    <xdr:to>
      <xdr:col>36</xdr:col>
      <xdr:colOff>165100</xdr:colOff>
      <xdr:row>58</xdr:row>
      <xdr:rowOff>122309</xdr:rowOff>
    </xdr:to>
    <xdr:sp macro="" textlink="">
      <xdr:nvSpPr>
        <xdr:cNvPr id="368" name="楕円 367"/>
        <xdr:cNvSpPr/>
      </xdr:nvSpPr>
      <xdr:spPr>
        <a:xfrm>
          <a:off x="6921500" y="996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138836</xdr:rowOff>
    </xdr:from>
    <xdr:ext cx="534377" cy="259045"/>
    <xdr:sp macro="" textlink="">
      <xdr:nvSpPr>
        <xdr:cNvPr id="369" name="テキスト ボックス 368"/>
        <xdr:cNvSpPr txBox="1"/>
      </xdr:nvSpPr>
      <xdr:spPr>
        <a:xfrm>
          <a:off x="6705111" y="974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121835</xdr:rowOff>
    </xdr:from>
    <xdr:to>
      <xdr:col>54</xdr:col>
      <xdr:colOff>189865</xdr:colOff>
      <xdr:row>78</xdr:row>
      <xdr:rowOff>139700</xdr:rowOff>
    </xdr:to>
    <xdr:cxnSp macro="">
      <xdr:nvCxnSpPr>
        <xdr:cNvPr id="391" name="直線コネクタ 390"/>
        <xdr:cNvCxnSpPr/>
      </xdr:nvCxnSpPr>
      <xdr:spPr>
        <a:xfrm flipV="1">
          <a:off x="10475595" y="12294785"/>
          <a:ext cx="1270" cy="1218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157529</xdr:rowOff>
    </xdr:from>
    <xdr:ext cx="249299" cy="259045"/>
    <xdr:sp macro="" textlink="">
      <xdr:nvSpPr>
        <xdr:cNvPr id="392" name="普通建設事業費 （ うち新規整備　）最小値テキスト"/>
        <xdr:cNvSpPr txBox="1"/>
      </xdr:nvSpPr>
      <xdr:spPr>
        <a:xfrm>
          <a:off x="10528300" y="135306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3" name="直線コネクタ 39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68512</xdr:rowOff>
    </xdr:from>
    <xdr:ext cx="599010" cy="259045"/>
    <xdr:sp macro="" textlink="">
      <xdr:nvSpPr>
        <xdr:cNvPr id="394" name="普通建設事業費 （ うち新規整備　）最大値テキスト"/>
        <xdr:cNvSpPr txBox="1"/>
      </xdr:nvSpPr>
      <xdr:spPr>
        <a:xfrm>
          <a:off x="10528300" y="1207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121835</xdr:rowOff>
    </xdr:from>
    <xdr:to>
      <xdr:col>55</xdr:col>
      <xdr:colOff>88900</xdr:colOff>
      <xdr:row>71</xdr:row>
      <xdr:rowOff>121835</xdr:rowOff>
    </xdr:to>
    <xdr:cxnSp macro="">
      <xdr:nvCxnSpPr>
        <xdr:cNvPr id="395" name="直線コネクタ 394"/>
        <xdr:cNvCxnSpPr/>
      </xdr:nvCxnSpPr>
      <xdr:spPr>
        <a:xfrm>
          <a:off x="10388600" y="1229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108857</xdr:rowOff>
    </xdr:from>
    <xdr:to>
      <xdr:col>55</xdr:col>
      <xdr:colOff>0</xdr:colOff>
      <xdr:row>78</xdr:row>
      <xdr:rowOff>117166</xdr:rowOff>
    </xdr:to>
    <xdr:cxnSp macro="">
      <xdr:nvCxnSpPr>
        <xdr:cNvPr id="396" name="直線コネクタ 395"/>
        <xdr:cNvCxnSpPr/>
      </xdr:nvCxnSpPr>
      <xdr:spPr>
        <a:xfrm>
          <a:off x="9639300" y="13481957"/>
          <a:ext cx="838200" cy="8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74979</xdr:rowOff>
    </xdr:from>
    <xdr:ext cx="534377" cy="259045"/>
    <xdr:sp macro="" textlink="">
      <xdr:nvSpPr>
        <xdr:cNvPr id="397" name="普通建設事業費 （ うち新規整備　）平均値テキスト"/>
        <xdr:cNvSpPr txBox="1"/>
      </xdr:nvSpPr>
      <xdr:spPr>
        <a:xfrm>
          <a:off x="10528300" y="13276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52102</xdr:rowOff>
    </xdr:from>
    <xdr:to>
      <xdr:col>55</xdr:col>
      <xdr:colOff>50800</xdr:colOff>
      <xdr:row>78</xdr:row>
      <xdr:rowOff>153702</xdr:rowOff>
    </xdr:to>
    <xdr:sp macro="" textlink="">
      <xdr:nvSpPr>
        <xdr:cNvPr id="398" name="フローチャート: 判断 397"/>
        <xdr:cNvSpPr/>
      </xdr:nvSpPr>
      <xdr:spPr>
        <a:xfrm>
          <a:off x="10426700" y="134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90243</xdr:rowOff>
    </xdr:from>
    <xdr:to>
      <xdr:col>50</xdr:col>
      <xdr:colOff>114300</xdr:colOff>
      <xdr:row>78</xdr:row>
      <xdr:rowOff>108857</xdr:rowOff>
    </xdr:to>
    <xdr:cxnSp macro="">
      <xdr:nvCxnSpPr>
        <xdr:cNvPr id="399" name="直線コネクタ 398"/>
        <xdr:cNvCxnSpPr/>
      </xdr:nvCxnSpPr>
      <xdr:spPr>
        <a:xfrm>
          <a:off x="8750300" y="13463343"/>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44069</xdr:rowOff>
    </xdr:from>
    <xdr:to>
      <xdr:col>50</xdr:col>
      <xdr:colOff>165100</xdr:colOff>
      <xdr:row>78</xdr:row>
      <xdr:rowOff>145669</xdr:rowOff>
    </xdr:to>
    <xdr:sp macro="" textlink="">
      <xdr:nvSpPr>
        <xdr:cNvPr id="400" name="フローチャート: 判断 399"/>
        <xdr:cNvSpPr/>
      </xdr:nvSpPr>
      <xdr:spPr>
        <a:xfrm>
          <a:off x="9588500" y="1341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162196</xdr:rowOff>
    </xdr:from>
    <xdr:ext cx="534377" cy="259045"/>
    <xdr:sp macro="" textlink="">
      <xdr:nvSpPr>
        <xdr:cNvPr id="401" name="テキスト ボックス 400"/>
        <xdr:cNvSpPr txBox="1"/>
      </xdr:nvSpPr>
      <xdr:spPr>
        <a:xfrm>
          <a:off x="9372111" y="1319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90243</xdr:rowOff>
    </xdr:from>
    <xdr:to>
      <xdr:col>45</xdr:col>
      <xdr:colOff>177800</xdr:colOff>
      <xdr:row>78</xdr:row>
      <xdr:rowOff>94011</xdr:rowOff>
    </xdr:to>
    <xdr:cxnSp macro="">
      <xdr:nvCxnSpPr>
        <xdr:cNvPr id="402" name="直線コネクタ 401"/>
        <xdr:cNvCxnSpPr/>
      </xdr:nvCxnSpPr>
      <xdr:spPr>
        <a:xfrm flipV="1">
          <a:off x="7861300" y="13463343"/>
          <a:ext cx="889000" cy="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40768</xdr:rowOff>
    </xdr:from>
    <xdr:to>
      <xdr:col>46</xdr:col>
      <xdr:colOff>38100</xdr:colOff>
      <xdr:row>78</xdr:row>
      <xdr:rowOff>142368</xdr:rowOff>
    </xdr:to>
    <xdr:sp macro="" textlink="">
      <xdr:nvSpPr>
        <xdr:cNvPr id="403" name="フローチャート: 判断 402"/>
        <xdr:cNvSpPr/>
      </xdr:nvSpPr>
      <xdr:spPr>
        <a:xfrm>
          <a:off x="8699500" y="134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133495</xdr:rowOff>
    </xdr:from>
    <xdr:ext cx="534377" cy="259045"/>
    <xdr:sp macro="" textlink="">
      <xdr:nvSpPr>
        <xdr:cNvPr id="404" name="テキスト ボックス 403"/>
        <xdr:cNvSpPr txBox="1"/>
      </xdr:nvSpPr>
      <xdr:spPr>
        <a:xfrm>
          <a:off x="8483111" y="1350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24823</xdr:rowOff>
    </xdr:from>
    <xdr:to>
      <xdr:col>41</xdr:col>
      <xdr:colOff>101600</xdr:colOff>
      <xdr:row>78</xdr:row>
      <xdr:rowOff>126423</xdr:rowOff>
    </xdr:to>
    <xdr:sp macro="" textlink="">
      <xdr:nvSpPr>
        <xdr:cNvPr id="405" name="フローチャート: 判断 404"/>
        <xdr:cNvSpPr/>
      </xdr:nvSpPr>
      <xdr:spPr>
        <a:xfrm>
          <a:off x="7810500" y="1339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142950</xdr:rowOff>
    </xdr:from>
    <xdr:ext cx="534377" cy="259045"/>
    <xdr:sp macro="" textlink="">
      <xdr:nvSpPr>
        <xdr:cNvPr id="406" name="テキスト ボックス 405"/>
        <xdr:cNvSpPr txBox="1"/>
      </xdr:nvSpPr>
      <xdr:spPr>
        <a:xfrm>
          <a:off x="7594111" y="1317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66366</xdr:rowOff>
    </xdr:from>
    <xdr:to>
      <xdr:col>55</xdr:col>
      <xdr:colOff>50800</xdr:colOff>
      <xdr:row>78</xdr:row>
      <xdr:rowOff>167966</xdr:rowOff>
    </xdr:to>
    <xdr:sp macro="" textlink="">
      <xdr:nvSpPr>
        <xdr:cNvPr id="412" name="楕円 411"/>
        <xdr:cNvSpPr/>
      </xdr:nvSpPr>
      <xdr:spPr>
        <a:xfrm>
          <a:off x="10426700" y="134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30528</xdr:rowOff>
    </xdr:from>
    <xdr:ext cx="469744" cy="259045"/>
    <xdr:sp macro="" textlink="">
      <xdr:nvSpPr>
        <xdr:cNvPr id="413" name="普通建設事業費 （ うち新規整備　）該当値テキスト"/>
        <xdr:cNvSpPr txBox="1"/>
      </xdr:nvSpPr>
      <xdr:spPr>
        <a:xfrm>
          <a:off x="10528300" y="13403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58057</xdr:rowOff>
    </xdr:from>
    <xdr:to>
      <xdr:col>50</xdr:col>
      <xdr:colOff>165100</xdr:colOff>
      <xdr:row>78</xdr:row>
      <xdr:rowOff>159657</xdr:rowOff>
    </xdr:to>
    <xdr:sp macro="" textlink="">
      <xdr:nvSpPr>
        <xdr:cNvPr id="414" name="楕円 413"/>
        <xdr:cNvSpPr/>
      </xdr:nvSpPr>
      <xdr:spPr>
        <a:xfrm>
          <a:off x="9588500" y="1343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150784</xdr:rowOff>
    </xdr:from>
    <xdr:ext cx="534377" cy="259045"/>
    <xdr:sp macro="" textlink="">
      <xdr:nvSpPr>
        <xdr:cNvPr id="415" name="テキスト ボックス 414"/>
        <xdr:cNvSpPr txBox="1"/>
      </xdr:nvSpPr>
      <xdr:spPr>
        <a:xfrm>
          <a:off x="9372111" y="1352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39443</xdr:rowOff>
    </xdr:from>
    <xdr:to>
      <xdr:col>46</xdr:col>
      <xdr:colOff>38100</xdr:colOff>
      <xdr:row>78</xdr:row>
      <xdr:rowOff>141043</xdr:rowOff>
    </xdr:to>
    <xdr:sp macro="" textlink="">
      <xdr:nvSpPr>
        <xdr:cNvPr id="416" name="楕円 415"/>
        <xdr:cNvSpPr/>
      </xdr:nvSpPr>
      <xdr:spPr>
        <a:xfrm>
          <a:off x="8699500" y="1341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157570</xdr:rowOff>
    </xdr:from>
    <xdr:ext cx="534377" cy="259045"/>
    <xdr:sp macro="" textlink="">
      <xdr:nvSpPr>
        <xdr:cNvPr id="417" name="テキスト ボックス 416"/>
        <xdr:cNvSpPr txBox="1"/>
      </xdr:nvSpPr>
      <xdr:spPr>
        <a:xfrm>
          <a:off x="8483111" y="1318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43211</xdr:rowOff>
    </xdr:from>
    <xdr:to>
      <xdr:col>41</xdr:col>
      <xdr:colOff>101600</xdr:colOff>
      <xdr:row>78</xdr:row>
      <xdr:rowOff>144811</xdr:rowOff>
    </xdr:to>
    <xdr:sp macro="" textlink="">
      <xdr:nvSpPr>
        <xdr:cNvPr id="418" name="楕円 417"/>
        <xdr:cNvSpPr/>
      </xdr:nvSpPr>
      <xdr:spPr>
        <a:xfrm>
          <a:off x="7810500" y="1341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135938</xdr:rowOff>
    </xdr:from>
    <xdr:ext cx="534377" cy="259045"/>
    <xdr:sp macro="" textlink="">
      <xdr:nvSpPr>
        <xdr:cNvPr id="419" name="テキスト ボックス 418"/>
        <xdr:cNvSpPr txBox="1"/>
      </xdr:nvSpPr>
      <xdr:spPr>
        <a:xfrm>
          <a:off x="7594111" y="1350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0" name="正方形/長方形 41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1" name="正方形/長方形 42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2" name="正方形/長方形 42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3" name="正方形/長方形 42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4" name="正方形/長方形 42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5" name="正方形/長方形 42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6" name="正方形/長方形 42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0" name="直線コネクタ 42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1" name="テキスト ボックス 43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2" name="直線コネクタ 43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3" name="テキスト ボックス 43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4" name="直線コネクタ 43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5" name="テキスト ボックス 43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6" name="直線コネクタ 43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37" name="テキスト ボックス 43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38" name="直線コネクタ 43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39" name="テキスト ボックス 43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0" name="直線コネクタ 43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1" name="テキスト ボックス 44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21923</xdr:rowOff>
    </xdr:from>
    <xdr:to>
      <xdr:col>54</xdr:col>
      <xdr:colOff>189865</xdr:colOff>
      <xdr:row>99</xdr:row>
      <xdr:rowOff>87219</xdr:rowOff>
    </xdr:to>
    <xdr:cxnSp macro="">
      <xdr:nvCxnSpPr>
        <xdr:cNvPr id="445" name="直線コネクタ 444"/>
        <xdr:cNvCxnSpPr/>
      </xdr:nvCxnSpPr>
      <xdr:spPr>
        <a:xfrm flipV="1">
          <a:off x="10475595" y="15795323"/>
          <a:ext cx="1270" cy="1265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91046</xdr:rowOff>
    </xdr:from>
    <xdr:ext cx="378565" cy="259045"/>
    <xdr:sp macro="" textlink="">
      <xdr:nvSpPr>
        <xdr:cNvPr id="446" name="普通建設事業費 （ うち更新整備　）最小値テキスト"/>
        <xdr:cNvSpPr txBox="1"/>
      </xdr:nvSpPr>
      <xdr:spPr>
        <a:xfrm>
          <a:off x="10528300" y="17064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87219</xdr:rowOff>
    </xdr:from>
    <xdr:to>
      <xdr:col>55</xdr:col>
      <xdr:colOff>88900</xdr:colOff>
      <xdr:row>99</xdr:row>
      <xdr:rowOff>87219</xdr:rowOff>
    </xdr:to>
    <xdr:cxnSp macro="">
      <xdr:nvCxnSpPr>
        <xdr:cNvPr id="447" name="直線コネクタ 446"/>
        <xdr:cNvCxnSpPr/>
      </xdr:nvCxnSpPr>
      <xdr:spPr>
        <a:xfrm>
          <a:off x="10388600" y="17060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140050</xdr:rowOff>
    </xdr:from>
    <xdr:ext cx="534377" cy="259045"/>
    <xdr:sp macro="" textlink="">
      <xdr:nvSpPr>
        <xdr:cNvPr id="448" name="普通建設事業費 （ うち更新整備　）最大値テキスト"/>
        <xdr:cNvSpPr txBox="1"/>
      </xdr:nvSpPr>
      <xdr:spPr>
        <a:xfrm>
          <a:off x="10528300" y="1557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21923</xdr:rowOff>
    </xdr:from>
    <xdr:to>
      <xdr:col>55</xdr:col>
      <xdr:colOff>88900</xdr:colOff>
      <xdr:row>92</xdr:row>
      <xdr:rowOff>21923</xdr:rowOff>
    </xdr:to>
    <xdr:cxnSp macro="">
      <xdr:nvCxnSpPr>
        <xdr:cNvPr id="449" name="直線コネクタ 448"/>
        <xdr:cNvCxnSpPr/>
      </xdr:nvCxnSpPr>
      <xdr:spPr>
        <a:xfrm>
          <a:off x="10388600" y="1579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93735</xdr:rowOff>
    </xdr:from>
    <xdr:to>
      <xdr:col>55</xdr:col>
      <xdr:colOff>0</xdr:colOff>
      <xdr:row>96</xdr:row>
      <xdr:rowOff>38267</xdr:rowOff>
    </xdr:to>
    <xdr:cxnSp macro="">
      <xdr:nvCxnSpPr>
        <xdr:cNvPr id="450" name="直線コネクタ 449"/>
        <xdr:cNvCxnSpPr/>
      </xdr:nvCxnSpPr>
      <xdr:spPr>
        <a:xfrm>
          <a:off x="9639300" y="16381485"/>
          <a:ext cx="838200" cy="11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90578</xdr:rowOff>
    </xdr:from>
    <xdr:ext cx="534377" cy="259045"/>
    <xdr:sp macro="" textlink="">
      <xdr:nvSpPr>
        <xdr:cNvPr id="451" name="普通建設事業費 （ うち更新整備　）平均値テキスト"/>
        <xdr:cNvSpPr txBox="1"/>
      </xdr:nvSpPr>
      <xdr:spPr>
        <a:xfrm>
          <a:off x="10528300" y="16549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112151</xdr:rowOff>
    </xdr:from>
    <xdr:to>
      <xdr:col>55</xdr:col>
      <xdr:colOff>50800</xdr:colOff>
      <xdr:row>97</xdr:row>
      <xdr:rowOff>42301</xdr:rowOff>
    </xdr:to>
    <xdr:sp macro="" textlink="">
      <xdr:nvSpPr>
        <xdr:cNvPr id="452" name="フローチャート: 判断 451"/>
        <xdr:cNvSpPr/>
      </xdr:nvSpPr>
      <xdr:spPr>
        <a:xfrm>
          <a:off x="10426700" y="1657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68540</xdr:rowOff>
    </xdr:from>
    <xdr:to>
      <xdr:col>50</xdr:col>
      <xdr:colOff>114300</xdr:colOff>
      <xdr:row>95</xdr:row>
      <xdr:rowOff>93735</xdr:rowOff>
    </xdr:to>
    <xdr:cxnSp macro="">
      <xdr:nvCxnSpPr>
        <xdr:cNvPr id="453" name="直線コネクタ 452"/>
        <xdr:cNvCxnSpPr/>
      </xdr:nvCxnSpPr>
      <xdr:spPr>
        <a:xfrm>
          <a:off x="8750300" y="15499040"/>
          <a:ext cx="889000" cy="88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96673</xdr:rowOff>
    </xdr:from>
    <xdr:to>
      <xdr:col>50</xdr:col>
      <xdr:colOff>165100</xdr:colOff>
      <xdr:row>97</xdr:row>
      <xdr:rowOff>26823</xdr:rowOff>
    </xdr:to>
    <xdr:sp macro="" textlink="">
      <xdr:nvSpPr>
        <xdr:cNvPr id="454" name="フローチャート: 判断 453"/>
        <xdr:cNvSpPr/>
      </xdr:nvSpPr>
      <xdr:spPr>
        <a:xfrm>
          <a:off x="9588500" y="1655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17950</xdr:rowOff>
    </xdr:from>
    <xdr:ext cx="534377" cy="259045"/>
    <xdr:sp macro="" textlink="">
      <xdr:nvSpPr>
        <xdr:cNvPr id="455" name="テキスト ボックス 454"/>
        <xdr:cNvSpPr txBox="1"/>
      </xdr:nvSpPr>
      <xdr:spPr>
        <a:xfrm>
          <a:off x="9372111" y="1664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68540</xdr:rowOff>
    </xdr:from>
    <xdr:to>
      <xdr:col>45</xdr:col>
      <xdr:colOff>177800</xdr:colOff>
      <xdr:row>96</xdr:row>
      <xdr:rowOff>95188</xdr:rowOff>
    </xdr:to>
    <xdr:cxnSp macro="">
      <xdr:nvCxnSpPr>
        <xdr:cNvPr id="456" name="直線コネクタ 455"/>
        <xdr:cNvCxnSpPr/>
      </xdr:nvCxnSpPr>
      <xdr:spPr>
        <a:xfrm flipV="1">
          <a:off x="7861300" y="15499040"/>
          <a:ext cx="889000" cy="105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171376</xdr:rowOff>
    </xdr:from>
    <xdr:to>
      <xdr:col>46</xdr:col>
      <xdr:colOff>38100</xdr:colOff>
      <xdr:row>97</xdr:row>
      <xdr:rowOff>101526</xdr:rowOff>
    </xdr:to>
    <xdr:sp macro="" textlink="">
      <xdr:nvSpPr>
        <xdr:cNvPr id="457" name="フローチャート: 判断 456"/>
        <xdr:cNvSpPr/>
      </xdr:nvSpPr>
      <xdr:spPr>
        <a:xfrm>
          <a:off x="86995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92653</xdr:rowOff>
    </xdr:from>
    <xdr:ext cx="534377" cy="259045"/>
    <xdr:sp macro="" textlink="">
      <xdr:nvSpPr>
        <xdr:cNvPr id="458" name="テキスト ボックス 457"/>
        <xdr:cNvSpPr txBox="1"/>
      </xdr:nvSpPr>
      <xdr:spPr>
        <a:xfrm>
          <a:off x="8483111" y="1672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141413</xdr:rowOff>
    </xdr:from>
    <xdr:to>
      <xdr:col>41</xdr:col>
      <xdr:colOff>101600</xdr:colOff>
      <xdr:row>97</xdr:row>
      <xdr:rowOff>71563</xdr:rowOff>
    </xdr:to>
    <xdr:sp macro="" textlink="">
      <xdr:nvSpPr>
        <xdr:cNvPr id="459" name="フローチャート: 判断 458"/>
        <xdr:cNvSpPr/>
      </xdr:nvSpPr>
      <xdr:spPr>
        <a:xfrm>
          <a:off x="7810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62690</xdr:rowOff>
    </xdr:from>
    <xdr:ext cx="534377" cy="259045"/>
    <xdr:sp macro="" textlink="">
      <xdr:nvSpPr>
        <xdr:cNvPr id="460" name="テキスト ボックス 459"/>
        <xdr:cNvSpPr txBox="1"/>
      </xdr:nvSpPr>
      <xdr:spPr>
        <a:xfrm>
          <a:off x="7594111" y="1669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158917</xdr:rowOff>
    </xdr:from>
    <xdr:to>
      <xdr:col>55</xdr:col>
      <xdr:colOff>50800</xdr:colOff>
      <xdr:row>96</xdr:row>
      <xdr:rowOff>89067</xdr:rowOff>
    </xdr:to>
    <xdr:sp macro="" textlink="">
      <xdr:nvSpPr>
        <xdr:cNvPr id="466" name="楕円 465"/>
        <xdr:cNvSpPr/>
      </xdr:nvSpPr>
      <xdr:spPr>
        <a:xfrm>
          <a:off x="10426700" y="1644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10344</xdr:rowOff>
    </xdr:from>
    <xdr:ext cx="534377" cy="259045"/>
    <xdr:sp macro="" textlink="">
      <xdr:nvSpPr>
        <xdr:cNvPr id="467" name="普通建設事業費 （ うち更新整備　）該当値テキスト"/>
        <xdr:cNvSpPr txBox="1"/>
      </xdr:nvSpPr>
      <xdr:spPr>
        <a:xfrm>
          <a:off x="10528300" y="1629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42935</xdr:rowOff>
    </xdr:from>
    <xdr:to>
      <xdr:col>50</xdr:col>
      <xdr:colOff>165100</xdr:colOff>
      <xdr:row>95</xdr:row>
      <xdr:rowOff>144535</xdr:rowOff>
    </xdr:to>
    <xdr:sp macro="" textlink="">
      <xdr:nvSpPr>
        <xdr:cNvPr id="468" name="楕円 467"/>
        <xdr:cNvSpPr/>
      </xdr:nvSpPr>
      <xdr:spPr>
        <a:xfrm>
          <a:off x="9588500" y="1633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161062</xdr:rowOff>
    </xdr:from>
    <xdr:ext cx="534377" cy="259045"/>
    <xdr:sp macro="" textlink="">
      <xdr:nvSpPr>
        <xdr:cNvPr id="469" name="テキスト ボックス 468"/>
        <xdr:cNvSpPr txBox="1"/>
      </xdr:nvSpPr>
      <xdr:spPr>
        <a:xfrm>
          <a:off x="9372111" y="1610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17740</xdr:rowOff>
    </xdr:from>
    <xdr:to>
      <xdr:col>46</xdr:col>
      <xdr:colOff>38100</xdr:colOff>
      <xdr:row>90</xdr:row>
      <xdr:rowOff>119340</xdr:rowOff>
    </xdr:to>
    <xdr:sp macro="" textlink="">
      <xdr:nvSpPr>
        <xdr:cNvPr id="470" name="楕円 469"/>
        <xdr:cNvSpPr/>
      </xdr:nvSpPr>
      <xdr:spPr>
        <a:xfrm>
          <a:off x="8699500" y="1544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88</xdr:row>
      <xdr:rowOff>135867</xdr:rowOff>
    </xdr:from>
    <xdr:ext cx="534377" cy="259045"/>
    <xdr:sp macro="" textlink="">
      <xdr:nvSpPr>
        <xdr:cNvPr id="471" name="テキスト ボックス 470"/>
        <xdr:cNvSpPr txBox="1"/>
      </xdr:nvSpPr>
      <xdr:spPr>
        <a:xfrm>
          <a:off x="8483111" y="1522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44388</xdr:rowOff>
    </xdr:from>
    <xdr:to>
      <xdr:col>41</xdr:col>
      <xdr:colOff>101600</xdr:colOff>
      <xdr:row>96</xdr:row>
      <xdr:rowOff>145988</xdr:rowOff>
    </xdr:to>
    <xdr:sp macro="" textlink="">
      <xdr:nvSpPr>
        <xdr:cNvPr id="472" name="楕円 471"/>
        <xdr:cNvSpPr/>
      </xdr:nvSpPr>
      <xdr:spPr>
        <a:xfrm>
          <a:off x="7810500" y="165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162515</xdr:rowOff>
    </xdr:from>
    <xdr:ext cx="534377" cy="259045"/>
    <xdr:sp macro="" textlink="">
      <xdr:nvSpPr>
        <xdr:cNvPr id="473" name="テキスト ボックス 472"/>
        <xdr:cNvSpPr txBox="1"/>
      </xdr:nvSpPr>
      <xdr:spPr>
        <a:xfrm>
          <a:off x="7594111" y="1627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4" name="正方形/長方形 47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5" name="正方形/長方形 47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6" name="正方形/長方形 47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7" name="正方形/長方形 47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8" name="正方形/長方形 47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9" name="正方形/長方形 47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0" name="正方形/長方形 47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1" name="正方形/長方形 48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2" name="テキスト ボックス 48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3" name="直線コネクタ 48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4" name="直線コネクタ 48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5" name="テキスト ボックス 48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6" name="直線コネクタ 48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7" name="テキスト ボックス 48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8" name="直線コネクタ 48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9" name="テキスト ボックス 48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0" name="直線コネクタ 48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1" name="テキスト ボックス 49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2" name="直線コネクタ 49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3" name="テキスト ボックス 49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5" name="テキスト ボックス 49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169126</xdr:rowOff>
    </xdr:from>
    <xdr:to>
      <xdr:col>85</xdr:col>
      <xdr:colOff>126364</xdr:colOff>
      <xdr:row>39</xdr:row>
      <xdr:rowOff>44450</xdr:rowOff>
    </xdr:to>
    <xdr:cxnSp macro="">
      <xdr:nvCxnSpPr>
        <xdr:cNvPr id="497" name="直線コネクタ 496"/>
        <xdr:cNvCxnSpPr/>
      </xdr:nvCxnSpPr>
      <xdr:spPr>
        <a:xfrm flipV="1">
          <a:off x="16317595" y="5141176"/>
          <a:ext cx="1269" cy="1589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82465</xdr:rowOff>
    </xdr:from>
    <xdr:ext cx="249299" cy="259045"/>
    <xdr:sp macro="" textlink="">
      <xdr:nvSpPr>
        <xdr:cNvPr id="498" name="災害復旧事業費最小値テキスト"/>
        <xdr:cNvSpPr txBox="1"/>
      </xdr:nvSpPr>
      <xdr:spPr>
        <a:xfrm>
          <a:off x="16370300" y="6769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499" name="直線コネクタ 49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115803</xdr:rowOff>
    </xdr:from>
    <xdr:ext cx="599010" cy="259045"/>
    <xdr:sp macro="" textlink="">
      <xdr:nvSpPr>
        <xdr:cNvPr id="500" name="災害復旧事業費最大値テキスト"/>
        <xdr:cNvSpPr txBox="1"/>
      </xdr:nvSpPr>
      <xdr:spPr>
        <a:xfrm>
          <a:off x="16370300" y="491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169126</xdr:rowOff>
    </xdr:from>
    <xdr:to>
      <xdr:col>86</xdr:col>
      <xdr:colOff>25400</xdr:colOff>
      <xdr:row>29</xdr:row>
      <xdr:rowOff>169126</xdr:rowOff>
    </xdr:to>
    <xdr:cxnSp macro="">
      <xdr:nvCxnSpPr>
        <xdr:cNvPr id="501" name="直線コネクタ 500"/>
        <xdr:cNvCxnSpPr/>
      </xdr:nvCxnSpPr>
      <xdr:spPr>
        <a:xfrm>
          <a:off x="16230600" y="5141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43511</xdr:rowOff>
    </xdr:from>
    <xdr:to>
      <xdr:col>85</xdr:col>
      <xdr:colOff>127000</xdr:colOff>
      <xdr:row>39</xdr:row>
      <xdr:rowOff>44450</xdr:rowOff>
    </xdr:to>
    <xdr:cxnSp macro="">
      <xdr:nvCxnSpPr>
        <xdr:cNvPr id="502" name="直線コネクタ 501"/>
        <xdr:cNvCxnSpPr/>
      </xdr:nvCxnSpPr>
      <xdr:spPr>
        <a:xfrm flipV="1">
          <a:off x="15481300" y="6730061"/>
          <a:ext cx="838200" cy="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171366</xdr:rowOff>
    </xdr:from>
    <xdr:ext cx="469744" cy="259045"/>
    <xdr:sp macro="" textlink="">
      <xdr:nvSpPr>
        <xdr:cNvPr id="503" name="災害復旧事業費平均値テキスト"/>
        <xdr:cNvSpPr txBox="1"/>
      </xdr:nvSpPr>
      <xdr:spPr>
        <a:xfrm>
          <a:off x="16370300" y="6515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148489</xdr:rowOff>
    </xdr:from>
    <xdr:to>
      <xdr:col>85</xdr:col>
      <xdr:colOff>177800</xdr:colOff>
      <xdr:row>39</xdr:row>
      <xdr:rowOff>78639</xdr:rowOff>
    </xdr:to>
    <xdr:sp macro="" textlink="">
      <xdr:nvSpPr>
        <xdr:cNvPr id="504" name="フローチャート: 判断 503"/>
        <xdr:cNvSpPr/>
      </xdr:nvSpPr>
      <xdr:spPr>
        <a:xfrm>
          <a:off x="162687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5" name="直線コネクタ 504"/>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135725</xdr:rowOff>
    </xdr:from>
    <xdr:to>
      <xdr:col>81</xdr:col>
      <xdr:colOff>101600</xdr:colOff>
      <xdr:row>39</xdr:row>
      <xdr:rowOff>65875</xdr:rowOff>
    </xdr:to>
    <xdr:sp macro="" textlink="">
      <xdr:nvSpPr>
        <xdr:cNvPr id="506" name="フローチャート: 判断 505"/>
        <xdr:cNvSpPr/>
      </xdr:nvSpPr>
      <xdr:spPr>
        <a:xfrm>
          <a:off x="15430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82402</xdr:rowOff>
    </xdr:from>
    <xdr:ext cx="469744" cy="259045"/>
    <xdr:sp macro="" textlink="">
      <xdr:nvSpPr>
        <xdr:cNvPr id="507" name="テキスト ボックス 506"/>
        <xdr:cNvSpPr txBox="1"/>
      </xdr:nvSpPr>
      <xdr:spPr>
        <a:xfrm>
          <a:off x="15246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41516</xdr:rowOff>
    </xdr:from>
    <xdr:to>
      <xdr:col>76</xdr:col>
      <xdr:colOff>114300</xdr:colOff>
      <xdr:row>39</xdr:row>
      <xdr:rowOff>44450</xdr:rowOff>
    </xdr:to>
    <xdr:cxnSp macro="">
      <xdr:nvCxnSpPr>
        <xdr:cNvPr id="508" name="直線コネクタ 507"/>
        <xdr:cNvCxnSpPr/>
      </xdr:nvCxnSpPr>
      <xdr:spPr>
        <a:xfrm>
          <a:off x="13703300" y="6728066"/>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146774</xdr:rowOff>
    </xdr:from>
    <xdr:to>
      <xdr:col>76</xdr:col>
      <xdr:colOff>165100</xdr:colOff>
      <xdr:row>39</xdr:row>
      <xdr:rowOff>76924</xdr:rowOff>
    </xdr:to>
    <xdr:sp macro="" textlink="">
      <xdr:nvSpPr>
        <xdr:cNvPr id="509" name="フローチャート: 判断 508"/>
        <xdr:cNvSpPr/>
      </xdr:nvSpPr>
      <xdr:spPr>
        <a:xfrm>
          <a:off x="14541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93451</xdr:rowOff>
    </xdr:from>
    <xdr:ext cx="469744" cy="259045"/>
    <xdr:sp macro="" textlink="">
      <xdr:nvSpPr>
        <xdr:cNvPr id="510" name="テキスト ボックス 509"/>
        <xdr:cNvSpPr txBox="1"/>
      </xdr:nvSpPr>
      <xdr:spPr>
        <a:xfrm>
          <a:off x="14357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39675</xdr:rowOff>
    </xdr:from>
    <xdr:to>
      <xdr:col>71</xdr:col>
      <xdr:colOff>177800</xdr:colOff>
      <xdr:row>39</xdr:row>
      <xdr:rowOff>41516</xdr:rowOff>
    </xdr:to>
    <xdr:cxnSp macro="">
      <xdr:nvCxnSpPr>
        <xdr:cNvPr id="511" name="直線コネクタ 510"/>
        <xdr:cNvCxnSpPr/>
      </xdr:nvCxnSpPr>
      <xdr:spPr>
        <a:xfrm>
          <a:off x="12814300" y="6726225"/>
          <a:ext cx="889000" cy="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115710</xdr:rowOff>
    </xdr:from>
    <xdr:to>
      <xdr:col>72</xdr:col>
      <xdr:colOff>38100</xdr:colOff>
      <xdr:row>39</xdr:row>
      <xdr:rowOff>45860</xdr:rowOff>
    </xdr:to>
    <xdr:sp macro="" textlink="">
      <xdr:nvSpPr>
        <xdr:cNvPr id="512" name="フローチャート: 判断 511"/>
        <xdr:cNvSpPr/>
      </xdr:nvSpPr>
      <xdr:spPr>
        <a:xfrm>
          <a:off x="13652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62387</xdr:rowOff>
    </xdr:from>
    <xdr:ext cx="469744" cy="259045"/>
    <xdr:sp macro="" textlink="">
      <xdr:nvSpPr>
        <xdr:cNvPr id="513" name="テキスト ボックス 512"/>
        <xdr:cNvSpPr txBox="1"/>
      </xdr:nvSpPr>
      <xdr:spPr>
        <a:xfrm>
          <a:off x="13468428" y="640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112040</xdr:rowOff>
    </xdr:from>
    <xdr:to>
      <xdr:col>67</xdr:col>
      <xdr:colOff>101600</xdr:colOff>
      <xdr:row>39</xdr:row>
      <xdr:rowOff>42190</xdr:rowOff>
    </xdr:to>
    <xdr:sp macro="" textlink="">
      <xdr:nvSpPr>
        <xdr:cNvPr id="514" name="フローチャート: 判断 513"/>
        <xdr:cNvSpPr/>
      </xdr:nvSpPr>
      <xdr:spPr>
        <a:xfrm>
          <a:off x="12763500" y="66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58716</xdr:rowOff>
    </xdr:from>
    <xdr:ext cx="469744" cy="259045"/>
    <xdr:sp macro="" textlink="">
      <xdr:nvSpPr>
        <xdr:cNvPr id="515" name="テキスト ボックス 514"/>
        <xdr:cNvSpPr txBox="1"/>
      </xdr:nvSpPr>
      <xdr:spPr>
        <a:xfrm>
          <a:off x="12579428" y="640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164161</xdr:rowOff>
    </xdr:from>
    <xdr:to>
      <xdr:col>85</xdr:col>
      <xdr:colOff>177800</xdr:colOff>
      <xdr:row>39</xdr:row>
      <xdr:rowOff>94311</xdr:rowOff>
    </xdr:to>
    <xdr:sp macro="" textlink="">
      <xdr:nvSpPr>
        <xdr:cNvPr id="521" name="楕円 520"/>
        <xdr:cNvSpPr/>
      </xdr:nvSpPr>
      <xdr:spPr>
        <a:xfrm>
          <a:off x="16268700" y="66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126916</xdr:rowOff>
    </xdr:from>
    <xdr:ext cx="313932" cy="259045"/>
    <xdr:sp macro="" textlink="">
      <xdr:nvSpPr>
        <xdr:cNvPr id="522" name="災害復旧事業費該当値テキスト"/>
        <xdr:cNvSpPr txBox="1"/>
      </xdr:nvSpPr>
      <xdr:spPr>
        <a:xfrm>
          <a:off x="16370300" y="66420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3" name="楕円 522"/>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4" name="テキスト ボックス 523"/>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5" name="楕円 524"/>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6" name="テキスト ボックス 525"/>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162166</xdr:rowOff>
    </xdr:from>
    <xdr:to>
      <xdr:col>72</xdr:col>
      <xdr:colOff>38100</xdr:colOff>
      <xdr:row>39</xdr:row>
      <xdr:rowOff>92316</xdr:rowOff>
    </xdr:to>
    <xdr:sp macro="" textlink="">
      <xdr:nvSpPr>
        <xdr:cNvPr id="527" name="楕円 526"/>
        <xdr:cNvSpPr/>
      </xdr:nvSpPr>
      <xdr:spPr>
        <a:xfrm>
          <a:off x="13652500" y="667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83443</xdr:rowOff>
    </xdr:from>
    <xdr:ext cx="378565" cy="259045"/>
    <xdr:sp macro="" textlink="">
      <xdr:nvSpPr>
        <xdr:cNvPr id="528" name="テキスト ボックス 527"/>
        <xdr:cNvSpPr txBox="1"/>
      </xdr:nvSpPr>
      <xdr:spPr>
        <a:xfrm>
          <a:off x="13514017" y="6769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160325</xdr:rowOff>
    </xdr:from>
    <xdr:to>
      <xdr:col>67</xdr:col>
      <xdr:colOff>101600</xdr:colOff>
      <xdr:row>39</xdr:row>
      <xdr:rowOff>90475</xdr:rowOff>
    </xdr:to>
    <xdr:sp macro="" textlink="">
      <xdr:nvSpPr>
        <xdr:cNvPr id="529" name="楕円 528"/>
        <xdr:cNvSpPr/>
      </xdr:nvSpPr>
      <xdr:spPr>
        <a:xfrm>
          <a:off x="12763500" y="667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81602</xdr:rowOff>
    </xdr:from>
    <xdr:ext cx="378565" cy="259045"/>
    <xdr:sp macro="" textlink="">
      <xdr:nvSpPr>
        <xdr:cNvPr id="530" name="テキスト ボックス 529"/>
        <xdr:cNvSpPr txBox="1"/>
      </xdr:nvSpPr>
      <xdr:spPr>
        <a:xfrm>
          <a:off x="12625017" y="6768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2" name="正方形/長方形 53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3" name="正方形/長方形 53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4" name="正方形/長方形 53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5" name="正方形/長方形 53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6" name="正方形/長方形 53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7" name="正方形/長方形 53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1" name="直線コネクタ 54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2" name="テキスト ボックス 54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3" name="直線コネクタ 54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4" name="テキスト ボックス 54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6" name="直線コネクタ 54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1" name="直線コネクタ 55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3" name="フローチャート: 判断 55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4" name="直線コネクタ 55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5" name="フローチャート: 判断 55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6" name="テキスト ボックス 55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7" name="直線コネクタ 55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8" name="フローチャート: 判断 55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9" name="テキスト ボックス 55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0" name="直線コネクタ 55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1" name="フローチャート: 判断 56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2" name="テキスト ボックス 56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3" name="フローチャート: 判断 56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4" name="テキスト ボックス 56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5" name="テキスト ボックス 56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6" name="テキスト ボックス 56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7" name="テキスト ボックス 56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8" name="テキスト ボックス 56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9" name="テキスト ボックス 56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楕円 56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2" name="楕円 57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3" name="テキスト ボックス 57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4" name="楕円 57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5" name="テキスト ボックス 57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6" name="楕円 57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7" name="テキスト ボックス 57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楕円 57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9" name="テキスト ボックス 57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0" name="正方形/長方形 57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1" name="正方形/長方形 58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2" name="正方形/長方形 58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3" name="正方形/長方形 58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4" name="正方形/長方形 58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5" name="正方形/長方形 58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6" name="正方形/長方形 58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7" name="正方形/長方形 58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8" name="テキスト ボックス 58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9" name="直線コネクタ 58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0" name="直線コネクタ 58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1" name="テキスト ボックス 59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2" name="直線コネクタ 59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3" name="テキスト ボックス 59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4" name="直線コネクタ 59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5" name="テキスト ボックス 59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6" name="直線コネクタ 59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7" name="テキスト ボックス 59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8" name="直線コネクタ 59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9" name="テキスト ボックス 59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115888</xdr:rowOff>
    </xdr:from>
    <xdr:to>
      <xdr:col>85</xdr:col>
      <xdr:colOff>126364</xdr:colOff>
      <xdr:row>78</xdr:row>
      <xdr:rowOff>75400</xdr:rowOff>
    </xdr:to>
    <xdr:cxnSp macro="">
      <xdr:nvCxnSpPr>
        <xdr:cNvPr id="603" name="直線コネクタ 602"/>
        <xdr:cNvCxnSpPr/>
      </xdr:nvCxnSpPr>
      <xdr:spPr>
        <a:xfrm flipV="1">
          <a:off x="16317595" y="12117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79227</xdr:rowOff>
    </xdr:from>
    <xdr:ext cx="534377" cy="259045"/>
    <xdr:sp macro="" textlink="">
      <xdr:nvSpPr>
        <xdr:cNvPr id="604" name="公債費最小値テキスト"/>
        <xdr:cNvSpPr txBox="1"/>
      </xdr:nvSpPr>
      <xdr:spPr>
        <a:xfrm>
          <a:off x="16370300" y="134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75400</xdr:rowOff>
    </xdr:from>
    <xdr:to>
      <xdr:col>86</xdr:col>
      <xdr:colOff>25400</xdr:colOff>
      <xdr:row>78</xdr:row>
      <xdr:rowOff>75400</xdr:rowOff>
    </xdr:to>
    <xdr:cxnSp macro="">
      <xdr:nvCxnSpPr>
        <xdr:cNvPr id="605" name="直線コネクタ 604"/>
        <xdr:cNvCxnSpPr/>
      </xdr:nvCxnSpPr>
      <xdr:spPr>
        <a:xfrm>
          <a:off x="16230600" y="134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62565</xdr:rowOff>
    </xdr:from>
    <xdr:ext cx="599010" cy="259045"/>
    <xdr:sp macro="" textlink="">
      <xdr:nvSpPr>
        <xdr:cNvPr id="606" name="公債費最大値テキスト"/>
        <xdr:cNvSpPr txBox="1"/>
      </xdr:nvSpPr>
      <xdr:spPr>
        <a:xfrm>
          <a:off x="16370300" y="1189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115888</xdr:rowOff>
    </xdr:from>
    <xdr:to>
      <xdr:col>86</xdr:col>
      <xdr:colOff>25400</xdr:colOff>
      <xdr:row>70</xdr:row>
      <xdr:rowOff>115888</xdr:rowOff>
    </xdr:to>
    <xdr:cxnSp macro="">
      <xdr:nvCxnSpPr>
        <xdr:cNvPr id="607" name="直線コネクタ 606"/>
        <xdr:cNvCxnSpPr/>
      </xdr:nvCxnSpPr>
      <xdr:spPr>
        <a:xfrm>
          <a:off x="16230600" y="12117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14960</xdr:rowOff>
    </xdr:from>
    <xdr:to>
      <xdr:col>85</xdr:col>
      <xdr:colOff>127000</xdr:colOff>
      <xdr:row>77</xdr:row>
      <xdr:rowOff>15405</xdr:rowOff>
    </xdr:to>
    <xdr:cxnSp macro="">
      <xdr:nvCxnSpPr>
        <xdr:cNvPr id="608" name="直線コネクタ 607"/>
        <xdr:cNvCxnSpPr/>
      </xdr:nvCxnSpPr>
      <xdr:spPr>
        <a:xfrm>
          <a:off x="15481300" y="13216610"/>
          <a:ext cx="838200" cy="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12882</xdr:rowOff>
    </xdr:from>
    <xdr:ext cx="534377" cy="259045"/>
    <xdr:sp macro="" textlink="">
      <xdr:nvSpPr>
        <xdr:cNvPr id="609" name="公債費平均値テキスト"/>
        <xdr:cNvSpPr txBox="1"/>
      </xdr:nvSpPr>
      <xdr:spPr>
        <a:xfrm>
          <a:off x="16370300" y="12871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161455</xdr:rowOff>
    </xdr:from>
    <xdr:to>
      <xdr:col>85</xdr:col>
      <xdr:colOff>177800</xdr:colOff>
      <xdr:row>76</xdr:row>
      <xdr:rowOff>91605</xdr:rowOff>
    </xdr:to>
    <xdr:sp macro="" textlink="">
      <xdr:nvSpPr>
        <xdr:cNvPr id="610" name="フローチャート: 判断 609"/>
        <xdr:cNvSpPr/>
      </xdr:nvSpPr>
      <xdr:spPr>
        <a:xfrm>
          <a:off x="16268700" y="130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14960</xdr:rowOff>
    </xdr:from>
    <xdr:to>
      <xdr:col>81</xdr:col>
      <xdr:colOff>50800</xdr:colOff>
      <xdr:row>77</xdr:row>
      <xdr:rowOff>41224</xdr:rowOff>
    </xdr:to>
    <xdr:cxnSp macro="">
      <xdr:nvCxnSpPr>
        <xdr:cNvPr id="611" name="直線コネクタ 610"/>
        <xdr:cNvCxnSpPr/>
      </xdr:nvCxnSpPr>
      <xdr:spPr>
        <a:xfrm flipV="1">
          <a:off x="14592300" y="13216610"/>
          <a:ext cx="889000" cy="2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161595</xdr:rowOff>
    </xdr:from>
    <xdr:to>
      <xdr:col>81</xdr:col>
      <xdr:colOff>101600</xdr:colOff>
      <xdr:row>76</xdr:row>
      <xdr:rowOff>91745</xdr:rowOff>
    </xdr:to>
    <xdr:sp macro="" textlink="">
      <xdr:nvSpPr>
        <xdr:cNvPr id="612" name="フローチャート: 判断 611"/>
        <xdr:cNvSpPr/>
      </xdr:nvSpPr>
      <xdr:spPr>
        <a:xfrm>
          <a:off x="15430500" y="1302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108272</xdr:rowOff>
    </xdr:from>
    <xdr:ext cx="534377" cy="259045"/>
    <xdr:sp macro="" textlink="">
      <xdr:nvSpPr>
        <xdr:cNvPr id="613" name="テキスト ボックス 612"/>
        <xdr:cNvSpPr txBox="1"/>
      </xdr:nvSpPr>
      <xdr:spPr>
        <a:xfrm>
          <a:off x="15214111" y="1279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41224</xdr:rowOff>
    </xdr:from>
    <xdr:to>
      <xdr:col>76</xdr:col>
      <xdr:colOff>114300</xdr:colOff>
      <xdr:row>77</xdr:row>
      <xdr:rowOff>51512</xdr:rowOff>
    </xdr:to>
    <xdr:cxnSp macro="">
      <xdr:nvCxnSpPr>
        <xdr:cNvPr id="614" name="直線コネクタ 613"/>
        <xdr:cNvCxnSpPr/>
      </xdr:nvCxnSpPr>
      <xdr:spPr>
        <a:xfrm flipV="1">
          <a:off x="13703300" y="13242874"/>
          <a:ext cx="88900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157087</xdr:rowOff>
    </xdr:from>
    <xdr:to>
      <xdr:col>76</xdr:col>
      <xdr:colOff>165100</xdr:colOff>
      <xdr:row>76</xdr:row>
      <xdr:rowOff>87237</xdr:rowOff>
    </xdr:to>
    <xdr:sp macro="" textlink="">
      <xdr:nvSpPr>
        <xdr:cNvPr id="615" name="フローチャート: 判断 614"/>
        <xdr:cNvSpPr/>
      </xdr:nvSpPr>
      <xdr:spPr>
        <a:xfrm>
          <a:off x="14541500" y="1301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103764</xdr:rowOff>
    </xdr:from>
    <xdr:ext cx="534377" cy="259045"/>
    <xdr:sp macro="" textlink="">
      <xdr:nvSpPr>
        <xdr:cNvPr id="616" name="テキスト ボックス 615"/>
        <xdr:cNvSpPr txBox="1"/>
      </xdr:nvSpPr>
      <xdr:spPr>
        <a:xfrm>
          <a:off x="14325111" y="1279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47777</xdr:rowOff>
    </xdr:from>
    <xdr:to>
      <xdr:col>71</xdr:col>
      <xdr:colOff>177800</xdr:colOff>
      <xdr:row>77</xdr:row>
      <xdr:rowOff>51512</xdr:rowOff>
    </xdr:to>
    <xdr:cxnSp macro="">
      <xdr:nvCxnSpPr>
        <xdr:cNvPr id="617" name="直線コネクタ 616"/>
        <xdr:cNvCxnSpPr/>
      </xdr:nvCxnSpPr>
      <xdr:spPr>
        <a:xfrm>
          <a:off x="12814300" y="13249427"/>
          <a:ext cx="889000" cy="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108115</xdr:rowOff>
    </xdr:from>
    <xdr:to>
      <xdr:col>72</xdr:col>
      <xdr:colOff>38100</xdr:colOff>
      <xdr:row>76</xdr:row>
      <xdr:rowOff>38264</xdr:rowOff>
    </xdr:to>
    <xdr:sp macro="" textlink="">
      <xdr:nvSpPr>
        <xdr:cNvPr id="618" name="フローチャート: 判断 617"/>
        <xdr:cNvSpPr/>
      </xdr:nvSpPr>
      <xdr:spPr>
        <a:xfrm>
          <a:off x="13652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54792</xdr:rowOff>
    </xdr:from>
    <xdr:ext cx="534377" cy="259045"/>
    <xdr:sp macro="" textlink="">
      <xdr:nvSpPr>
        <xdr:cNvPr id="619" name="テキスト ボックス 618"/>
        <xdr:cNvSpPr txBox="1"/>
      </xdr:nvSpPr>
      <xdr:spPr>
        <a:xfrm>
          <a:off x="13436111" y="1274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110160</xdr:rowOff>
    </xdr:from>
    <xdr:to>
      <xdr:col>67</xdr:col>
      <xdr:colOff>101600</xdr:colOff>
      <xdr:row>76</xdr:row>
      <xdr:rowOff>40311</xdr:rowOff>
    </xdr:to>
    <xdr:sp macro="" textlink="">
      <xdr:nvSpPr>
        <xdr:cNvPr id="620" name="フローチャート: 判断 619"/>
        <xdr:cNvSpPr/>
      </xdr:nvSpPr>
      <xdr:spPr>
        <a:xfrm>
          <a:off x="12763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56837</xdr:rowOff>
    </xdr:from>
    <xdr:ext cx="534377" cy="259045"/>
    <xdr:sp macro="" textlink="">
      <xdr:nvSpPr>
        <xdr:cNvPr id="621" name="テキスト ボックス 620"/>
        <xdr:cNvSpPr txBox="1"/>
      </xdr:nvSpPr>
      <xdr:spPr>
        <a:xfrm>
          <a:off x="12547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136055</xdr:rowOff>
    </xdr:from>
    <xdr:to>
      <xdr:col>85</xdr:col>
      <xdr:colOff>177800</xdr:colOff>
      <xdr:row>77</xdr:row>
      <xdr:rowOff>66205</xdr:rowOff>
    </xdr:to>
    <xdr:sp macro="" textlink="">
      <xdr:nvSpPr>
        <xdr:cNvPr id="627" name="楕円 626"/>
        <xdr:cNvSpPr/>
      </xdr:nvSpPr>
      <xdr:spPr>
        <a:xfrm>
          <a:off x="16268700" y="1316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114482</xdr:rowOff>
    </xdr:from>
    <xdr:ext cx="534377" cy="259045"/>
    <xdr:sp macro="" textlink="">
      <xdr:nvSpPr>
        <xdr:cNvPr id="628" name="公債費該当値テキスト"/>
        <xdr:cNvSpPr txBox="1"/>
      </xdr:nvSpPr>
      <xdr:spPr>
        <a:xfrm>
          <a:off x="16370300" y="1314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135610</xdr:rowOff>
    </xdr:from>
    <xdr:to>
      <xdr:col>81</xdr:col>
      <xdr:colOff>101600</xdr:colOff>
      <xdr:row>77</xdr:row>
      <xdr:rowOff>65760</xdr:rowOff>
    </xdr:to>
    <xdr:sp macro="" textlink="">
      <xdr:nvSpPr>
        <xdr:cNvPr id="629" name="楕円 628"/>
        <xdr:cNvSpPr/>
      </xdr:nvSpPr>
      <xdr:spPr>
        <a:xfrm>
          <a:off x="15430500" y="1316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56887</xdr:rowOff>
    </xdr:from>
    <xdr:ext cx="534377" cy="259045"/>
    <xdr:sp macro="" textlink="">
      <xdr:nvSpPr>
        <xdr:cNvPr id="630" name="テキスト ボックス 629"/>
        <xdr:cNvSpPr txBox="1"/>
      </xdr:nvSpPr>
      <xdr:spPr>
        <a:xfrm>
          <a:off x="15214111" y="1325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161874</xdr:rowOff>
    </xdr:from>
    <xdr:to>
      <xdr:col>76</xdr:col>
      <xdr:colOff>165100</xdr:colOff>
      <xdr:row>77</xdr:row>
      <xdr:rowOff>92024</xdr:rowOff>
    </xdr:to>
    <xdr:sp macro="" textlink="">
      <xdr:nvSpPr>
        <xdr:cNvPr id="631" name="楕円 630"/>
        <xdr:cNvSpPr/>
      </xdr:nvSpPr>
      <xdr:spPr>
        <a:xfrm>
          <a:off x="14541500" y="1319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83151</xdr:rowOff>
    </xdr:from>
    <xdr:ext cx="534377" cy="259045"/>
    <xdr:sp macro="" textlink="">
      <xdr:nvSpPr>
        <xdr:cNvPr id="632" name="テキスト ボックス 631"/>
        <xdr:cNvSpPr txBox="1"/>
      </xdr:nvSpPr>
      <xdr:spPr>
        <a:xfrm>
          <a:off x="14325111" y="13284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712</xdr:rowOff>
    </xdr:from>
    <xdr:to>
      <xdr:col>72</xdr:col>
      <xdr:colOff>38100</xdr:colOff>
      <xdr:row>77</xdr:row>
      <xdr:rowOff>102312</xdr:rowOff>
    </xdr:to>
    <xdr:sp macro="" textlink="">
      <xdr:nvSpPr>
        <xdr:cNvPr id="633" name="楕円 632"/>
        <xdr:cNvSpPr/>
      </xdr:nvSpPr>
      <xdr:spPr>
        <a:xfrm>
          <a:off x="13652500" y="1320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93439</xdr:rowOff>
    </xdr:from>
    <xdr:ext cx="534377" cy="259045"/>
    <xdr:sp macro="" textlink="">
      <xdr:nvSpPr>
        <xdr:cNvPr id="634" name="テキスト ボックス 633"/>
        <xdr:cNvSpPr txBox="1"/>
      </xdr:nvSpPr>
      <xdr:spPr>
        <a:xfrm>
          <a:off x="13436111" y="1329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168427</xdr:rowOff>
    </xdr:from>
    <xdr:to>
      <xdr:col>67</xdr:col>
      <xdr:colOff>101600</xdr:colOff>
      <xdr:row>77</xdr:row>
      <xdr:rowOff>98577</xdr:rowOff>
    </xdr:to>
    <xdr:sp macro="" textlink="">
      <xdr:nvSpPr>
        <xdr:cNvPr id="635" name="楕円 634"/>
        <xdr:cNvSpPr/>
      </xdr:nvSpPr>
      <xdr:spPr>
        <a:xfrm>
          <a:off x="12763500" y="1319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89704</xdr:rowOff>
    </xdr:from>
    <xdr:ext cx="534377" cy="259045"/>
    <xdr:sp macro="" textlink="">
      <xdr:nvSpPr>
        <xdr:cNvPr id="636" name="テキスト ボックス 635"/>
        <xdr:cNvSpPr txBox="1"/>
      </xdr:nvSpPr>
      <xdr:spPr>
        <a:xfrm>
          <a:off x="12547111" y="1329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7" name="直線コネクタ 64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8" name="テキスト ボックス 64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9" name="直線コネクタ 64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0" name="テキスト ボックス 64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1" name="直線コネクタ 65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2" name="テキスト ボックス 65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3" name="直線コネクタ 65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4" name="テキスト ボックス 65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5" name="直線コネクタ 65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6" name="テキスト ボックス 65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41548</xdr:rowOff>
    </xdr:from>
    <xdr:to>
      <xdr:col>85</xdr:col>
      <xdr:colOff>126364</xdr:colOff>
      <xdr:row>98</xdr:row>
      <xdr:rowOff>139658</xdr:rowOff>
    </xdr:to>
    <xdr:cxnSp macro="">
      <xdr:nvCxnSpPr>
        <xdr:cNvPr id="658" name="直線コネクタ 657"/>
        <xdr:cNvCxnSpPr/>
      </xdr:nvCxnSpPr>
      <xdr:spPr>
        <a:xfrm flipV="1">
          <a:off x="16317595" y="15643498"/>
          <a:ext cx="1269" cy="12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59"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60" name="直線コネクタ 659"/>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159675</xdr:rowOff>
    </xdr:from>
    <xdr:ext cx="599010" cy="259045"/>
    <xdr:sp macro="" textlink="">
      <xdr:nvSpPr>
        <xdr:cNvPr id="661" name="積立金最大値テキスト"/>
        <xdr:cNvSpPr txBox="1"/>
      </xdr:nvSpPr>
      <xdr:spPr>
        <a:xfrm>
          <a:off x="16370300" y="154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41548</xdr:rowOff>
    </xdr:from>
    <xdr:to>
      <xdr:col>86</xdr:col>
      <xdr:colOff>25400</xdr:colOff>
      <xdr:row>91</xdr:row>
      <xdr:rowOff>41548</xdr:rowOff>
    </xdr:to>
    <xdr:cxnSp macro="">
      <xdr:nvCxnSpPr>
        <xdr:cNvPr id="662" name="直線コネクタ 661"/>
        <xdr:cNvCxnSpPr/>
      </xdr:nvCxnSpPr>
      <xdr:spPr>
        <a:xfrm>
          <a:off x="16230600" y="1564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155378</xdr:rowOff>
    </xdr:from>
    <xdr:to>
      <xdr:col>85</xdr:col>
      <xdr:colOff>127000</xdr:colOff>
      <xdr:row>98</xdr:row>
      <xdr:rowOff>15635</xdr:rowOff>
    </xdr:to>
    <xdr:cxnSp macro="">
      <xdr:nvCxnSpPr>
        <xdr:cNvPr id="663" name="直線コネクタ 662"/>
        <xdr:cNvCxnSpPr/>
      </xdr:nvCxnSpPr>
      <xdr:spPr>
        <a:xfrm>
          <a:off x="15481300" y="16786028"/>
          <a:ext cx="838200" cy="3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12143</xdr:rowOff>
    </xdr:from>
    <xdr:ext cx="534377" cy="259045"/>
    <xdr:sp macro="" textlink="">
      <xdr:nvSpPr>
        <xdr:cNvPr id="664" name="積立金平均値テキスト"/>
        <xdr:cNvSpPr txBox="1"/>
      </xdr:nvSpPr>
      <xdr:spPr>
        <a:xfrm>
          <a:off x="16370300" y="16814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33716</xdr:rowOff>
    </xdr:from>
    <xdr:to>
      <xdr:col>85</xdr:col>
      <xdr:colOff>177800</xdr:colOff>
      <xdr:row>98</xdr:row>
      <xdr:rowOff>135316</xdr:rowOff>
    </xdr:to>
    <xdr:sp macro="" textlink="">
      <xdr:nvSpPr>
        <xdr:cNvPr id="665" name="フローチャート: 判断 664"/>
        <xdr:cNvSpPr/>
      </xdr:nvSpPr>
      <xdr:spPr>
        <a:xfrm>
          <a:off x="16268700" y="168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155378</xdr:rowOff>
    </xdr:from>
    <xdr:to>
      <xdr:col>81</xdr:col>
      <xdr:colOff>50800</xdr:colOff>
      <xdr:row>98</xdr:row>
      <xdr:rowOff>73378</xdr:rowOff>
    </xdr:to>
    <xdr:cxnSp macro="">
      <xdr:nvCxnSpPr>
        <xdr:cNvPr id="666" name="直線コネクタ 665"/>
        <xdr:cNvCxnSpPr/>
      </xdr:nvCxnSpPr>
      <xdr:spPr>
        <a:xfrm flipV="1">
          <a:off x="14592300" y="16786028"/>
          <a:ext cx="889000" cy="89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21413</xdr:rowOff>
    </xdr:from>
    <xdr:to>
      <xdr:col>81</xdr:col>
      <xdr:colOff>101600</xdr:colOff>
      <xdr:row>98</xdr:row>
      <xdr:rowOff>123013</xdr:rowOff>
    </xdr:to>
    <xdr:sp macro="" textlink="">
      <xdr:nvSpPr>
        <xdr:cNvPr id="667" name="フローチャート: 判断 666"/>
        <xdr:cNvSpPr/>
      </xdr:nvSpPr>
      <xdr:spPr>
        <a:xfrm>
          <a:off x="15430500" y="1682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114140</xdr:rowOff>
    </xdr:from>
    <xdr:ext cx="534377" cy="259045"/>
    <xdr:sp macro="" textlink="">
      <xdr:nvSpPr>
        <xdr:cNvPr id="668" name="テキスト ボックス 667"/>
        <xdr:cNvSpPr txBox="1"/>
      </xdr:nvSpPr>
      <xdr:spPr>
        <a:xfrm>
          <a:off x="15214111" y="1691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73378</xdr:rowOff>
    </xdr:from>
    <xdr:to>
      <xdr:col>76</xdr:col>
      <xdr:colOff>114300</xdr:colOff>
      <xdr:row>98</xdr:row>
      <xdr:rowOff>105972</xdr:rowOff>
    </xdr:to>
    <xdr:cxnSp macro="">
      <xdr:nvCxnSpPr>
        <xdr:cNvPr id="669" name="直線コネクタ 668"/>
        <xdr:cNvCxnSpPr/>
      </xdr:nvCxnSpPr>
      <xdr:spPr>
        <a:xfrm flipV="1">
          <a:off x="13703300" y="16875478"/>
          <a:ext cx="889000" cy="32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28989</xdr:rowOff>
    </xdr:from>
    <xdr:to>
      <xdr:col>76</xdr:col>
      <xdr:colOff>165100</xdr:colOff>
      <xdr:row>98</xdr:row>
      <xdr:rowOff>130589</xdr:rowOff>
    </xdr:to>
    <xdr:sp macro="" textlink="">
      <xdr:nvSpPr>
        <xdr:cNvPr id="670" name="フローチャート: 判断 669"/>
        <xdr:cNvSpPr/>
      </xdr:nvSpPr>
      <xdr:spPr>
        <a:xfrm>
          <a:off x="14541500" y="1683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121716</xdr:rowOff>
    </xdr:from>
    <xdr:ext cx="534377" cy="259045"/>
    <xdr:sp macro="" textlink="">
      <xdr:nvSpPr>
        <xdr:cNvPr id="671" name="テキスト ボックス 670"/>
        <xdr:cNvSpPr txBox="1"/>
      </xdr:nvSpPr>
      <xdr:spPr>
        <a:xfrm>
          <a:off x="14325111" y="1692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73895</xdr:rowOff>
    </xdr:from>
    <xdr:to>
      <xdr:col>71</xdr:col>
      <xdr:colOff>177800</xdr:colOff>
      <xdr:row>98</xdr:row>
      <xdr:rowOff>105972</xdr:rowOff>
    </xdr:to>
    <xdr:cxnSp macro="">
      <xdr:nvCxnSpPr>
        <xdr:cNvPr id="672" name="直線コネクタ 671"/>
        <xdr:cNvCxnSpPr/>
      </xdr:nvCxnSpPr>
      <xdr:spPr>
        <a:xfrm>
          <a:off x="12814300" y="16875995"/>
          <a:ext cx="889000" cy="3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9900</xdr:rowOff>
    </xdr:from>
    <xdr:to>
      <xdr:col>72</xdr:col>
      <xdr:colOff>38100</xdr:colOff>
      <xdr:row>98</xdr:row>
      <xdr:rowOff>111500</xdr:rowOff>
    </xdr:to>
    <xdr:sp macro="" textlink="">
      <xdr:nvSpPr>
        <xdr:cNvPr id="673" name="フローチャート: 判断 672"/>
        <xdr:cNvSpPr/>
      </xdr:nvSpPr>
      <xdr:spPr>
        <a:xfrm>
          <a:off x="13652500" y="168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128027</xdr:rowOff>
    </xdr:from>
    <xdr:ext cx="534377" cy="259045"/>
    <xdr:sp macro="" textlink="">
      <xdr:nvSpPr>
        <xdr:cNvPr id="674" name="テキスト ボックス 673"/>
        <xdr:cNvSpPr txBox="1"/>
      </xdr:nvSpPr>
      <xdr:spPr>
        <a:xfrm>
          <a:off x="13436111" y="165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169628</xdr:rowOff>
    </xdr:from>
    <xdr:to>
      <xdr:col>67</xdr:col>
      <xdr:colOff>101600</xdr:colOff>
      <xdr:row>98</xdr:row>
      <xdr:rowOff>99778</xdr:rowOff>
    </xdr:to>
    <xdr:sp macro="" textlink="">
      <xdr:nvSpPr>
        <xdr:cNvPr id="675" name="フローチャート: 判断 674"/>
        <xdr:cNvSpPr/>
      </xdr:nvSpPr>
      <xdr:spPr>
        <a:xfrm>
          <a:off x="12763500" y="1680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116305</xdr:rowOff>
    </xdr:from>
    <xdr:ext cx="534377" cy="259045"/>
    <xdr:sp macro="" textlink="">
      <xdr:nvSpPr>
        <xdr:cNvPr id="676" name="テキスト ボックス 675"/>
        <xdr:cNvSpPr txBox="1"/>
      </xdr:nvSpPr>
      <xdr:spPr>
        <a:xfrm>
          <a:off x="12547111" y="1657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7" name="テキスト ボックス 67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8" name="テキスト ボックス 67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9" name="テキスト ボックス 67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0" name="テキスト ボックス 67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1" name="テキスト ボックス 68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136285</xdr:rowOff>
    </xdr:from>
    <xdr:to>
      <xdr:col>85</xdr:col>
      <xdr:colOff>177800</xdr:colOff>
      <xdr:row>98</xdr:row>
      <xdr:rowOff>66435</xdr:rowOff>
    </xdr:to>
    <xdr:sp macro="" textlink="">
      <xdr:nvSpPr>
        <xdr:cNvPr id="682" name="楕円 681"/>
        <xdr:cNvSpPr/>
      </xdr:nvSpPr>
      <xdr:spPr>
        <a:xfrm>
          <a:off x="16268700" y="167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95662</xdr:rowOff>
    </xdr:from>
    <xdr:ext cx="534377" cy="259045"/>
    <xdr:sp macro="" textlink="">
      <xdr:nvSpPr>
        <xdr:cNvPr id="683" name="積立金該当値テキスト"/>
        <xdr:cNvSpPr txBox="1"/>
      </xdr:nvSpPr>
      <xdr:spPr>
        <a:xfrm>
          <a:off x="16370300" y="1655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104578</xdr:rowOff>
    </xdr:from>
    <xdr:to>
      <xdr:col>81</xdr:col>
      <xdr:colOff>101600</xdr:colOff>
      <xdr:row>98</xdr:row>
      <xdr:rowOff>34728</xdr:rowOff>
    </xdr:to>
    <xdr:sp macro="" textlink="">
      <xdr:nvSpPr>
        <xdr:cNvPr id="684" name="楕円 683"/>
        <xdr:cNvSpPr/>
      </xdr:nvSpPr>
      <xdr:spPr>
        <a:xfrm>
          <a:off x="15430500" y="1673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51255</xdr:rowOff>
    </xdr:from>
    <xdr:ext cx="534377" cy="259045"/>
    <xdr:sp macro="" textlink="">
      <xdr:nvSpPr>
        <xdr:cNvPr id="685" name="テキスト ボックス 684"/>
        <xdr:cNvSpPr txBox="1"/>
      </xdr:nvSpPr>
      <xdr:spPr>
        <a:xfrm>
          <a:off x="15214111" y="1651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22578</xdr:rowOff>
    </xdr:from>
    <xdr:to>
      <xdr:col>76</xdr:col>
      <xdr:colOff>165100</xdr:colOff>
      <xdr:row>98</xdr:row>
      <xdr:rowOff>124178</xdr:rowOff>
    </xdr:to>
    <xdr:sp macro="" textlink="">
      <xdr:nvSpPr>
        <xdr:cNvPr id="686" name="楕円 685"/>
        <xdr:cNvSpPr/>
      </xdr:nvSpPr>
      <xdr:spPr>
        <a:xfrm>
          <a:off x="14541500" y="1682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140705</xdr:rowOff>
    </xdr:from>
    <xdr:ext cx="534377" cy="259045"/>
    <xdr:sp macro="" textlink="">
      <xdr:nvSpPr>
        <xdr:cNvPr id="687" name="テキスト ボックス 686"/>
        <xdr:cNvSpPr txBox="1"/>
      </xdr:nvSpPr>
      <xdr:spPr>
        <a:xfrm>
          <a:off x="14325111" y="1659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55172</xdr:rowOff>
    </xdr:from>
    <xdr:to>
      <xdr:col>72</xdr:col>
      <xdr:colOff>38100</xdr:colOff>
      <xdr:row>98</xdr:row>
      <xdr:rowOff>156772</xdr:rowOff>
    </xdr:to>
    <xdr:sp macro="" textlink="">
      <xdr:nvSpPr>
        <xdr:cNvPr id="688" name="楕円 687"/>
        <xdr:cNvSpPr/>
      </xdr:nvSpPr>
      <xdr:spPr>
        <a:xfrm>
          <a:off x="13652500" y="1685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147899</xdr:rowOff>
    </xdr:from>
    <xdr:ext cx="469744" cy="259045"/>
    <xdr:sp macro="" textlink="">
      <xdr:nvSpPr>
        <xdr:cNvPr id="689" name="テキスト ボックス 688"/>
        <xdr:cNvSpPr txBox="1"/>
      </xdr:nvSpPr>
      <xdr:spPr>
        <a:xfrm>
          <a:off x="13468428" y="1694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23095</xdr:rowOff>
    </xdr:from>
    <xdr:to>
      <xdr:col>67</xdr:col>
      <xdr:colOff>101600</xdr:colOff>
      <xdr:row>98</xdr:row>
      <xdr:rowOff>124695</xdr:rowOff>
    </xdr:to>
    <xdr:sp macro="" textlink="">
      <xdr:nvSpPr>
        <xdr:cNvPr id="690" name="楕円 689"/>
        <xdr:cNvSpPr/>
      </xdr:nvSpPr>
      <xdr:spPr>
        <a:xfrm>
          <a:off x="12763500" y="1682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115822</xdr:rowOff>
    </xdr:from>
    <xdr:ext cx="534377" cy="259045"/>
    <xdr:sp macro="" textlink="">
      <xdr:nvSpPr>
        <xdr:cNvPr id="691" name="テキスト ボックス 690"/>
        <xdr:cNvSpPr txBox="1"/>
      </xdr:nvSpPr>
      <xdr:spPr>
        <a:xfrm>
          <a:off x="12547111" y="1691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2" name="正方形/長方形 69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3" name="正方形/長方形 69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4" name="正方形/長方形 69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5" name="正方形/長方形 69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6" name="正方形/長方形 69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7" name="正方形/長方形 69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8" name="正方形/長方形 69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9" name="正方形/長方形 69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0" name="テキスト ボックス 69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1" name="直線コネクタ 70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2" name="直線コネクタ 70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3" name="テキスト ボックス 70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4" name="直線コネクタ 70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5" name="テキスト ボックス 70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6" name="直線コネクタ 70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7" name="テキスト ボックス 70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8" name="直線コネクタ 70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09" name="テキスト ボックス 70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0" name="直線コネクタ 70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1" name="テキスト ボックス 71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36693</xdr:rowOff>
    </xdr:from>
    <xdr:to>
      <xdr:col>116</xdr:col>
      <xdr:colOff>62864</xdr:colOff>
      <xdr:row>38</xdr:row>
      <xdr:rowOff>139700</xdr:rowOff>
    </xdr:to>
    <xdr:cxnSp macro="">
      <xdr:nvCxnSpPr>
        <xdr:cNvPr id="713" name="直線コネクタ 712"/>
        <xdr:cNvCxnSpPr/>
      </xdr:nvCxnSpPr>
      <xdr:spPr>
        <a:xfrm flipV="1">
          <a:off x="22159595" y="5523093"/>
          <a:ext cx="1269" cy="11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5" name="直線コネクタ 71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154820</xdr:rowOff>
    </xdr:from>
    <xdr:ext cx="534377" cy="259045"/>
    <xdr:sp macro="" textlink="">
      <xdr:nvSpPr>
        <xdr:cNvPr id="716" name="投資及び出資金最大値テキスト"/>
        <xdr:cNvSpPr txBox="1"/>
      </xdr:nvSpPr>
      <xdr:spPr>
        <a:xfrm>
          <a:off x="22212300" y="529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36693</xdr:rowOff>
    </xdr:from>
    <xdr:to>
      <xdr:col>116</xdr:col>
      <xdr:colOff>152400</xdr:colOff>
      <xdr:row>32</xdr:row>
      <xdr:rowOff>36693</xdr:rowOff>
    </xdr:to>
    <xdr:cxnSp macro="">
      <xdr:nvCxnSpPr>
        <xdr:cNvPr id="717" name="直線コネクタ 716"/>
        <xdr:cNvCxnSpPr/>
      </xdr:nvCxnSpPr>
      <xdr:spPr>
        <a:xfrm>
          <a:off x="22072600" y="552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91420</xdr:rowOff>
    </xdr:from>
    <xdr:to>
      <xdr:col>116</xdr:col>
      <xdr:colOff>63500</xdr:colOff>
      <xdr:row>37</xdr:row>
      <xdr:rowOff>21148</xdr:rowOff>
    </xdr:to>
    <xdr:cxnSp macro="">
      <xdr:nvCxnSpPr>
        <xdr:cNvPr id="718" name="直線コネクタ 717"/>
        <xdr:cNvCxnSpPr/>
      </xdr:nvCxnSpPr>
      <xdr:spPr>
        <a:xfrm flipV="1">
          <a:off x="21323300" y="6092170"/>
          <a:ext cx="838200" cy="27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134718</xdr:rowOff>
    </xdr:from>
    <xdr:ext cx="469744" cy="259045"/>
    <xdr:sp macro="" textlink="">
      <xdr:nvSpPr>
        <xdr:cNvPr id="719" name="投資及び出資金平均値テキスト"/>
        <xdr:cNvSpPr txBox="1"/>
      </xdr:nvSpPr>
      <xdr:spPr>
        <a:xfrm>
          <a:off x="22212300" y="6478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156291</xdr:rowOff>
    </xdr:from>
    <xdr:to>
      <xdr:col>116</xdr:col>
      <xdr:colOff>114300</xdr:colOff>
      <xdr:row>38</xdr:row>
      <xdr:rowOff>86441</xdr:rowOff>
    </xdr:to>
    <xdr:sp macro="" textlink="">
      <xdr:nvSpPr>
        <xdr:cNvPr id="720" name="フローチャート: 判断 719"/>
        <xdr:cNvSpPr/>
      </xdr:nvSpPr>
      <xdr:spPr>
        <a:xfrm>
          <a:off x="221107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19045</xdr:rowOff>
    </xdr:from>
    <xdr:to>
      <xdr:col>111</xdr:col>
      <xdr:colOff>177800</xdr:colOff>
      <xdr:row>37</xdr:row>
      <xdr:rowOff>21148</xdr:rowOff>
    </xdr:to>
    <xdr:cxnSp macro="">
      <xdr:nvCxnSpPr>
        <xdr:cNvPr id="721" name="直線コネクタ 720"/>
        <xdr:cNvCxnSpPr/>
      </xdr:nvCxnSpPr>
      <xdr:spPr>
        <a:xfrm>
          <a:off x="20434300" y="6362695"/>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163926</xdr:rowOff>
    </xdr:from>
    <xdr:to>
      <xdr:col>112</xdr:col>
      <xdr:colOff>38100</xdr:colOff>
      <xdr:row>38</xdr:row>
      <xdr:rowOff>94076</xdr:rowOff>
    </xdr:to>
    <xdr:sp macro="" textlink="">
      <xdr:nvSpPr>
        <xdr:cNvPr id="722" name="フローチャート: 判断 721"/>
        <xdr:cNvSpPr/>
      </xdr:nvSpPr>
      <xdr:spPr>
        <a:xfrm>
          <a:off x="21272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85203</xdr:rowOff>
    </xdr:from>
    <xdr:ext cx="469744" cy="259045"/>
    <xdr:sp macro="" textlink="">
      <xdr:nvSpPr>
        <xdr:cNvPr id="723" name="テキスト ボックス 722"/>
        <xdr:cNvSpPr txBox="1"/>
      </xdr:nvSpPr>
      <xdr:spPr>
        <a:xfrm>
          <a:off x="21088428" y="660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19045</xdr:rowOff>
    </xdr:from>
    <xdr:to>
      <xdr:col>107</xdr:col>
      <xdr:colOff>50800</xdr:colOff>
      <xdr:row>37</xdr:row>
      <xdr:rowOff>93980</xdr:rowOff>
    </xdr:to>
    <xdr:cxnSp macro="">
      <xdr:nvCxnSpPr>
        <xdr:cNvPr id="724" name="直線コネクタ 723"/>
        <xdr:cNvCxnSpPr/>
      </xdr:nvCxnSpPr>
      <xdr:spPr>
        <a:xfrm flipV="1">
          <a:off x="19545300" y="6362695"/>
          <a:ext cx="889000" cy="7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2215</xdr:rowOff>
    </xdr:from>
    <xdr:to>
      <xdr:col>107</xdr:col>
      <xdr:colOff>101600</xdr:colOff>
      <xdr:row>38</xdr:row>
      <xdr:rowOff>103815</xdr:rowOff>
    </xdr:to>
    <xdr:sp macro="" textlink="">
      <xdr:nvSpPr>
        <xdr:cNvPr id="725" name="フローチャート: 判断 724"/>
        <xdr:cNvSpPr/>
      </xdr:nvSpPr>
      <xdr:spPr>
        <a:xfrm>
          <a:off x="20383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94942</xdr:rowOff>
    </xdr:from>
    <xdr:ext cx="469744" cy="259045"/>
    <xdr:sp macro="" textlink="">
      <xdr:nvSpPr>
        <xdr:cNvPr id="726" name="テキスト ボックス 725"/>
        <xdr:cNvSpPr txBox="1"/>
      </xdr:nvSpPr>
      <xdr:spPr>
        <a:xfrm>
          <a:off x="20199428" y="661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93980</xdr:rowOff>
    </xdr:from>
    <xdr:to>
      <xdr:col>102</xdr:col>
      <xdr:colOff>114300</xdr:colOff>
      <xdr:row>38</xdr:row>
      <xdr:rowOff>14198</xdr:rowOff>
    </xdr:to>
    <xdr:cxnSp macro="">
      <xdr:nvCxnSpPr>
        <xdr:cNvPr id="727" name="直線コネクタ 726"/>
        <xdr:cNvCxnSpPr/>
      </xdr:nvCxnSpPr>
      <xdr:spPr>
        <a:xfrm flipV="1">
          <a:off x="18656300" y="6437630"/>
          <a:ext cx="889000" cy="9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31979</xdr:rowOff>
    </xdr:from>
    <xdr:to>
      <xdr:col>102</xdr:col>
      <xdr:colOff>165100</xdr:colOff>
      <xdr:row>38</xdr:row>
      <xdr:rowOff>133579</xdr:rowOff>
    </xdr:to>
    <xdr:sp macro="" textlink="">
      <xdr:nvSpPr>
        <xdr:cNvPr id="728" name="フローチャート: 判断 727"/>
        <xdr:cNvSpPr/>
      </xdr:nvSpPr>
      <xdr:spPr>
        <a:xfrm>
          <a:off x="19494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124706</xdr:rowOff>
    </xdr:from>
    <xdr:ext cx="469744" cy="259045"/>
    <xdr:sp macro="" textlink="">
      <xdr:nvSpPr>
        <xdr:cNvPr id="729" name="テキスト ボックス 728"/>
        <xdr:cNvSpPr txBox="1"/>
      </xdr:nvSpPr>
      <xdr:spPr>
        <a:xfrm>
          <a:off x="19310428" y="6639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11862</xdr:rowOff>
    </xdr:from>
    <xdr:to>
      <xdr:col>98</xdr:col>
      <xdr:colOff>38100</xdr:colOff>
      <xdr:row>38</xdr:row>
      <xdr:rowOff>113462</xdr:rowOff>
    </xdr:to>
    <xdr:sp macro="" textlink="">
      <xdr:nvSpPr>
        <xdr:cNvPr id="730" name="フローチャート: 判断 729"/>
        <xdr:cNvSpPr/>
      </xdr:nvSpPr>
      <xdr:spPr>
        <a:xfrm>
          <a:off x="18605500" y="652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104589</xdr:rowOff>
    </xdr:from>
    <xdr:ext cx="469744" cy="259045"/>
    <xdr:sp macro="" textlink="">
      <xdr:nvSpPr>
        <xdr:cNvPr id="731" name="テキスト ボックス 730"/>
        <xdr:cNvSpPr txBox="1"/>
      </xdr:nvSpPr>
      <xdr:spPr>
        <a:xfrm>
          <a:off x="18421428" y="6619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2" name="テキスト ボックス 73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3" name="テキスト ボックス 73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4" name="テキスト ボックス 73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5" name="テキスト ボックス 73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6" name="テキスト ボックス 73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40620</xdr:rowOff>
    </xdr:from>
    <xdr:to>
      <xdr:col>116</xdr:col>
      <xdr:colOff>114300</xdr:colOff>
      <xdr:row>35</xdr:row>
      <xdr:rowOff>142220</xdr:rowOff>
    </xdr:to>
    <xdr:sp macro="" textlink="">
      <xdr:nvSpPr>
        <xdr:cNvPr id="737" name="楕円 736"/>
        <xdr:cNvSpPr/>
      </xdr:nvSpPr>
      <xdr:spPr>
        <a:xfrm>
          <a:off x="22110700" y="604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63497</xdr:rowOff>
    </xdr:from>
    <xdr:ext cx="534377" cy="259045"/>
    <xdr:sp macro="" textlink="">
      <xdr:nvSpPr>
        <xdr:cNvPr id="738" name="投資及び出資金該当値テキスト"/>
        <xdr:cNvSpPr txBox="1"/>
      </xdr:nvSpPr>
      <xdr:spPr>
        <a:xfrm>
          <a:off x="22212300" y="589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141798</xdr:rowOff>
    </xdr:from>
    <xdr:to>
      <xdr:col>112</xdr:col>
      <xdr:colOff>38100</xdr:colOff>
      <xdr:row>37</xdr:row>
      <xdr:rowOff>71948</xdr:rowOff>
    </xdr:to>
    <xdr:sp macro="" textlink="">
      <xdr:nvSpPr>
        <xdr:cNvPr id="739" name="楕円 738"/>
        <xdr:cNvSpPr/>
      </xdr:nvSpPr>
      <xdr:spPr>
        <a:xfrm>
          <a:off x="21272500" y="631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88475</xdr:rowOff>
    </xdr:from>
    <xdr:ext cx="469744" cy="259045"/>
    <xdr:sp macro="" textlink="">
      <xdr:nvSpPr>
        <xdr:cNvPr id="740" name="テキスト ボックス 739"/>
        <xdr:cNvSpPr txBox="1"/>
      </xdr:nvSpPr>
      <xdr:spPr>
        <a:xfrm>
          <a:off x="21088428" y="608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139695</xdr:rowOff>
    </xdr:from>
    <xdr:to>
      <xdr:col>107</xdr:col>
      <xdr:colOff>101600</xdr:colOff>
      <xdr:row>37</xdr:row>
      <xdr:rowOff>69845</xdr:rowOff>
    </xdr:to>
    <xdr:sp macro="" textlink="">
      <xdr:nvSpPr>
        <xdr:cNvPr id="741" name="楕円 740"/>
        <xdr:cNvSpPr/>
      </xdr:nvSpPr>
      <xdr:spPr>
        <a:xfrm>
          <a:off x="20383500" y="631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86372</xdr:rowOff>
    </xdr:from>
    <xdr:ext cx="469744" cy="259045"/>
    <xdr:sp macro="" textlink="">
      <xdr:nvSpPr>
        <xdr:cNvPr id="742" name="テキスト ボックス 741"/>
        <xdr:cNvSpPr txBox="1"/>
      </xdr:nvSpPr>
      <xdr:spPr>
        <a:xfrm>
          <a:off x="20199428" y="6087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43180</xdr:rowOff>
    </xdr:from>
    <xdr:to>
      <xdr:col>102</xdr:col>
      <xdr:colOff>165100</xdr:colOff>
      <xdr:row>37</xdr:row>
      <xdr:rowOff>144780</xdr:rowOff>
    </xdr:to>
    <xdr:sp macro="" textlink="">
      <xdr:nvSpPr>
        <xdr:cNvPr id="743" name="楕円 742"/>
        <xdr:cNvSpPr/>
      </xdr:nvSpPr>
      <xdr:spPr>
        <a:xfrm>
          <a:off x="19494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161307</xdr:rowOff>
    </xdr:from>
    <xdr:ext cx="469744" cy="259045"/>
    <xdr:sp macro="" textlink="">
      <xdr:nvSpPr>
        <xdr:cNvPr id="744" name="テキスト ボックス 743"/>
        <xdr:cNvSpPr txBox="1"/>
      </xdr:nvSpPr>
      <xdr:spPr>
        <a:xfrm>
          <a:off x="19310428" y="6162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134849</xdr:rowOff>
    </xdr:from>
    <xdr:to>
      <xdr:col>98</xdr:col>
      <xdr:colOff>38100</xdr:colOff>
      <xdr:row>38</xdr:row>
      <xdr:rowOff>64999</xdr:rowOff>
    </xdr:to>
    <xdr:sp macro="" textlink="">
      <xdr:nvSpPr>
        <xdr:cNvPr id="745" name="楕円 744"/>
        <xdr:cNvSpPr/>
      </xdr:nvSpPr>
      <xdr:spPr>
        <a:xfrm>
          <a:off x="18605500" y="647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81526</xdr:rowOff>
    </xdr:from>
    <xdr:ext cx="469744" cy="259045"/>
    <xdr:sp macro="" textlink="">
      <xdr:nvSpPr>
        <xdr:cNvPr id="746" name="テキスト ボックス 745"/>
        <xdr:cNvSpPr txBox="1"/>
      </xdr:nvSpPr>
      <xdr:spPr>
        <a:xfrm>
          <a:off x="18421428" y="6253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7" name="正方形/長方形 74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8" name="正方形/長方形 74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49" name="正方形/長方形 74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0" name="正方形/長方形 74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1" name="正方形/長方形 75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2" name="正方形/長方形 75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3" name="正方形/長方形 75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4" name="正方形/長方形 75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5" name="テキスト ボックス 75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6" name="直線コネクタ 75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57" name="直線コネクタ 75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58" name="テキスト ボックス 75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59" name="直線コネクタ 75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0" name="テキスト ボックス 75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1" name="直線コネクタ 76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2" name="テキスト ボックス 76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3" name="直線コネクタ 76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64" name="テキスト ボックス 76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65" name="直線コネクタ 76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66" name="テキスト ボックス 76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7" name="直線コネクタ 76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8" name="テキスト ボックス 76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126746</xdr:rowOff>
    </xdr:from>
    <xdr:to>
      <xdr:col>116</xdr:col>
      <xdr:colOff>62864</xdr:colOff>
      <xdr:row>59</xdr:row>
      <xdr:rowOff>44450</xdr:rowOff>
    </xdr:to>
    <xdr:cxnSp macro="">
      <xdr:nvCxnSpPr>
        <xdr:cNvPr id="770" name="直線コネクタ 769"/>
        <xdr:cNvCxnSpPr/>
      </xdr:nvCxnSpPr>
      <xdr:spPr>
        <a:xfrm flipV="1">
          <a:off x="22159595" y="8527796"/>
          <a:ext cx="1269" cy="163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2" name="直線コネクタ 77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73423</xdr:rowOff>
    </xdr:from>
    <xdr:ext cx="534377" cy="259045"/>
    <xdr:sp macro="" textlink="">
      <xdr:nvSpPr>
        <xdr:cNvPr id="773" name="貸付金最大値テキスト"/>
        <xdr:cNvSpPr txBox="1"/>
      </xdr:nvSpPr>
      <xdr:spPr>
        <a:xfrm>
          <a:off x="22212300" y="830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126746</xdr:rowOff>
    </xdr:from>
    <xdr:to>
      <xdr:col>116</xdr:col>
      <xdr:colOff>152400</xdr:colOff>
      <xdr:row>49</xdr:row>
      <xdr:rowOff>126746</xdr:rowOff>
    </xdr:to>
    <xdr:cxnSp macro="">
      <xdr:nvCxnSpPr>
        <xdr:cNvPr id="774" name="直線コネクタ 773"/>
        <xdr:cNvCxnSpPr/>
      </xdr:nvCxnSpPr>
      <xdr:spPr>
        <a:xfrm>
          <a:off x="22072600" y="85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37020</xdr:rowOff>
    </xdr:from>
    <xdr:to>
      <xdr:col>116</xdr:col>
      <xdr:colOff>63500</xdr:colOff>
      <xdr:row>59</xdr:row>
      <xdr:rowOff>38888</xdr:rowOff>
    </xdr:to>
    <xdr:cxnSp macro="">
      <xdr:nvCxnSpPr>
        <xdr:cNvPr id="775" name="直線コネクタ 774"/>
        <xdr:cNvCxnSpPr/>
      </xdr:nvCxnSpPr>
      <xdr:spPr>
        <a:xfrm>
          <a:off x="21323300" y="10152570"/>
          <a:ext cx="838200" cy="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146219</xdr:rowOff>
    </xdr:from>
    <xdr:ext cx="469744" cy="259045"/>
    <xdr:sp macro="" textlink="">
      <xdr:nvSpPr>
        <xdr:cNvPr id="776" name="貸付金平均値テキスト"/>
        <xdr:cNvSpPr txBox="1"/>
      </xdr:nvSpPr>
      <xdr:spPr>
        <a:xfrm>
          <a:off x="22212300" y="9747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123342</xdr:rowOff>
    </xdr:from>
    <xdr:to>
      <xdr:col>116</xdr:col>
      <xdr:colOff>114300</xdr:colOff>
      <xdr:row>58</xdr:row>
      <xdr:rowOff>53492</xdr:rowOff>
    </xdr:to>
    <xdr:sp macro="" textlink="">
      <xdr:nvSpPr>
        <xdr:cNvPr id="777" name="フローチャート: 判断 776"/>
        <xdr:cNvSpPr/>
      </xdr:nvSpPr>
      <xdr:spPr>
        <a:xfrm>
          <a:off x="221107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37020</xdr:rowOff>
    </xdr:from>
    <xdr:to>
      <xdr:col>111</xdr:col>
      <xdr:colOff>177800</xdr:colOff>
      <xdr:row>59</xdr:row>
      <xdr:rowOff>37020</xdr:rowOff>
    </xdr:to>
    <xdr:cxnSp macro="">
      <xdr:nvCxnSpPr>
        <xdr:cNvPr id="778" name="直線コネクタ 777"/>
        <xdr:cNvCxnSpPr/>
      </xdr:nvCxnSpPr>
      <xdr:spPr>
        <a:xfrm>
          <a:off x="20434300" y="10152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96101</xdr:rowOff>
    </xdr:from>
    <xdr:to>
      <xdr:col>112</xdr:col>
      <xdr:colOff>38100</xdr:colOff>
      <xdr:row>58</xdr:row>
      <xdr:rowOff>26251</xdr:rowOff>
    </xdr:to>
    <xdr:sp macro="" textlink="">
      <xdr:nvSpPr>
        <xdr:cNvPr id="779" name="フローチャート: 判断 778"/>
        <xdr:cNvSpPr/>
      </xdr:nvSpPr>
      <xdr:spPr>
        <a:xfrm>
          <a:off x="21272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42778</xdr:rowOff>
    </xdr:from>
    <xdr:ext cx="469744" cy="259045"/>
    <xdr:sp macro="" textlink="">
      <xdr:nvSpPr>
        <xdr:cNvPr id="780" name="テキスト ボックス 779"/>
        <xdr:cNvSpPr txBox="1"/>
      </xdr:nvSpPr>
      <xdr:spPr>
        <a:xfrm>
          <a:off x="21088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35230</xdr:rowOff>
    </xdr:from>
    <xdr:to>
      <xdr:col>107</xdr:col>
      <xdr:colOff>50800</xdr:colOff>
      <xdr:row>59</xdr:row>
      <xdr:rowOff>37020</xdr:rowOff>
    </xdr:to>
    <xdr:cxnSp macro="">
      <xdr:nvCxnSpPr>
        <xdr:cNvPr id="781" name="直線コネクタ 780"/>
        <xdr:cNvCxnSpPr/>
      </xdr:nvCxnSpPr>
      <xdr:spPr>
        <a:xfrm>
          <a:off x="19545300" y="10150780"/>
          <a:ext cx="8890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85814</xdr:rowOff>
    </xdr:from>
    <xdr:to>
      <xdr:col>107</xdr:col>
      <xdr:colOff>101600</xdr:colOff>
      <xdr:row>58</xdr:row>
      <xdr:rowOff>15964</xdr:rowOff>
    </xdr:to>
    <xdr:sp macro="" textlink="">
      <xdr:nvSpPr>
        <xdr:cNvPr id="782" name="フローチャート: 判断 781"/>
        <xdr:cNvSpPr/>
      </xdr:nvSpPr>
      <xdr:spPr>
        <a:xfrm>
          <a:off x="20383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32491</xdr:rowOff>
    </xdr:from>
    <xdr:ext cx="469744" cy="259045"/>
    <xdr:sp macro="" textlink="">
      <xdr:nvSpPr>
        <xdr:cNvPr id="783" name="テキスト ボックス 782"/>
        <xdr:cNvSpPr txBox="1"/>
      </xdr:nvSpPr>
      <xdr:spPr>
        <a:xfrm>
          <a:off x="20199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35192</xdr:rowOff>
    </xdr:from>
    <xdr:to>
      <xdr:col>102</xdr:col>
      <xdr:colOff>114300</xdr:colOff>
      <xdr:row>59</xdr:row>
      <xdr:rowOff>35230</xdr:rowOff>
    </xdr:to>
    <xdr:cxnSp macro="">
      <xdr:nvCxnSpPr>
        <xdr:cNvPr id="784" name="直線コネクタ 783"/>
        <xdr:cNvCxnSpPr/>
      </xdr:nvCxnSpPr>
      <xdr:spPr>
        <a:xfrm>
          <a:off x="18656300" y="1015074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162090</xdr:rowOff>
    </xdr:from>
    <xdr:to>
      <xdr:col>102</xdr:col>
      <xdr:colOff>165100</xdr:colOff>
      <xdr:row>58</xdr:row>
      <xdr:rowOff>92240</xdr:rowOff>
    </xdr:to>
    <xdr:sp macro="" textlink="">
      <xdr:nvSpPr>
        <xdr:cNvPr id="785" name="フローチャート: 判断 784"/>
        <xdr:cNvSpPr/>
      </xdr:nvSpPr>
      <xdr:spPr>
        <a:xfrm>
          <a:off x="19494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108767</xdr:rowOff>
    </xdr:from>
    <xdr:ext cx="469744" cy="259045"/>
    <xdr:sp macro="" textlink="">
      <xdr:nvSpPr>
        <xdr:cNvPr id="786" name="テキスト ボックス 785"/>
        <xdr:cNvSpPr txBox="1"/>
      </xdr:nvSpPr>
      <xdr:spPr>
        <a:xfrm>
          <a:off x="19310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91377</xdr:rowOff>
    </xdr:from>
    <xdr:to>
      <xdr:col>98</xdr:col>
      <xdr:colOff>38100</xdr:colOff>
      <xdr:row>58</xdr:row>
      <xdr:rowOff>21527</xdr:rowOff>
    </xdr:to>
    <xdr:sp macro="" textlink="">
      <xdr:nvSpPr>
        <xdr:cNvPr id="787" name="フローチャート: 判断 786"/>
        <xdr:cNvSpPr/>
      </xdr:nvSpPr>
      <xdr:spPr>
        <a:xfrm>
          <a:off x="18605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38054</xdr:rowOff>
    </xdr:from>
    <xdr:ext cx="469744" cy="259045"/>
    <xdr:sp macro="" textlink="">
      <xdr:nvSpPr>
        <xdr:cNvPr id="788" name="テキスト ボックス 787"/>
        <xdr:cNvSpPr txBox="1"/>
      </xdr:nvSpPr>
      <xdr:spPr>
        <a:xfrm>
          <a:off x="18421428"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9" name="テキスト ボックス 78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0" name="テキスト ボックス 78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1" name="テキスト ボックス 79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2" name="テキスト ボックス 79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3" name="テキスト ボックス 79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159538</xdr:rowOff>
    </xdr:from>
    <xdr:to>
      <xdr:col>116</xdr:col>
      <xdr:colOff>114300</xdr:colOff>
      <xdr:row>59</xdr:row>
      <xdr:rowOff>89688</xdr:rowOff>
    </xdr:to>
    <xdr:sp macro="" textlink="">
      <xdr:nvSpPr>
        <xdr:cNvPr id="794" name="楕円 793"/>
        <xdr:cNvSpPr/>
      </xdr:nvSpPr>
      <xdr:spPr>
        <a:xfrm>
          <a:off x="22110700" y="101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74465</xdr:rowOff>
    </xdr:from>
    <xdr:ext cx="378565" cy="259045"/>
    <xdr:sp macro="" textlink="">
      <xdr:nvSpPr>
        <xdr:cNvPr id="795" name="貸付金該当値テキスト"/>
        <xdr:cNvSpPr txBox="1"/>
      </xdr:nvSpPr>
      <xdr:spPr>
        <a:xfrm>
          <a:off x="22212300" y="10018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157670</xdr:rowOff>
    </xdr:from>
    <xdr:to>
      <xdr:col>112</xdr:col>
      <xdr:colOff>38100</xdr:colOff>
      <xdr:row>59</xdr:row>
      <xdr:rowOff>87820</xdr:rowOff>
    </xdr:to>
    <xdr:sp macro="" textlink="">
      <xdr:nvSpPr>
        <xdr:cNvPr id="796" name="楕円 795"/>
        <xdr:cNvSpPr/>
      </xdr:nvSpPr>
      <xdr:spPr>
        <a:xfrm>
          <a:off x="21272500" y="1010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78947</xdr:rowOff>
    </xdr:from>
    <xdr:ext cx="378565" cy="259045"/>
    <xdr:sp macro="" textlink="">
      <xdr:nvSpPr>
        <xdr:cNvPr id="797" name="テキスト ボックス 796"/>
        <xdr:cNvSpPr txBox="1"/>
      </xdr:nvSpPr>
      <xdr:spPr>
        <a:xfrm>
          <a:off x="21134017" y="10194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157670</xdr:rowOff>
    </xdr:from>
    <xdr:to>
      <xdr:col>107</xdr:col>
      <xdr:colOff>101600</xdr:colOff>
      <xdr:row>59</xdr:row>
      <xdr:rowOff>87820</xdr:rowOff>
    </xdr:to>
    <xdr:sp macro="" textlink="">
      <xdr:nvSpPr>
        <xdr:cNvPr id="798" name="楕円 797"/>
        <xdr:cNvSpPr/>
      </xdr:nvSpPr>
      <xdr:spPr>
        <a:xfrm>
          <a:off x="20383500" y="1010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78947</xdr:rowOff>
    </xdr:from>
    <xdr:ext cx="378565" cy="259045"/>
    <xdr:sp macro="" textlink="">
      <xdr:nvSpPr>
        <xdr:cNvPr id="799" name="テキスト ボックス 798"/>
        <xdr:cNvSpPr txBox="1"/>
      </xdr:nvSpPr>
      <xdr:spPr>
        <a:xfrm>
          <a:off x="20245017" y="10194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155880</xdr:rowOff>
    </xdr:from>
    <xdr:to>
      <xdr:col>102</xdr:col>
      <xdr:colOff>165100</xdr:colOff>
      <xdr:row>59</xdr:row>
      <xdr:rowOff>86030</xdr:rowOff>
    </xdr:to>
    <xdr:sp macro="" textlink="">
      <xdr:nvSpPr>
        <xdr:cNvPr id="800" name="楕円 799"/>
        <xdr:cNvSpPr/>
      </xdr:nvSpPr>
      <xdr:spPr>
        <a:xfrm>
          <a:off x="19494500" y="100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77157</xdr:rowOff>
    </xdr:from>
    <xdr:ext cx="378565" cy="259045"/>
    <xdr:sp macro="" textlink="">
      <xdr:nvSpPr>
        <xdr:cNvPr id="801" name="テキスト ボックス 800"/>
        <xdr:cNvSpPr txBox="1"/>
      </xdr:nvSpPr>
      <xdr:spPr>
        <a:xfrm>
          <a:off x="19356017" y="10192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155842</xdr:rowOff>
    </xdr:from>
    <xdr:to>
      <xdr:col>98</xdr:col>
      <xdr:colOff>38100</xdr:colOff>
      <xdr:row>59</xdr:row>
      <xdr:rowOff>85992</xdr:rowOff>
    </xdr:to>
    <xdr:sp macro="" textlink="">
      <xdr:nvSpPr>
        <xdr:cNvPr id="802" name="楕円 801"/>
        <xdr:cNvSpPr/>
      </xdr:nvSpPr>
      <xdr:spPr>
        <a:xfrm>
          <a:off x="18605500" y="1009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77119</xdr:rowOff>
    </xdr:from>
    <xdr:ext cx="378565" cy="259045"/>
    <xdr:sp macro="" textlink="">
      <xdr:nvSpPr>
        <xdr:cNvPr id="803" name="テキスト ボックス 802"/>
        <xdr:cNvSpPr txBox="1"/>
      </xdr:nvSpPr>
      <xdr:spPr>
        <a:xfrm>
          <a:off x="18467017" y="10192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4" name="正方形/長方形 80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5" name="正方形/長方形 80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6" name="正方形/長方形 80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7" name="正方形/長方形 80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8" name="正方形/長方形 80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9" name="正方形/長方形 80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0" name="正方形/長方形 80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1" name="正方形/長方形 81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2" name="テキスト ボックス 81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3" name="直線コネクタ 81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4" name="テキスト ボックス 81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5" name="直線コネクタ 81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6" name="テキスト ボックス 81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7" name="直線コネクタ 81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8" name="テキスト ボックス 81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9" name="直線コネクタ 81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0" name="テキスト ボックス 81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1" name="直線コネクタ 82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2" name="テキスト ボックス 821"/>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3" name="直線コネクタ 82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4" name="テキスト ボックス 82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5" name="直線コネクタ 82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26" name="テキスト ボックス 82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82645</xdr:rowOff>
    </xdr:from>
    <xdr:to>
      <xdr:col>116</xdr:col>
      <xdr:colOff>62864</xdr:colOff>
      <xdr:row>79</xdr:row>
      <xdr:rowOff>18371</xdr:rowOff>
    </xdr:to>
    <xdr:cxnSp macro="">
      <xdr:nvCxnSpPr>
        <xdr:cNvPr id="828" name="直線コネクタ 827"/>
        <xdr:cNvCxnSpPr/>
      </xdr:nvCxnSpPr>
      <xdr:spPr>
        <a:xfrm flipV="1">
          <a:off x="22159595" y="12255595"/>
          <a:ext cx="1269" cy="1307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22198</xdr:rowOff>
    </xdr:from>
    <xdr:ext cx="534377" cy="259045"/>
    <xdr:sp macro="" textlink="">
      <xdr:nvSpPr>
        <xdr:cNvPr id="829" name="繰出金最小値テキスト"/>
        <xdr:cNvSpPr txBox="1"/>
      </xdr:nvSpPr>
      <xdr:spPr>
        <a:xfrm>
          <a:off x="22212300" y="135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18371</xdr:rowOff>
    </xdr:from>
    <xdr:to>
      <xdr:col>116</xdr:col>
      <xdr:colOff>152400</xdr:colOff>
      <xdr:row>79</xdr:row>
      <xdr:rowOff>18371</xdr:rowOff>
    </xdr:to>
    <xdr:cxnSp macro="">
      <xdr:nvCxnSpPr>
        <xdr:cNvPr id="830" name="直線コネクタ 829"/>
        <xdr:cNvCxnSpPr/>
      </xdr:nvCxnSpPr>
      <xdr:spPr>
        <a:xfrm>
          <a:off x="22072600" y="1356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29322</xdr:rowOff>
    </xdr:from>
    <xdr:ext cx="534377" cy="259045"/>
    <xdr:sp macro="" textlink="">
      <xdr:nvSpPr>
        <xdr:cNvPr id="831" name="繰出金最大値テキスト"/>
        <xdr:cNvSpPr txBox="1"/>
      </xdr:nvSpPr>
      <xdr:spPr>
        <a:xfrm>
          <a:off x="22212300" y="1203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82645</xdr:rowOff>
    </xdr:from>
    <xdr:to>
      <xdr:col>116</xdr:col>
      <xdr:colOff>152400</xdr:colOff>
      <xdr:row>71</xdr:row>
      <xdr:rowOff>82645</xdr:rowOff>
    </xdr:to>
    <xdr:cxnSp macro="">
      <xdr:nvCxnSpPr>
        <xdr:cNvPr id="832" name="直線コネクタ 831"/>
        <xdr:cNvCxnSpPr/>
      </xdr:nvCxnSpPr>
      <xdr:spPr>
        <a:xfrm>
          <a:off x="22072600" y="12255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113792</xdr:rowOff>
    </xdr:from>
    <xdr:to>
      <xdr:col>116</xdr:col>
      <xdr:colOff>63500</xdr:colOff>
      <xdr:row>78</xdr:row>
      <xdr:rowOff>12294</xdr:rowOff>
    </xdr:to>
    <xdr:cxnSp macro="">
      <xdr:nvCxnSpPr>
        <xdr:cNvPr id="833" name="直線コネクタ 832"/>
        <xdr:cNvCxnSpPr/>
      </xdr:nvCxnSpPr>
      <xdr:spPr>
        <a:xfrm>
          <a:off x="21323300" y="13143992"/>
          <a:ext cx="838200" cy="24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108252</xdr:rowOff>
    </xdr:from>
    <xdr:ext cx="534377" cy="259045"/>
    <xdr:sp macro="" textlink="">
      <xdr:nvSpPr>
        <xdr:cNvPr id="834" name="繰出金平均値テキスト"/>
        <xdr:cNvSpPr txBox="1"/>
      </xdr:nvSpPr>
      <xdr:spPr>
        <a:xfrm>
          <a:off x="22212300" y="12967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85376</xdr:rowOff>
    </xdr:from>
    <xdr:to>
      <xdr:col>116</xdr:col>
      <xdr:colOff>114300</xdr:colOff>
      <xdr:row>77</xdr:row>
      <xdr:rowOff>15526</xdr:rowOff>
    </xdr:to>
    <xdr:sp macro="" textlink="">
      <xdr:nvSpPr>
        <xdr:cNvPr id="835" name="フローチャート: 判断 834"/>
        <xdr:cNvSpPr/>
      </xdr:nvSpPr>
      <xdr:spPr>
        <a:xfrm>
          <a:off x="221107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113792</xdr:rowOff>
    </xdr:from>
    <xdr:to>
      <xdr:col>111</xdr:col>
      <xdr:colOff>177800</xdr:colOff>
      <xdr:row>76</xdr:row>
      <xdr:rowOff>133871</xdr:rowOff>
    </xdr:to>
    <xdr:cxnSp macro="">
      <xdr:nvCxnSpPr>
        <xdr:cNvPr id="836" name="直線コネクタ 835"/>
        <xdr:cNvCxnSpPr/>
      </xdr:nvCxnSpPr>
      <xdr:spPr>
        <a:xfrm flipV="1">
          <a:off x="20434300" y="13143992"/>
          <a:ext cx="889000" cy="2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71317</xdr:rowOff>
    </xdr:from>
    <xdr:to>
      <xdr:col>112</xdr:col>
      <xdr:colOff>38100</xdr:colOff>
      <xdr:row>77</xdr:row>
      <xdr:rowOff>1467</xdr:rowOff>
    </xdr:to>
    <xdr:sp macro="" textlink="">
      <xdr:nvSpPr>
        <xdr:cNvPr id="837" name="フローチャート: 判断 836"/>
        <xdr:cNvSpPr/>
      </xdr:nvSpPr>
      <xdr:spPr>
        <a:xfrm>
          <a:off x="21272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164044</xdr:rowOff>
    </xdr:from>
    <xdr:ext cx="534377" cy="259045"/>
    <xdr:sp macro="" textlink="">
      <xdr:nvSpPr>
        <xdr:cNvPr id="838" name="テキスト ボックス 837"/>
        <xdr:cNvSpPr txBox="1"/>
      </xdr:nvSpPr>
      <xdr:spPr>
        <a:xfrm>
          <a:off x="21056111" y="1319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73806</xdr:rowOff>
    </xdr:from>
    <xdr:to>
      <xdr:col>107</xdr:col>
      <xdr:colOff>50800</xdr:colOff>
      <xdr:row>76</xdr:row>
      <xdr:rowOff>133871</xdr:rowOff>
    </xdr:to>
    <xdr:cxnSp macro="">
      <xdr:nvCxnSpPr>
        <xdr:cNvPr id="839" name="直線コネクタ 838"/>
        <xdr:cNvCxnSpPr/>
      </xdr:nvCxnSpPr>
      <xdr:spPr>
        <a:xfrm>
          <a:off x="19545300" y="13104006"/>
          <a:ext cx="889000" cy="6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94444</xdr:rowOff>
    </xdr:from>
    <xdr:to>
      <xdr:col>107</xdr:col>
      <xdr:colOff>101600</xdr:colOff>
      <xdr:row>77</xdr:row>
      <xdr:rowOff>24594</xdr:rowOff>
    </xdr:to>
    <xdr:sp macro="" textlink="">
      <xdr:nvSpPr>
        <xdr:cNvPr id="840" name="フローチャート: 判断 839"/>
        <xdr:cNvSpPr/>
      </xdr:nvSpPr>
      <xdr:spPr>
        <a:xfrm>
          <a:off x="20383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15721</xdr:rowOff>
    </xdr:from>
    <xdr:ext cx="534377" cy="259045"/>
    <xdr:sp macro="" textlink="">
      <xdr:nvSpPr>
        <xdr:cNvPr id="841" name="テキスト ボックス 840"/>
        <xdr:cNvSpPr txBox="1"/>
      </xdr:nvSpPr>
      <xdr:spPr>
        <a:xfrm>
          <a:off x="20167111" y="1321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73806</xdr:rowOff>
    </xdr:from>
    <xdr:to>
      <xdr:col>102</xdr:col>
      <xdr:colOff>114300</xdr:colOff>
      <xdr:row>77</xdr:row>
      <xdr:rowOff>65367</xdr:rowOff>
    </xdr:to>
    <xdr:cxnSp macro="">
      <xdr:nvCxnSpPr>
        <xdr:cNvPr id="842" name="直線コネクタ 841"/>
        <xdr:cNvCxnSpPr/>
      </xdr:nvCxnSpPr>
      <xdr:spPr>
        <a:xfrm flipV="1">
          <a:off x="18656300" y="13104006"/>
          <a:ext cx="889000" cy="16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75088</xdr:rowOff>
    </xdr:from>
    <xdr:to>
      <xdr:col>102</xdr:col>
      <xdr:colOff>165100</xdr:colOff>
      <xdr:row>77</xdr:row>
      <xdr:rowOff>5238</xdr:rowOff>
    </xdr:to>
    <xdr:sp macro="" textlink="">
      <xdr:nvSpPr>
        <xdr:cNvPr id="843" name="フローチャート: 判断 842"/>
        <xdr:cNvSpPr/>
      </xdr:nvSpPr>
      <xdr:spPr>
        <a:xfrm>
          <a:off x="19494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167815</xdr:rowOff>
    </xdr:from>
    <xdr:ext cx="534377" cy="259045"/>
    <xdr:sp macro="" textlink="">
      <xdr:nvSpPr>
        <xdr:cNvPr id="844" name="テキスト ボックス 843"/>
        <xdr:cNvSpPr txBox="1"/>
      </xdr:nvSpPr>
      <xdr:spPr>
        <a:xfrm>
          <a:off x="19278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101530</xdr:rowOff>
    </xdr:from>
    <xdr:to>
      <xdr:col>98</xdr:col>
      <xdr:colOff>38100</xdr:colOff>
      <xdr:row>77</xdr:row>
      <xdr:rowOff>31680</xdr:rowOff>
    </xdr:to>
    <xdr:sp macro="" textlink="">
      <xdr:nvSpPr>
        <xdr:cNvPr id="845" name="フローチャート: 判断 844"/>
        <xdr:cNvSpPr/>
      </xdr:nvSpPr>
      <xdr:spPr>
        <a:xfrm>
          <a:off x="18605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48207</xdr:rowOff>
    </xdr:from>
    <xdr:ext cx="534377" cy="259045"/>
    <xdr:sp macro="" textlink="">
      <xdr:nvSpPr>
        <xdr:cNvPr id="846" name="テキスト ボックス 845"/>
        <xdr:cNvSpPr txBox="1"/>
      </xdr:nvSpPr>
      <xdr:spPr>
        <a:xfrm>
          <a:off x="18389111" y="129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7" name="テキスト ボックス 84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8" name="テキスト ボックス 84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9" name="テキスト ボックス 84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0" name="テキスト ボックス 84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1" name="テキスト ボックス 85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132944</xdr:rowOff>
    </xdr:from>
    <xdr:to>
      <xdr:col>116</xdr:col>
      <xdr:colOff>114300</xdr:colOff>
      <xdr:row>78</xdr:row>
      <xdr:rowOff>63094</xdr:rowOff>
    </xdr:to>
    <xdr:sp macro="" textlink="">
      <xdr:nvSpPr>
        <xdr:cNvPr id="852" name="楕円 851"/>
        <xdr:cNvSpPr/>
      </xdr:nvSpPr>
      <xdr:spPr>
        <a:xfrm>
          <a:off x="22110700" y="1333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111371</xdr:rowOff>
    </xdr:from>
    <xdr:ext cx="534377" cy="259045"/>
    <xdr:sp macro="" textlink="">
      <xdr:nvSpPr>
        <xdr:cNvPr id="853" name="繰出金該当値テキスト"/>
        <xdr:cNvSpPr txBox="1"/>
      </xdr:nvSpPr>
      <xdr:spPr>
        <a:xfrm>
          <a:off x="22212300" y="13313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62992</xdr:rowOff>
    </xdr:from>
    <xdr:to>
      <xdr:col>112</xdr:col>
      <xdr:colOff>38100</xdr:colOff>
      <xdr:row>76</xdr:row>
      <xdr:rowOff>164592</xdr:rowOff>
    </xdr:to>
    <xdr:sp macro="" textlink="">
      <xdr:nvSpPr>
        <xdr:cNvPr id="854" name="楕円 853"/>
        <xdr:cNvSpPr/>
      </xdr:nvSpPr>
      <xdr:spPr>
        <a:xfrm>
          <a:off x="21272500" y="130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9669</xdr:rowOff>
    </xdr:from>
    <xdr:ext cx="534377" cy="259045"/>
    <xdr:sp macro="" textlink="">
      <xdr:nvSpPr>
        <xdr:cNvPr id="855" name="テキスト ボックス 854"/>
        <xdr:cNvSpPr txBox="1"/>
      </xdr:nvSpPr>
      <xdr:spPr>
        <a:xfrm>
          <a:off x="21056111" y="1286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83071</xdr:rowOff>
    </xdr:from>
    <xdr:to>
      <xdr:col>107</xdr:col>
      <xdr:colOff>101600</xdr:colOff>
      <xdr:row>77</xdr:row>
      <xdr:rowOff>13221</xdr:rowOff>
    </xdr:to>
    <xdr:sp macro="" textlink="">
      <xdr:nvSpPr>
        <xdr:cNvPr id="856" name="楕円 855"/>
        <xdr:cNvSpPr/>
      </xdr:nvSpPr>
      <xdr:spPr>
        <a:xfrm>
          <a:off x="20383500" y="1311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29748</xdr:rowOff>
    </xdr:from>
    <xdr:ext cx="534377" cy="259045"/>
    <xdr:sp macro="" textlink="">
      <xdr:nvSpPr>
        <xdr:cNvPr id="857" name="テキスト ボックス 856"/>
        <xdr:cNvSpPr txBox="1"/>
      </xdr:nvSpPr>
      <xdr:spPr>
        <a:xfrm>
          <a:off x="20167111" y="1288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23006</xdr:rowOff>
    </xdr:from>
    <xdr:to>
      <xdr:col>102</xdr:col>
      <xdr:colOff>165100</xdr:colOff>
      <xdr:row>76</xdr:row>
      <xdr:rowOff>124606</xdr:rowOff>
    </xdr:to>
    <xdr:sp macro="" textlink="">
      <xdr:nvSpPr>
        <xdr:cNvPr id="858" name="楕円 857"/>
        <xdr:cNvSpPr/>
      </xdr:nvSpPr>
      <xdr:spPr>
        <a:xfrm>
          <a:off x="19494500" y="1305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141133</xdr:rowOff>
    </xdr:from>
    <xdr:ext cx="534377" cy="259045"/>
    <xdr:sp macro="" textlink="">
      <xdr:nvSpPr>
        <xdr:cNvPr id="859" name="テキスト ボックス 858"/>
        <xdr:cNvSpPr txBox="1"/>
      </xdr:nvSpPr>
      <xdr:spPr>
        <a:xfrm>
          <a:off x="19278111" y="1282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14567</xdr:rowOff>
    </xdr:from>
    <xdr:to>
      <xdr:col>98</xdr:col>
      <xdr:colOff>38100</xdr:colOff>
      <xdr:row>77</xdr:row>
      <xdr:rowOff>116167</xdr:rowOff>
    </xdr:to>
    <xdr:sp macro="" textlink="">
      <xdr:nvSpPr>
        <xdr:cNvPr id="860" name="楕円 859"/>
        <xdr:cNvSpPr/>
      </xdr:nvSpPr>
      <xdr:spPr>
        <a:xfrm>
          <a:off x="18605500" y="1321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107294</xdr:rowOff>
    </xdr:from>
    <xdr:ext cx="534377" cy="259045"/>
    <xdr:sp macro="" textlink="">
      <xdr:nvSpPr>
        <xdr:cNvPr id="861" name="テキスト ボックス 860"/>
        <xdr:cNvSpPr txBox="1"/>
      </xdr:nvSpPr>
      <xdr:spPr>
        <a:xfrm>
          <a:off x="18389111" y="13308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2" name="正方形/長方形 86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3" name="正方形/長方形 86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4" name="正方形/長方形 86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5" name="正方形/長方形 86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6" name="正方形/長方形 86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7" name="正方形/長方形 86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8" name="正方形/長方形 86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9" name="正方形/長方形 86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0" name="テキスト ボックス 86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1" name="直線コネクタ 87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2" name="直線コネクタ 87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3" name="テキスト ボックス 87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4" name="直線コネクタ 87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5" name="テキスト ボックス 87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7" name="直線コネクタ 87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9" name="直線コネクタ 87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1" name="直線コネクタ 88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2" name="直線コネクタ 88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4" name="フローチャート: 判断 88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5" name="直線コネクタ 88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6" name="フローチャート: 判断 88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7" name="テキスト ボックス 88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8" name="直線コネクタ 88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9" name="フローチャート: 判断 88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0" name="テキスト ボックス 88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1" name="直線コネクタ 89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2" name="フローチャート: 判断 89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3" name="テキスト ボックス 89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4" name="フローチャート: 判断 89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5" name="テキスト ボックス 89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6" name="テキスト ボックス 89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7" name="テキスト ボックス 89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8" name="テキスト ボックス 89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9" name="テキスト ボックス 89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0" name="テキスト ボックス 89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楕円 90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3" name="楕円 90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4" name="テキスト ボックス 90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5" name="楕円 90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6" name="テキスト ボックス 90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7" name="楕円 90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8" name="テキスト ボックス 90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楕円 90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0" name="テキスト ボックス 90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1" name="正方形/長方形 91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2" name="正方形/長方形 91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3" name="テキスト ボックス 91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歳出決算総額は、住民一人当たり</a:t>
          </a:r>
          <a:r>
            <a:rPr kumimoji="1" lang="en-US" altLang="ja-JP" sz="1000">
              <a:solidFill>
                <a:schemeClr val="dk1"/>
              </a:solidFill>
              <a:effectLst/>
              <a:latin typeface="+mn-lt"/>
              <a:ea typeface="+mn-ea"/>
              <a:cs typeface="+mn-cs"/>
            </a:rPr>
            <a:t>412,600</a:t>
          </a:r>
          <a:r>
            <a:rPr kumimoji="1" lang="ja-JP" altLang="en-US" sz="1000">
              <a:solidFill>
                <a:schemeClr val="dk1"/>
              </a:solidFill>
              <a:effectLst/>
              <a:latin typeface="+mn-lt"/>
              <a:ea typeface="+mn-ea"/>
              <a:cs typeface="+mn-cs"/>
            </a:rPr>
            <a:t>円（前年比△</a:t>
          </a:r>
          <a:r>
            <a:rPr kumimoji="1" lang="en-US" altLang="ja-JP" sz="1000">
              <a:solidFill>
                <a:schemeClr val="dk1"/>
              </a:solidFill>
              <a:effectLst/>
              <a:latin typeface="+mn-lt"/>
              <a:ea typeface="+mn-ea"/>
              <a:cs typeface="+mn-cs"/>
            </a:rPr>
            <a:t>12,858</a:t>
          </a:r>
          <a:r>
            <a:rPr kumimoji="1" lang="ja-JP" altLang="en-US" sz="1000">
              <a:solidFill>
                <a:schemeClr val="dk1"/>
              </a:solidFill>
              <a:effectLst/>
              <a:latin typeface="+mn-lt"/>
              <a:ea typeface="+mn-ea"/>
              <a:cs typeface="+mn-cs"/>
            </a:rPr>
            <a:t>円）</a:t>
          </a:r>
          <a:r>
            <a:rPr kumimoji="1" lang="ja-JP" altLang="ja-JP" sz="1000">
              <a:solidFill>
                <a:schemeClr val="dk1"/>
              </a:solidFill>
              <a:effectLst/>
              <a:latin typeface="+mn-lt"/>
              <a:ea typeface="+mn-ea"/>
              <a:cs typeface="+mn-cs"/>
            </a:rPr>
            <a:t>となっています。主な構成項目については、下記のとおりです。</a:t>
          </a:r>
          <a:endParaRPr lang="ja-JP" altLang="ja-JP" sz="1000">
            <a:effectLst/>
          </a:endParaRPr>
        </a:p>
        <a:p>
          <a:pPr eaLnBrk="1" fontAlgn="auto" latinLnBrk="0" hangingPunct="1"/>
          <a:r>
            <a:rPr kumimoji="1" lang="ja-JP" altLang="ja-JP" sz="1000">
              <a:solidFill>
                <a:schemeClr val="dk1"/>
              </a:solidFill>
              <a:effectLst/>
              <a:latin typeface="+mn-lt"/>
              <a:ea typeface="+mn-ea"/>
              <a:cs typeface="+mn-cs"/>
            </a:rPr>
            <a:t>人件費は、類似団体平均を</a:t>
          </a:r>
          <a:r>
            <a:rPr kumimoji="1" lang="en-US" altLang="ja-JP" sz="1000">
              <a:solidFill>
                <a:schemeClr val="dk1"/>
              </a:solidFill>
              <a:effectLst/>
              <a:latin typeface="+mn-lt"/>
              <a:ea typeface="+mn-ea"/>
              <a:cs typeface="+mn-cs"/>
            </a:rPr>
            <a:t>7,516</a:t>
          </a:r>
          <a:r>
            <a:rPr kumimoji="1" lang="ja-JP" altLang="en-US" sz="1000">
              <a:solidFill>
                <a:schemeClr val="dk1"/>
              </a:solidFill>
              <a:effectLst/>
              <a:latin typeface="+mn-lt"/>
              <a:ea typeface="+mn-ea"/>
              <a:cs typeface="+mn-cs"/>
            </a:rPr>
            <a:t>円</a:t>
          </a:r>
          <a:r>
            <a:rPr kumimoji="1" lang="ja-JP" altLang="ja-JP" sz="1000">
              <a:solidFill>
                <a:schemeClr val="dk1"/>
              </a:solidFill>
              <a:effectLst/>
              <a:latin typeface="+mn-lt"/>
              <a:ea typeface="+mn-ea"/>
              <a:cs typeface="+mn-cs"/>
            </a:rPr>
            <a:t>下回りました。早期退職者の減によ</a:t>
          </a:r>
          <a:r>
            <a:rPr kumimoji="1" lang="ja-JP" altLang="en-US" sz="1000">
              <a:solidFill>
                <a:schemeClr val="dk1"/>
              </a:solidFill>
              <a:effectLst/>
              <a:latin typeface="+mn-lt"/>
              <a:ea typeface="+mn-ea"/>
              <a:cs typeface="+mn-cs"/>
            </a:rPr>
            <a:t>る</a:t>
          </a:r>
          <a:r>
            <a:rPr kumimoji="1" lang="ja-JP" altLang="ja-JP" sz="1000">
              <a:solidFill>
                <a:schemeClr val="dk1"/>
              </a:solidFill>
              <a:effectLst/>
              <a:latin typeface="+mn-lt"/>
              <a:ea typeface="+mn-ea"/>
              <a:cs typeface="+mn-cs"/>
            </a:rPr>
            <a:t>退職手当</a:t>
          </a:r>
          <a:r>
            <a:rPr kumimoji="1" lang="ja-JP" altLang="en-US" sz="1000">
              <a:solidFill>
                <a:schemeClr val="dk1"/>
              </a:solidFill>
              <a:effectLst/>
              <a:latin typeface="+mn-lt"/>
              <a:ea typeface="+mn-ea"/>
              <a:cs typeface="+mn-cs"/>
            </a:rPr>
            <a:t>の</a:t>
          </a:r>
          <a:r>
            <a:rPr kumimoji="1" lang="ja-JP" altLang="ja-JP" sz="1000">
              <a:solidFill>
                <a:schemeClr val="dk1"/>
              </a:solidFill>
              <a:effectLst/>
              <a:latin typeface="+mn-lt"/>
              <a:ea typeface="+mn-ea"/>
              <a:cs typeface="+mn-cs"/>
            </a:rPr>
            <a:t>減少</a:t>
          </a:r>
          <a:r>
            <a:rPr kumimoji="1" lang="ja-JP" altLang="en-US" sz="1000">
              <a:solidFill>
                <a:schemeClr val="dk1"/>
              </a:solidFill>
              <a:effectLst/>
              <a:latin typeface="+mn-lt"/>
              <a:ea typeface="+mn-ea"/>
              <a:cs typeface="+mn-cs"/>
            </a:rPr>
            <a:t>によるもので、</a:t>
          </a:r>
          <a:r>
            <a:rPr kumimoji="1" lang="ja-JP" altLang="ja-JP" sz="1000">
              <a:solidFill>
                <a:schemeClr val="dk1"/>
              </a:solidFill>
              <a:effectLst/>
              <a:latin typeface="+mn-lt"/>
              <a:ea typeface="+mn-ea"/>
              <a:cs typeface="+mn-cs"/>
            </a:rPr>
            <a:t>依然として類似団体の中では良好な状況にあります。</a:t>
          </a:r>
          <a:r>
            <a:rPr kumimoji="1" lang="ja-JP" altLang="en-US" sz="1000">
              <a:solidFill>
                <a:schemeClr val="dk1"/>
              </a:solidFill>
              <a:effectLst/>
              <a:latin typeface="+mn-lt"/>
              <a:ea typeface="+mn-ea"/>
              <a:cs typeface="+mn-cs"/>
            </a:rPr>
            <a:t>今後も、第</a:t>
          </a:r>
          <a:r>
            <a:rPr kumimoji="1" lang="en-US" altLang="ja-JP" sz="1000">
              <a:solidFill>
                <a:schemeClr val="dk1"/>
              </a:solidFill>
              <a:effectLst/>
              <a:latin typeface="+mn-lt"/>
              <a:ea typeface="+mn-ea"/>
              <a:cs typeface="+mn-cs"/>
            </a:rPr>
            <a:t>2</a:t>
          </a:r>
          <a:r>
            <a:rPr kumimoji="1" lang="ja-JP" altLang="en-US" sz="1000">
              <a:solidFill>
                <a:schemeClr val="dk1"/>
              </a:solidFill>
              <a:effectLst/>
              <a:latin typeface="+mn-lt"/>
              <a:ea typeface="+mn-ea"/>
              <a:cs typeface="+mn-cs"/>
            </a:rPr>
            <a:t>次定員適正化計画に基づき、行政組織の効率化・合理化に取り組むとともに、人事評価結果の昇給反映や再任用職員の活用などにより良好な状態を維持していきます。扶助費</a:t>
          </a:r>
          <a:r>
            <a:rPr kumimoji="1" lang="ja-JP" altLang="ja-JP" sz="1000">
              <a:solidFill>
                <a:schemeClr val="dk1"/>
              </a:solidFill>
              <a:effectLst/>
              <a:latin typeface="+mn-lt"/>
              <a:ea typeface="+mn-ea"/>
              <a:cs typeface="+mn-cs"/>
            </a:rPr>
            <a:t>は、類似団体平均を</a:t>
          </a:r>
          <a:r>
            <a:rPr kumimoji="1" lang="en-US" altLang="ja-JP" sz="1000">
              <a:solidFill>
                <a:schemeClr val="dk1"/>
              </a:solidFill>
              <a:effectLst/>
              <a:latin typeface="+mn-lt"/>
              <a:ea typeface="+mn-ea"/>
              <a:cs typeface="+mn-cs"/>
            </a:rPr>
            <a:t>10,431</a:t>
          </a:r>
          <a:r>
            <a:rPr kumimoji="1" lang="ja-JP" altLang="en-US" sz="1000">
              <a:solidFill>
                <a:schemeClr val="dk1"/>
              </a:solidFill>
              <a:effectLst/>
              <a:latin typeface="+mn-lt"/>
              <a:ea typeface="+mn-ea"/>
              <a:cs typeface="+mn-cs"/>
            </a:rPr>
            <a:t>円（前年比＋</a:t>
          </a:r>
          <a:r>
            <a:rPr kumimoji="1" lang="en-US" altLang="ja-JP" sz="1000">
              <a:solidFill>
                <a:schemeClr val="dk1"/>
              </a:solidFill>
              <a:effectLst/>
              <a:latin typeface="+mn-lt"/>
              <a:ea typeface="+mn-ea"/>
              <a:cs typeface="+mn-cs"/>
            </a:rPr>
            <a:t>1,262</a:t>
          </a:r>
          <a:r>
            <a:rPr kumimoji="1" lang="ja-JP" altLang="en-US" sz="1000">
              <a:solidFill>
                <a:schemeClr val="dk1"/>
              </a:solidFill>
              <a:effectLst/>
              <a:latin typeface="+mn-lt"/>
              <a:ea typeface="+mn-ea"/>
              <a:cs typeface="+mn-cs"/>
            </a:rPr>
            <a:t>円）</a:t>
          </a:r>
          <a:r>
            <a:rPr kumimoji="1" lang="ja-JP" altLang="ja-JP" sz="1000">
              <a:solidFill>
                <a:schemeClr val="dk1"/>
              </a:solidFill>
              <a:effectLst/>
              <a:latin typeface="+mn-lt"/>
              <a:ea typeface="+mn-ea"/>
              <a:cs typeface="+mn-cs"/>
            </a:rPr>
            <a:t>上回りました。これは、障害福祉サービス等給付事業費や自立支援医療費給付事業費の自然増に加えて、小規模保育事業、施設型給付事業などの保育サービス事業費が増加したことによるものです。</a:t>
          </a:r>
          <a:r>
            <a:rPr kumimoji="1" lang="ja-JP" altLang="en-US" sz="1000">
              <a:solidFill>
                <a:schemeClr val="dk1"/>
              </a:solidFill>
              <a:effectLst/>
              <a:latin typeface="+mn-lt"/>
              <a:ea typeface="+mn-ea"/>
              <a:cs typeface="+mn-cs"/>
            </a:rPr>
            <a:t>非常に伸びが大きく、今後も扶助費は増加する見込みです。</a:t>
          </a:r>
          <a:r>
            <a:rPr kumimoji="1" lang="ja-JP" altLang="ja-JP" sz="1000">
              <a:solidFill>
                <a:schemeClr val="dk1"/>
              </a:solidFill>
              <a:effectLst/>
              <a:latin typeface="+mn-lt"/>
              <a:ea typeface="+mn-ea"/>
              <a:cs typeface="+mn-cs"/>
            </a:rPr>
            <a:t>普通建設事業費は、類似団体平均</a:t>
          </a:r>
          <a:r>
            <a:rPr kumimoji="1" lang="ja-JP" altLang="en-US" sz="1000">
              <a:solidFill>
                <a:schemeClr val="dk1"/>
              </a:solidFill>
              <a:effectLst/>
              <a:latin typeface="+mn-lt"/>
              <a:ea typeface="+mn-ea"/>
              <a:cs typeface="+mn-cs"/>
            </a:rPr>
            <a:t>を</a:t>
          </a:r>
          <a:r>
            <a:rPr kumimoji="1" lang="en-US" altLang="ja-JP" sz="1000">
              <a:solidFill>
                <a:schemeClr val="dk1"/>
              </a:solidFill>
              <a:effectLst/>
              <a:latin typeface="+mn-lt"/>
              <a:ea typeface="+mn-ea"/>
              <a:cs typeface="+mn-cs"/>
            </a:rPr>
            <a:t>3,958</a:t>
          </a:r>
          <a:r>
            <a:rPr kumimoji="1" lang="ja-JP" altLang="en-US" sz="1000">
              <a:solidFill>
                <a:schemeClr val="dk1"/>
              </a:solidFill>
              <a:effectLst/>
              <a:latin typeface="+mn-lt"/>
              <a:ea typeface="+mn-ea"/>
              <a:cs typeface="+mn-cs"/>
            </a:rPr>
            <a:t>円</a:t>
          </a:r>
          <a:r>
            <a:rPr kumimoji="1" lang="ja-JP" altLang="ja-JP" sz="1000">
              <a:solidFill>
                <a:schemeClr val="dk1"/>
              </a:solidFill>
              <a:effectLst/>
              <a:latin typeface="+mn-lt"/>
              <a:ea typeface="+mn-ea"/>
              <a:cs typeface="+mn-cs"/>
            </a:rPr>
            <a:t>上回りました</a:t>
          </a:r>
          <a:r>
            <a:rPr kumimoji="1" lang="ja-JP" altLang="en-US" sz="1000">
              <a:solidFill>
                <a:schemeClr val="dk1"/>
              </a:solidFill>
              <a:effectLst/>
              <a:latin typeface="+mn-lt"/>
              <a:ea typeface="+mn-ea"/>
              <a:cs typeface="+mn-cs"/>
            </a:rPr>
            <a:t>。これは</a:t>
          </a:r>
          <a:r>
            <a:rPr kumimoji="1" lang="ja-JP" altLang="ja-JP" sz="1000">
              <a:solidFill>
                <a:schemeClr val="dk1"/>
              </a:solidFill>
              <a:effectLst/>
              <a:latin typeface="+mn-lt"/>
              <a:ea typeface="+mn-ea"/>
              <a:cs typeface="+mn-cs"/>
            </a:rPr>
            <a:t>市民生活に密着した大型施設整備事業費</a:t>
          </a:r>
          <a:r>
            <a:rPr kumimoji="1" lang="ja-JP" altLang="en-US" sz="1000">
              <a:solidFill>
                <a:schemeClr val="dk1"/>
              </a:solidFill>
              <a:effectLst/>
              <a:latin typeface="+mn-lt"/>
              <a:ea typeface="+mn-ea"/>
              <a:cs typeface="+mn-cs"/>
            </a:rPr>
            <a:t>を進めてきた結果ですが、平成</a:t>
          </a:r>
          <a:r>
            <a:rPr kumimoji="1" lang="en-US" altLang="ja-JP" sz="1000">
              <a:solidFill>
                <a:schemeClr val="dk1"/>
              </a:solidFill>
              <a:effectLst/>
              <a:latin typeface="+mn-lt"/>
              <a:ea typeface="+mn-ea"/>
              <a:cs typeface="+mn-cs"/>
            </a:rPr>
            <a:t>27</a:t>
          </a:r>
          <a:r>
            <a:rPr kumimoji="1" lang="ja-JP" altLang="en-US" sz="1000">
              <a:solidFill>
                <a:schemeClr val="dk1"/>
              </a:solidFill>
              <a:effectLst/>
              <a:latin typeface="+mn-lt"/>
              <a:ea typeface="+mn-ea"/>
              <a:cs typeface="+mn-cs"/>
            </a:rPr>
            <a:t>年度以降、順次完成してきており、徐々に事業費は減っており、平成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年度にはおおむね完成する見込みです。なお、単独事業分については、類似団体平均より一人当たりの決算額は下回っております。積立金</a:t>
          </a:r>
          <a:r>
            <a:rPr kumimoji="1" lang="ja-JP" altLang="ja-JP" sz="1000">
              <a:solidFill>
                <a:schemeClr val="dk1"/>
              </a:solidFill>
              <a:effectLst/>
              <a:latin typeface="+mn-lt"/>
              <a:ea typeface="+mn-ea"/>
              <a:cs typeface="+mn-cs"/>
            </a:rPr>
            <a:t>は、類似団体平均を</a:t>
          </a:r>
          <a:r>
            <a:rPr kumimoji="1" lang="en-US" altLang="ja-JP" sz="1000">
              <a:solidFill>
                <a:schemeClr val="dk1"/>
              </a:solidFill>
              <a:effectLst/>
              <a:latin typeface="+mn-lt"/>
              <a:ea typeface="+mn-ea"/>
              <a:cs typeface="+mn-cs"/>
            </a:rPr>
            <a:t>15,066</a:t>
          </a:r>
          <a:r>
            <a:rPr kumimoji="1" lang="ja-JP" altLang="en-US" sz="1000">
              <a:solidFill>
                <a:schemeClr val="dk1"/>
              </a:solidFill>
              <a:effectLst/>
              <a:latin typeface="+mn-lt"/>
              <a:ea typeface="+mn-ea"/>
              <a:cs typeface="+mn-cs"/>
            </a:rPr>
            <a:t>円</a:t>
          </a:r>
          <a:r>
            <a:rPr kumimoji="1" lang="ja-JP" altLang="ja-JP" sz="1000">
              <a:solidFill>
                <a:schemeClr val="dk1"/>
              </a:solidFill>
              <a:effectLst/>
              <a:latin typeface="+mn-lt"/>
              <a:ea typeface="+mn-ea"/>
              <a:cs typeface="+mn-cs"/>
            </a:rPr>
            <a:t>上回りました。これは、ふるさと応援寄附金</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基金に積み立てたことによるものです。投資及び出資金は、類似団体平均を</a:t>
          </a:r>
          <a:r>
            <a:rPr kumimoji="1" lang="en-US" altLang="ja-JP" sz="1000">
              <a:solidFill>
                <a:schemeClr val="dk1"/>
              </a:solidFill>
              <a:effectLst/>
              <a:latin typeface="+mn-lt"/>
              <a:ea typeface="+mn-ea"/>
              <a:cs typeface="+mn-cs"/>
            </a:rPr>
            <a:t>10,030</a:t>
          </a:r>
          <a:r>
            <a:rPr kumimoji="1" lang="ja-JP" altLang="en-US" sz="1000">
              <a:solidFill>
                <a:schemeClr val="dk1"/>
              </a:solidFill>
              <a:effectLst/>
              <a:latin typeface="+mn-lt"/>
              <a:ea typeface="+mn-ea"/>
              <a:cs typeface="+mn-cs"/>
            </a:rPr>
            <a:t>円（前年比＋</a:t>
          </a:r>
          <a:r>
            <a:rPr kumimoji="1" lang="en-US" altLang="ja-JP" sz="1000">
              <a:solidFill>
                <a:schemeClr val="dk1"/>
              </a:solidFill>
              <a:effectLst/>
              <a:latin typeface="+mn-lt"/>
              <a:ea typeface="+mn-ea"/>
              <a:cs typeface="+mn-cs"/>
            </a:rPr>
            <a:t>5,796</a:t>
          </a:r>
          <a:r>
            <a:rPr kumimoji="1" lang="ja-JP" altLang="en-US" sz="1000">
              <a:solidFill>
                <a:schemeClr val="dk1"/>
              </a:solidFill>
              <a:effectLst/>
              <a:latin typeface="+mn-lt"/>
              <a:ea typeface="+mn-ea"/>
              <a:cs typeface="+mn-cs"/>
            </a:rPr>
            <a:t>円）</a:t>
          </a:r>
          <a:r>
            <a:rPr kumimoji="1" lang="ja-JP" altLang="ja-JP" sz="1000">
              <a:solidFill>
                <a:schemeClr val="dk1"/>
              </a:solidFill>
              <a:effectLst/>
              <a:latin typeface="+mn-lt"/>
              <a:ea typeface="+mn-ea"/>
              <a:cs typeface="+mn-cs"/>
            </a:rPr>
            <a:t>上回りました。</a:t>
          </a:r>
          <a:r>
            <a:rPr kumimoji="1" lang="ja-JP" altLang="en-US" sz="1000">
              <a:solidFill>
                <a:schemeClr val="dk1"/>
              </a:solidFill>
              <a:effectLst/>
              <a:latin typeface="+mn-lt"/>
              <a:ea typeface="+mn-ea"/>
              <a:cs typeface="+mn-cs"/>
            </a:rPr>
            <a:t>大幅な伸びは、下水道事業会計の法適用化により、一般会計からの出資金が増えたためです。また、毎年の</a:t>
          </a:r>
          <a:r>
            <a:rPr kumimoji="1" lang="ja-JP" altLang="ja-JP" sz="1000">
              <a:solidFill>
                <a:schemeClr val="dk1"/>
              </a:solidFill>
              <a:effectLst/>
              <a:latin typeface="+mn-lt"/>
              <a:ea typeface="+mn-ea"/>
              <a:cs typeface="+mn-cs"/>
            </a:rPr>
            <a:t>病院事業会計へ出資</a:t>
          </a:r>
          <a:r>
            <a:rPr kumimoji="1" lang="ja-JP" altLang="en-US" sz="1000">
              <a:solidFill>
                <a:schemeClr val="dk1"/>
              </a:solidFill>
              <a:effectLst/>
              <a:latin typeface="+mn-lt"/>
              <a:ea typeface="+mn-ea"/>
              <a:cs typeface="+mn-cs"/>
            </a:rPr>
            <a:t>を行っており</a:t>
          </a:r>
          <a:r>
            <a:rPr kumimoji="1" lang="ja-JP" altLang="ja-JP" sz="1000">
              <a:solidFill>
                <a:schemeClr val="dk1"/>
              </a:solidFill>
              <a:effectLst/>
              <a:latin typeface="+mn-lt"/>
              <a:ea typeface="+mn-ea"/>
              <a:cs typeface="+mn-cs"/>
            </a:rPr>
            <a:t>、病院事業がない自治体と比べると高くなる傾向にあります</a:t>
          </a:r>
          <a:r>
            <a:rPr kumimoji="1" lang="ja-JP" altLang="ja-JP" sz="1000">
              <a:solidFill>
                <a:schemeClr val="dk1"/>
              </a:solidFill>
              <a:effectLst/>
              <a:latin typeface="+mn-ea"/>
              <a:ea typeface="+mn-ea"/>
              <a:cs typeface="+mn-cs"/>
            </a:rPr>
            <a:t>。</a:t>
          </a:r>
          <a:r>
            <a:rPr kumimoji="1" lang="ja-JP" altLang="en-US" sz="1000">
              <a:solidFill>
                <a:schemeClr val="dk1"/>
              </a:solidFill>
              <a:effectLst/>
              <a:latin typeface="+mn-ea"/>
              <a:ea typeface="+mn-ea"/>
              <a:cs typeface="+mn-cs"/>
            </a:rPr>
            <a:t>繰出金は</a:t>
          </a:r>
          <a:r>
            <a:rPr kumimoji="1" lang="ja-JP" altLang="en-US" sz="1000">
              <a:latin typeface="+mn-ea"/>
              <a:ea typeface="+mn-ea"/>
            </a:rPr>
            <a:t>、</a:t>
          </a:r>
          <a:r>
            <a:rPr kumimoji="1" lang="ja-JP" altLang="ja-JP" sz="1000">
              <a:solidFill>
                <a:schemeClr val="dk1"/>
              </a:solidFill>
              <a:effectLst/>
              <a:latin typeface="+mn-ea"/>
              <a:ea typeface="+mn-ea"/>
              <a:cs typeface="+mn-cs"/>
            </a:rPr>
            <a:t>類似団体平均を</a:t>
          </a:r>
          <a:r>
            <a:rPr kumimoji="1" lang="en-US" altLang="ja-JP" sz="1000">
              <a:solidFill>
                <a:schemeClr val="dk1"/>
              </a:solidFill>
              <a:effectLst/>
              <a:latin typeface="+mn-ea"/>
              <a:ea typeface="+mn-ea"/>
              <a:cs typeface="+mn-cs"/>
            </a:rPr>
            <a:t>11,497</a:t>
          </a:r>
          <a:r>
            <a:rPr kumimoji="1" lang="ja-JP" altLang="ja-JP" sz="1000">
              <a:solidFill>
                <a:schemeClr val="dk1"/>
              </a:solidFill>
              <a:effectLst/>
              <a:latin typeface="+mn-ea"/>
              <a:ea typeface="+mn-ea"/>
              <a:cs typeface="+mn-cs"/>
            </a:rPr>
            <a:t>円</a:t>
          </a:r>
          <a:r>
            <a:rPr kumimoji="1" lang="ja-JP" altLang="en-US" sz="1000">
              <a:solidFill>
                <a:schemeClr val="dk1"/>
              </a:solidFill>
              <a:effectLst/>
              <a:latin typeface="+mn-ea"/>
              <a:ea typeface="+mn-ea"/>
              <a:cs typeface="+mn-cs"/>
            </a:rPr>
            <a:t>（前年比△</a:t>
          </a:r>
          <a:r>
            <a:rPr kumimoji="1" lang="en-US" altLang="ja-JP" sz="1000">
              <a:solidFill>
                <a:schemeClr val="dk1"/>
              </a:solidFill>
              <a:effectLst/>
              <a:latin typeface="+mn-ea"/>
              <a:ea typeface="+mn-ea"/>
              <a:cs typeface="+mn-cs"/>
            </a:rPr>
            <a:t>11,934</a:t>
          </a:r>
          <a:r>
            <a:rPr kumimoji="1" lang="ja-JP" altLang="en-US" sz="1000">
              <a:solidFill>
                <a:schemeClr val="dk1"/>
              </a:solidFill>
              <a:effectLst/>
              <a:latin typeface="+mn-ea"/>
              <a:ea typeface="+mn-ea"/>
              <a:cs typeface="+mn-cs"/>
            </a:rPr>
            <a:t>円）</a:t>
          </a:r>
          <a:r>
            <a:rPr kumimoji="1" lang="ja-JP" altLang="ja-JP" sz="1000">
              <a:solidFill>
                <a:schemeClr val="dk1"/>
              </a:solidFill>
              <a:effectLst/>
              <a:latin typeface="+mn-ea"/>
              <a:ea typeface="+mn-ea"/>
              <a:cs typeface="+mn-cs"/>
            </a:rPr>
            <a:t>下回りました。</a:t>
          </a:r>
          <a:r>
            <a:rPr kumimoji="1" lang="ja-JP" altLang="en-US" sz="1000">
              <a:solidFill>
                <a:schemeClr val="dk1"/>
              </a:solidFill>
              <a:effectLst/>
              <a:latin typeface="+mn-ea"/>
              <a:ea typeface="+mn-ea"/>
              <a:cs typeface="+mn-cs"/>
            </a:rPr>
            <a:t>これは、</a:t>
          </a:r>
          <a:r>
            <a:rPr kumimoji="1" lang="ja-JP" altLang="ja-JP" sz="1000">
              <a:solidFill>
                <a:schemeClr val="dk1"/>
              </a:solidFill>
              <a:effectLst/>
              <a:latin typeface="+mn-ea"/>
              <a:ea typeface="+mn-ea"/>
              <a:cs typeface="+mn-cs"/>
            </a:rPr>
            <a:t>下水道事業会計の法適用化により、一般会計からの</a:t>
          </a:r>
          <a:r>
            <a:rPr kumimoji="1" lang="ja-JP" altLang="en-US" sz="1000">
              <a:solidFill>
                <a:schemeClr val="dk1"/>
              </a:solidFill>
              <a:effectLst/>
              <a:latin typeface="+mn-ea"/>
              <a:ea typeface="+mn-ea"/>
              <a:cs typeface="+mn-cs"/>
            </a:rPr>
            <a:t>繰出が減ったことによるものです。</a:t>
          </a:r>
          <a:endParaRPr kumimoji="1" lang="ja-JP" altLang="en-US" sz="1000">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82,267
81,110
177.45
34,795,467
33,943,388
511,314
17,842,679
27,681,834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121031</xdr:rowOff>
    </xdr:from>
    <xdr:to>
      <xdr:col>24</xdr:col>
      <xdr:colOff>62865</xdr:colOff>
      <xdr:row>38</xdr:row>
      <xdr:rowOff>159512</xdr:rowOff>
    </xdr:to>
    <xdr:cxnSp macro="">
      <xdr:nvCxnSpPr>
        <xdr:cNvPr id="56" name="直線コネクタ 55"/>
        <xdr:cNvCxnSpPr/>
      </xdr:nvCxnSpPr>
      <xdr:spPr>
        <a:xfrm flipV="1">
          <a:off x="4633595" y="5435981"/>
          <a:ext cx="1270" cy="1238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163339</xdr:rowOff>
    </xdr:from>
    <xdr:ext cx="469744" cy="259045"/>
    <xdr:sp macro="" textlink="">
      <xdr:nvSpPr>
        <xdr:cNvPr id="57" name="議会費最小値テキスト"/>
        <xdr:cNvSpPr txBox="1"/>
      </xdr:nvSpPr>
      <xdr:spPr>
        <a:xfrm>
          <a:off x="4686300" y="667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159512</xdr:rowOff>
    </xdr:from>
    <xdr:to>
      <xdr:col>24</xdr:col>
      <xdr:colOff>152400</xdr:colOff>
      <xdr:row>38</xdr:row>
      <xdr:rowOff>159512</xdr:rowOff>
    </xdr:to>
    <xdr:cxnSp macro="">
      <xdr:nvCxnSpPr>
        <xdr:cNvPr id="58" name="直線コネクタ 57"/>
        <xdr:cNvCxnSpPr/>
      </xdr:nvCxnSpPr>
      <xdr:spPr>
        <a:xfrm>
          <a:off x="4546600" y="6674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67708</xdr:rowOff>
    </xdr:from>
    <xdr:ext cx="469744" cy="259045"/>
    <xdr:sp macro="" textlink="">
      <xdr:nvSpPr>
        <xdr:cNvPr id="59" name="議会費最大値テキスト"/>
        <xdr:cNvSpPr txBox="1"/>
      </xdr:nvSpPr>
      <xdr:spPr>
        <a:xfrm>
          <a:off x="4686300" y="52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121031</xdr:rowOff>
    </xdr:from>
    <xdr:to>
      <xdr:col>24</xdr:col>
      <xdr:colOff>152400</xdr:colOff>
      <xdr:row>31</xdr:row>
      <xdr:rowOff>121031</xdr:rowOff>
    </xdr:to>
    <xdr:cxnSp macro="">
      <xdr:nvCxnSpPr>
        <xdr:cNvPr id="60" name="直線コネクタ 59"/>
        <xdr:cNvCxnSpPr/>
      </xdr:nvCxnSpPr>
      <xdr:spPr>
        <a:xfrm>
          <a:off x="4546600" y="5435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152273</xdr:rowOff>
    </xdr:from>
    <xdr:to>
      <xdr:col>24</xdr:col>
      <xdr:colOff>63500</xdr:colOff>
      <xdr:row>36</xdr:row>
      <xdr:rowOff>161798</xdr:rowOff>
    </xdr:to>
    <xdr:cxnSp macro="">
      <xdr:nvCxnSpPr>
        <xdr:cNvPr id="61" name="直線コネクタ 60"/>
        <xdr:cNvCxnSpPr/>
      </xdr:nvCxnSpPr>
      <xdr:spPr>
        <a:xfrm flipV="1">
          <a:off x="3797300" y="6324473"/>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30624</xdr:rowOff>
    </xdr:from>
    <xdr:ext cx="469744" cy="259045"/>
    <xdr:sp macro="" textlink="">
      <xdr:nvSpPr>
        <xdr:cNvPr id="62" name="議会費平均値テキスト"/>
        <xdr:cNvSpPr txBox="1"/>
      </xdr:nvSpPr>
      <xdr:spPr>
        <a:xfrm>
          <a:off x="4686300" y="60313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7747</xdr:rowOff>
    </xdr:from>
    <xdr:to>
      <xdr:col>24</xdr:col>
      <xdr:colOff>114300</xdr:colOff>
      <xdr:row>36</xdr:row>
      <xdr:rowOff>109347</xdr:rowOff>
    </xdr:to>
    <xdr:sp macro="" textlink="">
      <xdr:nvSpPr>
        <xdr:cNvPr id="63" name="フローチャート: 判断 62"/>
        <xdr:cNvSpPr/>
      </xdr:nvSpPr>
      <xdr:spPr>
        <a:xfrm>
          <a:off x="45847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52070</xdr:rowOff>
    </xdr:from>
    <xdr:to>
      <xdr:col>19</xdr:col>
      <xdr:colOff>177800</xdr:colOff>
      <xdr:row>36</xdr:row>
      <xdr:rowOff>161798</xdr:rowOff>
    </xdr:to>
    <xdr:cxnSp macro="">
      <xdr:nvCxnSpPr>
        <xdr:cNvPr id="64" name="直線コネクタ 63"/>
        <xdr:cNvCxnSpPr/>
      </xdr:nvCxnSpPr>
      <xdr:spPr>
        <a:xfrm>
          <a:off x="2908300" y="622427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128524</xdr:rowOff>
    </xdr:from>
    <xdr:to>
      <xdr:col>20</xdr:col>
      <xdr:colOff>38100</xdr:colOff>
      <xdr:row>36</xdr:row>
      <xdr:rowOff>58674</xdr:rowOff>
    </xdr:to>
    <xdr:sp macro="" textlink="">
      <xdr:nvSpPr>
        <xdr:cNvPr id="65" name="フローチャート: 判断 64"/>
        <xdr:cNvSpPr/>
      </xdr:nvSpPr>
      <xdr:spPr>
        <a:xfrm>
          <a:off x="3746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75201</xdr:rowOff>
    </xdr:from>
    <xdr:ext cx="469744" cy="259045"/>
    <xdr:sp macro="" textlink="">
      <xdr:nvSpPr>
        <xdr:cNvPr id="66" name="テキスト ボックス 65"/>
        <xdr:cNvSpPr txBox="1"/>
      </xdr:nvSpPr>
      <xdr:spPr>
        <a:xfrm>
          <a:off x="3562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52070</xdr:rowOff>
    </xdr:from>
    <xdr:to>
      <xdr:col>15</xdr:col>
      <xdr:colOff>50800</xdr:colOff>
      <xdr:row>36</xdr:row>
      <xdr:rowOff>102743</xdr:rowOff>
    </xdr:to>
    <xdr:cxnSp macro="">
      <xdr:nvCxnSpPr>
        <xdr:cNvPr id="67" name="直線コネクタ 66"/>
        <xdr:cNvCxnSpPr/>
      </xdr:nvCxnSpPr>
      <xdr:spPr>
        <a:xfrm flipV="1">
          <a:off x="2019300" y="6224270"/>
          <a:ext cx="8890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87122</xdr:rowOff>
    </xdr:from>
    <xdr:to>
      <xdr:col>10</xdr:col>
      <xdr:colOff>114300</xdr:colOff>
      <xdr:row>36</xdr:row>
      <xdr:rowOff>102743</xdr:rowOff>
    </xdr:to>
    <xdr:cxnSp macro="">
      <xdr:nvCxnSpPr>
        <xdr:cNvPr id="70" name="直線コネクタ 69"/>
        <xdr:cNvCxnSpPr/>
      </xdr:nvCxnSpPr>
      <xdr:spPr>
        <a:xfrm>
          <a:off x="1130300" y="6259322"/>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53467</xdr:rowOff>
    </xdr:from>
    <xdr:to>
      <xdr:col>10</xdr:col>
      <xdr:colOff>165100</xdr:colOff>
      <xdr:row>35</xdr:row>
      <xdr:rowOff>155067</xdr:rowOff>
    </xdr:to>
    <xdr:sp macro="" textlink="">
      <xdr:nvSpPr>
        <xdr:cNvPr id="71" name="フローチャート: 判断 70"/>
        <xdr:cNvSpPr/>
      </xdr:nvSpPr>
      <xdr:spPr>
        <a:xfrm>
          <a:off x="1968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144</xdr:rowOff>
    </xdr:from>
    <xdr:ext cx="469744" cy="259045"/>
    <xdr:sp macro="" textlink="">
      <xdr:nvSpPr>
        <xdr:cNvPr id="72" name="テキスト ボックス 71"/>
        <xdr:cNvSpPr txBox="1"/>
      </xdr:nvSpPr>
      <xdr:spPr>
        <a:xfrm>
          <a:off x="1784428"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66421</xdr:rowOff>
    </xdr:from>
    <xdr:to>
      <xdr:col>6</xdr:col>
      <xdr:colOff>38100</xdr:colOff>
      <xdr:row>35</xdr:row>
      <xdr:rowOff>168021</xdr:rowOff>
    </xdr:to>
    <xdr:sp macro="" textlink="">
      <xdr:nvSpPr>
        <xdr:cNvPr id="73" name="フローチャート: 判断 72"/>
        <xdr:cNvSpPr/>
      </xdr:nvSpPr>
      <xdr:spPr>
        <a:xfrm>
          <a:off x="1079500" y="6067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13098</xdr:rowOff>
    </xdr:from>
    <xdr:ext cx="469744" cy="259045"/>
    <xdr:sp macro="" textlink="">
      <xdr:nvSpPr>
        <xdr:cNvPr id="74" name="テキスト ボックス 73"/>
        <xdr:cNvSpPr txBox="1"/>
      </xdr:nvSpPr>
      <xdr:spPr>
        <a:xfrm>
          <a:off x="895428" y="584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101473</xdr:rowOff>
    </xdr:from>
    <xdr:to>
      <xdr:col>24</xdr:col>
      <xdr:colOff>114300</xdr:colOff>
      <xdr:row>37</xdr:row>
      <xdr:rowOff>31623</xdr:rowOff>
    </xdr:to>
    <xdr:sp macro="" textlink="">
      <xdr:nvSpPr>
        <xdr:cNvPr id="80" name="楕円 79"/>
        <xdr:cNvSpPr/>
      </xdr:nvSpPr>
      <xdr:spPr>
        <a:xfrm>
          <a:off x="4584700" y="627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79900</xdr:rowOff>
    </xdr:from>
    <xdr:ext cx="469744" cy="259045"/>
    <xdr:sp macro="" textlink="">
      <xdr:nvSpPr>
        <xdr:cNvPr id="81" name="議会費該当値テキスト"/>
        <xdr:cNvSpPr txBox="1"/>
      </xdr:nvSpPr>
      <xdr:spPr>
        <a:xfrm>
          <a:off x="4686300" y="6252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110998</xdr:rowOff>
    </xdr:from>
    <xdr:to>
      <xdr:col>20</xdr:col>
      <xdr:colOff>38100</xdr:colOff>
      <xdr:row>37</xdr:row>
      <xdr:rowOff>41148</xdr:rowOff>
    </xdr:to>
    <xdr:sp macro="" textlink="">
      <xdr:nvSpPr>
        <xdr:cNvPr id="82" name="楕円 81"/>
        <xdr:cNvSpPr/>
      </xdr:nvSpPr>
      <xdr:spPr>
        <a:xfrm>
          <a:off x="3746500" y="628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32275</xdr:rowOff>
    </xdr:from>
    <xdr:ext cx="469744" cy="259045"/>
    <xdr:sp macro="" textlink="">
      <xdr:nvSpPr>
        <xdr:cNvPr id="83" name="テキスト ボックス 82"/>
        <xdr:cNvSpPr txBox="1"/>
      </xdr:nvSpPr>
      <xdr:spPr>
        <a:xfrm>
          <a:off x="3562428" y="637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1270</xdr:rowOff>
    </xdr:from>
    <xdr:to>
      <xdr:col>15</xdr:col>
      <xdr:colOff>101600</xdr:colOff>
      <xdr:row>36</xdr:row>
      <xdr:rowOff>102870</xdr:rowOff>
    </xdr:to>
    <xdr:sp macro="" textlink="">
      <xdr:nvSpPr>
        <xdr:cNvPr id="84" name="楕円 83"/>
        <xdr:cNvSpPr/>
      </xdr:nvSpPr>
      <xdr:spPr>
        <a:xfrm>
          <a:off x="2857500" y="617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93997</xdr:rowOff>
    </xdr:from>
    <xdr:ext cx="469744" cy="259045"/>
    <xdr:sp macro="" textlink="">
      <xdr:nvSpPr>
        <xdr:cNvPr id="85" name="テキスト ボックス 84"/>
        <xdr:cNvSpPr txBox="1"/>
      </xdr:nvSpPr>
      <xdr:spPr>
        <a:xfrm>
          <a:off x="2673428" y="626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51943</xdr:rowOff>
    </xdr:from>
    <xdr:to>
      <xdr:col>10</xdr:col>
      <xdr:colOff>165100</xdr:colOff>
      <xdr:row>36</xdr:row>
      <xdr:rowOff>153543</xdr:rowOff>
    </xdr:to>
    <xdr:sp macro="" textlink="">
      <xdr:nvSpPr>
        <xdr:cNvPr id="86" name="楕円 85"/>
        <xdr:cNvSpPr/>
      </xdr:nvSpPr>
      <xdr:spPr>
        <a:xfrm>
          <a:off x="1968500" y="622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144670</xdr:rowOff>
    </xdr:from>
    <xdr:ext cx="469744" cy="259045"/>
    <xdr:sp macro="" textlink="">
      <xdr:nvSpPr>
        <xdr:cNvPr id="87" name="テキスト ボックス 86"/>
        <xdr:cNvSpPr txBox="1"/>
      </xdr:nvSpPr>
      <xdr:spPr>
        <a:xfrm>
          <a:off x="1784428" y="6316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36322</xdr:rowOff>
    </xdr:from>
    <xdr:to>
      <xdr:col>6</xdr:col>
      <xdr:colOff>38100</xdr:colOff>
      <xdr:row>36</xdr:row>
      <xdr:rowOff>137922</xdr:rowOff>
    </xdr:to>
    <xdr:sp macro="" textlink="">
      <xdr:nvSpPr>
        <xdr:cNvPr id="88" name="楕円 87"/>
        <xdr:cNvSpPr/>
      </xdr:nvSpPr>
      <xdr:spPr>
        <a:xfrm>
          <a:off x="1079500" y="62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129049</xdr:rowOff>
    </xdr:from>
    <xdr:ext cx="469744" cy="259045"/>
    <xdr:sp macro="" textlink="">
      <xdr:nvSpPr>
        <xdr:cNvPr id="89" name="テキスト ボックス 88"/>
        <xdr:cNvSpPr txBox="1"/>
      </xdr:nvSpPr>
      <xdr:spPr>
        <a:xfrm>
          <a:off x="895428" y="630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3313</xdr:rowOff>
    </xdr:from>
    <xdr:to>
      <xdr:col>24</xdr:col>
      <xdr:colOff>62865</xdr:colOff>
      <xdr:row>58</xdr:row>
      <xdr:rowOff>15501</xdr:rowOff>
    </xdr:to>
    <xdr:cxnSp macro="">
      <xdr:nvCxnSpPr>
        <xdr:cNvPr id="111" name="直線コネクタ 110"/>
        <xdr:cNvCxnSpPr/>
      </xdr:nvCxnSpPr>
      <xdr:spPr>
        <a:xfrm flipV="1">
          <a:off x="4633595" y="8575813"/>
          <a:ext cx="1270" cy="1383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19328</xdr:rowOff>
    </xdr:from>
    <xdr:ext cx="534377" cy="259045"/>
    <xdr:sp macro="" textlink="">
      <xdr:nvSpPr>
        <xdr:cNvPr id="112" name="総務費最小値テキスト"/>
        <xdr:cNvSpPr txBox="1"/>
      </xdr:nvSpPr>
      <xdr:spPr>
        <a:xfrm>
          <a:off x="4686300" y="996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15501</xdr:rowOff>
    </xdr:from>
    <xdr:to>
      <xdr:col>24</xdr:col>
      <xdr:colOff>152400</xdr:colOff>
      <xdr:row>58</xdr:row>
      <xdr:rowOff>15501</xdr:rowOff>
    </xdr:to>
    <xdr:cxnSp macro="">
      <xdr:nvCxnSpPr>
        <xdr:cNvPr id="113" name="直線コネクタ 112"/>
        <xdr:cNvCxnSpPr/>
      </xdr:nvCxnSpPr>
      <xdr:spPr>
        <a:xfrm>
          <a:off x="4546600" y="995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121440</xdr:rowOff>
    </xdr:from>
    <xdr:ext cx="599010" cy="259045"/>
    <xdr:sp macro="" textlink="">
      <xdr:nvSpPr>
        <xdr:cNvPr id="114" name="総務費最大値テキスト"/>
        <xdr:cNvSpPr txBox="1"/>
      </xdr:nvSpPr>
      <xdr:spPr>
        <a:xfrm>
          <a:off x="4686300" y="835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3313</xdr:rowOff>
    </xdr:from>
    <xdr:to>
      <xdr:col>24</xdr:col>
      <xdr:colOff>152400</xdr:colOff>
      <xdr:row>50</xdr:row>
      <xdr:rowOff>3313</xdr:rowOff>
    </xdr:to>
    <xdr:cxnSp macro="">
      <xdr:nvCxnSpPr>
        <xdr:cNvPr id="115" name="直線コネクタ 114"/>
        <xdr:cNvCxnSpPr/>
      </xdr:nvCxnSpPr>
      <xdr:spPr>
        <a:xfrm>
          <a:off x="4546600" y="8575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104459</xdr:rowOff>
    </xdr:from>
    <xdr:to>
      <xdr:col>24</xdr:col>
      <xdr:colOff>63500</xdr:colOff>
      <xdr:row>56</xdr:row>
      <xdr:rowOff>137793</xdr:rowOff>
    </xdr:to>
    <xdr:cxnSp macro="">
      <xdr:nvCxnSpPr>
        <xdr:cNvPr id="116" name="直線コネクタ 115"/>
        <xdr:cNvCxnSpPr/>
      </xdr:nvCxnSpPr>
      <xdr:spPr>
        <a:xfrm>
          <a:off x="3797300" y="9705659"/>
          <a:ext cx="838200" cy="3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161072</xdr:rowOff>
    </xdr:from>
    <xdr:ext cx="534377" cy="259045"/>
    <xdr:sp macro="" textlink="">
      <xdr:nvSpPr>
        <xdr:cNvPr id="117" name="総務費平均値テキスト"/>
        <xdr:cNvSpPr txBox="1"/>
      </xdr:nvSpPr>
      <xdr:spPr>
        <a:xfrm>
          <a:off x="4686300" y="9762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11195</xdr:rowOff>
    </xdr:from>
    <xdr:to>
      <xdr:col>24</xdr:col>
      <xdr:colOff>114300</xdr:colOff>
      <xdr:row>57</xdr:row>
      <xdr:rowOff>112795</xdr:rowOff>
    </xdr:to>
    <xdr:sp macro="" textlink="">
      <xdr:nvSpPr>
        <xdr:cNvPr id="118" name="フローチャート: 判断 117"/>
        <xdr:cNvSpPr/>
      </xdr:nvSpPr>
      <xdr:spPr>
        <a:xfrm>
          <a:off x="45847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104459</xdr:rowOff>
    </xdr:from>
    <xdr:to>
      <xdr:col>19</xdr:col>
      <xdr:colOff>177800</xdr:colOff>
      <xdr:row>57</xdr:row>
      <xdr:rowOff>52645</xdr:rowOff>
    </xdr:to>
    <xdr:cxnSp macro="">
      <xdr:nvCxnSpPr>
        <xdr:cNvPr id="119" name="直線コネクタ 118"/>
        <xdr:cNvCxnSpPr/>
      </xdr:nvCxnSpPr>
      <xdr:spPr>
        <a:xfrm flipV="1">
          <a:off x="2908300" y="9705659"/>
          <a:ext cx="889000" cy="1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156021</xdr:rowOff>
    </xdr:from>
    <xdr:to>
      <xdr:col>20</xdr:col>
      <xdr:colOff>38100</xdr:colOff>
      <xdr:row>57</xdr:row>
      <xdr:rowOff>86171</xdr:rowOff>
    </xdr:to>
    <xdr:sp macro="" textlink="">
      <xdr:nvSpPr>
        <xdr:cNvPr id="120" name="フローチャート: 判断 119"/>
        <xdr:cNvSpPr/>
      </xdr:nvSpPr>
      <xdr:spPr>
        <a:xfrm>
          <a:off x="3746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77298</xdr:rowOff>
    </xdr:from>
    <xdr:ext cx="534377" cy="259045"/>
    <xdr:sp macro="" textlink="">
      <xdr:nvSpPr>
        <xdr:cNvPr id="121" name="テキスト ボックス 120"/>
        <xdr:cNvSpPr txBox="1"/>
      </xdr:nvSpPr>
      <xdr:spPr>
        <a:xfrm>
          <a:off x="3530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52645</xdr:rowOff>
    </xdr:from>
    <xdr:to>
      <xdr:col>15</xdr:col>
      <xdr:colOff>50800</xdr:colOff>
      <xdr:row>57</xdr:row>
      <xdr:rowOff>104487</xdr:rowOff>
    </xdr:to>
    <xdr:cxnSp macro="">
      <xdr:nvCxnSpPr>
        <xdr:cNvPr id="122" name="直線コネクタ 121"/>
        <xdr:cNvCxnSpPr/>
      </xdr:nvCxnSpPr>
      <xdr:spPr>
        <a:xfrm flipV="1">
          <a:off x="2019300" y="9825295"/>
          <a:ext cx="889000" cy="5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12525</xdr:rowOff>
    </xdr:from>
    <xdr:to>
      <xdr:col>15</xdr:col>
      <xdr:colOff>101600</xdr:colOff>
      <xdr:row>57</xdr:row>
      <xdr:rowOff>114125</xdr:rowOff>
    </xdr:to>
    <xdr:sp macro="" textlink="">
      <xdr:nvSpPr>
        <xdr:cNvPr id="123" name="フローチャート: 判断 122"/>
        <xdr:cNvSpPr/>
      </xdr:nvSpPr>
      <xdr:spPr>
        <a:xfrm>
          <a:off x="2857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105252</xdr:rowOff>
    </xdr:from>
    <xdr:ext cx="534377" cy="259045"/>
    <xdr:sp macro="" textlink="">
      <xdr:nvSpPr>
        <xdr:cNvPr id="124" name="テキスト ボックス 123"/>
        <xdr:cNvSpPr txBox="1"/>
      </xdr:nvSpPr>
      <xdr:spPr>
        <a:xfrm>
          <a:off x="2641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67833</xdr:rowOff>
    </xdr:from>
    <xdr:to>
      <xdr:col>10</xdr:col>
      <xdr:colOff>114300</xdr:colOff>
      <xdr:row>57</xdr:row>
      <xdr:rowOff>104487</xdr:rowOff>
    </xdr:to>
    <xdr:cxnSp macro="">
      <xdr:nvCxnSpPr>
        <xdr:cNvPr id="125" name="直線コネクタ 124"/>
        <xdr:cNvCxnSpPr/>
      </xdr:nvCxnSpPr>
      <xdr:spPr>
        <a:xfrm>
          <a:off x="1130300" y="9840483"/>
          <a:ext cx="889000" cy="3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158815</xdr:rowOff>
    </xdr:from>
    <xdr:to>
      <xdr:col>10</xdr:col>
      <xdr:colOff>165100</xdr:colOff>
      <xdr:row>57</xdr:row>
      <xdr:rowOff>88965</xdr:rowOff>
    </xdr:to>
    <xdr:sp macro="" textlink="">
      <xdr:nvSpPr>
        <xdr:cNvPr id="126" name="フローチャート: 判断 125"/>
        <xdr:cNvSpPr/>
      </xdr:nvSpPr>
      <xdr:spPr>
        <a:xfrm>
          <a:off x="1968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105492</xdr:rowOff>
    </xdr:from>
    <xdr:ext cx="534377" cy="259045"/>
    <xdr:sp macro="" textlink="">
      <xdr:nvSpPr>
        <xdr:cNvPr id="127" name="テキスト ボックス 126"/>
        <xdr:cNvSpPr txBox="1"/>
      </xdr:nvSpPr>
      <xdr:spPr>
        <a:xfrm>
          <a:off x="1752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140660</xdr:rowOff>
    </xdr:from>
    <xdr:to>
      <xdr:col>6</xdr:col>
      <xdr:colOff>38100</xdr:colOff>
      <xdr:row>57</xdr:row>
      <xdr:rowOff>70810</xdr:rowOff>
    </xdr:to>
    <xdr:sp macro="" textlink="">
      <xdr:nvSpPr>
        <xdr:cNvPr id="128" name="フローチャート: 判断 127"/>
        <xdr:cNvSpPr/>
      </xdr:nvSpPr>
      <xdr:spPr>
        <a:xfrm>
          <a:off x="1079500" y="974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87337</xdr:rowOff>
    </xdr:from>
    <xdr:ext cx="534377" cy="259045"/>
    <xdr:sp macro="" textlink="">
      <xdr:nvSpPr>
        <xdr:cNvPr id="129" name="テキスト ボックス 128"/>
        <xdr:cNvSpPr txBox="1"/>
      </xdr:nvSpPr>
      <xdr:spPr>
        <a:xfrm>
          <a:off x="863111" y="951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86993</xdr:rowOff>
    </xdr:from>
    <xdr:to>
      <xdr:col>24</xdr:col>
      <xdr:colOff>114300</xdr:colOff>
      <xdr:row>57</xdr:row>
      <xdr:rowOff>17143</xdr:rowOff>
    </xdr:to>
    <xdr:sp macro="" textlink="">
      <xdr:nvSpPr>
        <xdr:cNvPr id="135" name="楕円 134"/>
        <xdr:cNvSpPr/>
      </xdr:nvSpPr>
      <xdr:spPr>
        <a:xfrm>
          <a:off x="4584700" y="968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109870</xdr:rowOff>
    </xdr:from>
    <xdr:ext cx="534377" cy="259045"/>
    <xdr:sp macro="" textlink="">
      <xdr:nvSpPr>
        <xdr:cNvPr id="136" name="総務費該当値テキスト"/>
        <xdr:cNvSpPr txBox="1"/>
      </xdr:nvSpPr>
      <xdr:spPr>
        <a:xfrm>
          <a:off x="4686300" y="953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53659</xdr:rowOff>
    </xdr:from>
    <xdr:to>
      <xdr:col>20</xdr:col>
      <xdr:colOff>38100</xdr:colOff>
      <xdr:row>56</xdr:row>
      <xdr:rowOff>155259</xdr:rowOff>
    </xdr:to>
    <xdr:sp macro="" textlink="">
      <xdr:nvSpPr>
        <xdr:cNvPr id="137" name="楕円 136"/>
        <xdr:cNvSpPr/>
      </xdr:nvSpPr>
      <xdr:spPr>
        <a:xfrm>
          <a:off x="3746500" y="965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336</xdr:rowOff>
    </xdr:from>
    <xdr:ext cx="534377" cy="259045"/>
    <xdr:sp macro="" textlink="">
      <xdr:nvSpPr>
        <xdr:cNvPr id="138" name="テキスト ボックス 137"/>
        <xdr:cNvSpPr txBox="1"/>
      </xdr:nvSpPr>
      <xdr:spPr>
        <a:xfrm>
          <a:off x="3530111" y="943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1845</xdr:rowOff>
    </xdr:from>
    <xdr:to>
      <xdr:col>15</xdr:col>
      <xdr:colOff>101600</xdr:colOff>
      <xdr:row>57</xdr:row>
      <xdr:rowOff>103445</xdr:rowOff>
    </xdr:to>
    <xdr:sp macro="" textlink="">
      <xdr:nvSpPr>
        <xdr:cNvPr id="139" name="楕円 138"/>
        <xdr:cNvSpPr/>
      </xdr:nvSpPr>
      <xdr:spPr>
        <a:xfrm>
          <a:off x="2857500" y="977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119972</xdr:rowOff>
    </xdr:from>
    <xdr:ext cx="534377" cy="259045"/>
    <xdr:sp macro="" textlink="">
      <xdr:nvSpPr>
        <xdr:cNvPr id="140" name="テキスト ボックス 139"/>
        <xdr:cNvSpPr txBox="1"/>
      </xdr:nvSpPr>
      <xdr:spPr>
        <a:xfrm>
          <a:off x="2641111" y="954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53687</xdr:rowOff>
    </xdr:from>
    <xdr:to>
      <xdr:col>10</xdr:col>
      <xdr:colOff>165100</xdr:colOff>
      <xdr:row>57</xdr:row>
      <xdr:rowOff>155287</xdr:rowOff>
    </xdr:to>
    <xdr:sp macro="" textlink="">
      <xdr:nvSpPr>
        <xdr:cNvPr id="141" name="楕円 140"/>
        <xdr:cNvSpPr/>
      </xdr:nvSpPr>
      <xdr:spPr>
        <a:xfrm>
          <a:off x="1968500" y="982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146414</xdr:rowOff>
    </xdr:from>
    <xdr:ext cx="534377" cy="259045"/>
    <xdr:sp macro="" textlink="">
      <xdr:nvSpPr>
        <xdr:cNvPr id="142" name="テキスト ボックス 141"/>
        <xdr:cNvSpPr txBox="1"/>
      </xdr:nvSpPr>
      <xdr:spPr>
        <a:xfrm>
          <a:off x="1752111" y="991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17033</xdr:rowOff>
    </xdr:from>
    <xdr:to>
      <xdr:col>6</xdr:col>
      <xdr:colOff>38100</xdr:colOff>
      <xdr:row>57</xdr:row>
      <xdr:rowOff>118633</xdr:rowOff>
    </xdr:to>
    <xdr:sp macro="" textlink="">
      <xdr:nvSpPr>
        <xdr:cNvPr id="143" name="楕円 142"/>
        <xdr:cNvSpPr/>
      </xdr:nvSpPr>
      <xdr:spPr>
        <a:xfrm>
          <a:off x="1079500" y="978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109760</xdr:rowOff>
    </xdr:from>
    <xdr:ext cx="534377" cy="259045"/>
    <xdr:sp macro="" textlink="">
      <xdr:nvSpPr>
        <xdr:cNvPr id="144" name="テキスト ボックス 143"/>
        <xdr:cNvSpPr txBox="1"/>
      </xdr:nvSpPr>
      <xdr:spPr>
        <a:xfrm>
          <a:off x="863111" y="988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53549</xdr:rowOff>
    </xdr:from>
    <xdr:to>
      <xdr:col>24</xdr:col>
      <xdr:colOff>62865</xdr:colOff>
      <xdr:row>78</xdr:row>
      <xdr:rowOff>129029</xdr:rowOff>
    </xdr:to>
    <xdr:cxnSp macro="">
      <xdr:nvCxnSpPr>
        <xdr:cNvPr id="167" name="直線コネクタ 166"/>
        <xdr:cNvCxnSpPr/>
      </xdr:nvCxnSpPr>
      <xdr:spPr>
        <a:xfrm flipV="1">
          <a:off x="4633595" y="12226499"/>
          <a:ext cx="1270" cy="1275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132856</xdr:rowOff>
    </xdr:from>
    <xdr:ext cx="599010" cy="259045"/>
    <xdr:sp macro="" textlink="">
      <xdr:nvSpPr>
        <xdr:cNvPr id="168" name="民生費最小値テキスト"/>
        <xdr:cNvSpPr txBox="1"/>
      </xdr:nvSpPr>
      <xdr:spPr>
        <a:xfrm>
          <a:off x="4686300" y="13505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129029</xdr:rowOff>
    </xdr:from>
    <xdr:to>
      <xdr:col>24</xdr:col>
      <xdr:colOff>152400</xdr:colOff>
      <xdr:row>78</xdr:row>
      <xdr:rowOff>129029</xdr:rowOff>
    </xdr:to>
    <xdr:cxnSp macro="">
      <xdr:nvCxnSpPr>
        <xdr:cNvPr id="169" name="直線コネクタ 168"/>
        <xdr:cNvCxnSpPr/>
      </xdr:nvCxnSpPr>
      <xdr:spPr>
        <a:xfrm>
          <a:off x="4546600" y="13502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226</xdr:rowOff>
    </xdr:from>
    <xdr:ext cx="599010" cy="259045"/>
    <xdr:sp macro="" textlink="">
      <xdr:nvSpPr>
        <xdr:cNvPr id="170" name="民生費最大値テキスト"/>
        <xdr:cNvSpPr txBox="1"/>
      </xdr:nvSpPr>
      <xdr:spPr>
        <a:xfrm>
          <a:off x="4686300" y="1200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53549</xdr:rowOff>
    </xdr:from>
    <xdr:to>
      <xdr:col>24</xdr:col>
      <xdr:colOff>152400</xdr:colOff>
      <xdr:row>71</xdr:row>
      <xdr:rowOff>53549</xdr:rowOff>
    </xdr:to>
    <xdr:cxnSp macro="">
      <xdr:nvCxnSpPr>
        <xdr:cNvPr id="171" name="直線コネクタ 170"/>
        <xdr:cNvCxnSpPr/>
      </xdr:nvCxnSpPr>
      <xdr:spPr>
        <a:xfrm>
          <a:off x="4546600" y="1222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133468</xdr:rowOff>
    </xdr:from>
    <xdr:to>
      <xdr:col>24</xdr:col>
      <xdr:colOff>63500</xdr:colOff>
      <xdr:row>77</xdr:row>
      <xdr:rowOff>149850</xdr:rowOff>
    </xdr:to>
    <xdr:cxnSp macro="">
      <xdr:nvCxnSpPr>
        <xdr:cNvPr id="172" name="直線コネクタ 171"/>
        <xdr:cNvCxnSpPr/>
      </xdr:nvCxnSpPr>
      <xdr:spPr>
        <a:xfrm flipV="1">
          <a:off x="3797300" y="13335118"/>
          <a:ext cx="838200" cy="1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93755</xdr:rowOff>
    </xdr:from>
    <xdr:ext cx="599010" cy="259045"/>
    <xdr:sp macro="" textlink="">
      <xdr:nvSpPr>
        <xdr:cNvPr id="173" name="民生費平均値テキスト"/>
        <xdr:cNvSpPr txBox="1"/>
      </xdr:nvSpPr>
      <xdr:spPr>
        <a:xfrm>
          <a:off x="4686300" y="131239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70878</xdr:rowOff>
    </xdr:from>
    <xdr:to>
      <xdr:col>24</xdr:col>
      <xdr:colOff>114300</xdr:colOff>
      <xdr:row>78</xdr:row>
      <xdr:rowOff>1028</xdr:rowOff>
    </xdr:to>
    <xdr:sp macro="" textlink="">
      <xdr:nvSpPr>
        <xdr:cNvPr id="174" name="フローチャート: 判断 173"/>
        <xdr:cNvSpPr/>
      </xdr:nvSpPr>
      <xdr:spPr>
        <a:xfrm>
          <a:off x="4584700" y="1327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149850</xdr:rowOff>
    </xdr:from>
    <xdr:to>
      <xdr:col>19</xdr:col>
      <xdr:colOff>177800</xdr:colOff>
      <xdr:row>78</xdr:row>
      <xdr:rowOff>981</xdr:rowOff>
    </xdr:to>
    <xdr:cxnSp macro="">
      <xdr:nvCxnSpPr>
        <xdr:cNvPr id="175" name="直線コネクタ 174"/>
        <xdr:cNvCxnSpPr/>
      </xdr:nvCxnSpPr>
      <xdr:spPr>
        <a:xfrm flipV="1">
          <a:off x="2908300" y="13351500"/>
          <a:ext cx="889000" cy="2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48484</xdr:rowOff>
    </xdr:from>
    <xdr:to>
      <xdr:col>20</xdr:col>
      <xdr:colOff>38100</xdr:colOff>
      <xdr:row>77</xdr:row>
      <xdr:rowOff>150084</xdr:rowOff>
    </xdr:to>
    <xdr:sp macro="" textlink="">
      <xdr:nvSpPr>
        <xdr:cNvPr id="176" name="フローチャート: 判断 175"/>
        <xdr:cNvSpPr/>
      </xdr:nvSpPr>
      <xdr:spPr>
        <a:xfrm>
          <a:off x="3746500" y="1325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166611</xdr:rowOff>
    </xdr:from>
    <xdr:ext cx="599010" cy="259045"/>
    <xdr:sp macro="" textlink="">
      <xdr:nvSpPr>
        <xdr:cNvPr id="177" name="テキスト ボックス 176"/>
        <xdr:cNvSpPr txBox="1"/>
      </xdr:nvSpPr>
      <xdr:spPr>
        <a:xfrm>
          <a:off x="3497795" y="1302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158317</xdr:rowOff>
    </xdr:from>
    <xdr:to>
      <xdr:col>15</xdr:col>
      <xdr:colOff>50800</xdr:colOff>
      <xdr:row>78</xdr:row>
      <xdr:rowOff>981</xdr:rowOff>
    </xdr:to>
    <xdr:cxnSp macro="">
      <xdr:nvCxnSpPr>
        <xdr:cNvPr id="178" name="直線コネクタ 177"/>
        <xdr:cNvCxnSpPr/>
      </xdr:nvCxnSpPr>
      <xdr:spPr>
        <a:xfrm>
          <a:off x="2019300" y="13359967"/>
          <a:ext cx="889000" cy="1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121261</xdr:rowOff>
    </xdr:from>
    <xdr:to>
      <xdr:col>15</xdr:col>
      <xdr:colOff>101600</xdr:colOff>
      <xdr:row>78</xdr:row>
      <xdr:rowOff>51411</xdr:rowOff>
    </xdr:to>
    <xdr:sp macro="" textlink="">
      <xdr:nvSpPr>
        <xdr:cNvPr id="179" name="フローチャート: 判断 178"/>
        <xdr:cNvSpPr/>
      </xdr:nvSpPr>
      <xdr:spPr>
        <a:xfrm>
          <a:off x="2857500" y="13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67938</xdr:rowOff>
    </xdr:from>
    <xdr:ext cx="599010" cy="259045"/>
    <xdr:sp macro="" textlink="">
      <xdr:nvSpPr>
        <xdr:cNvPr id="180" name="テキスト ボックス 179"/>
        <xdr:cNvSpPr txBox="1"/>
      </xdr:nvSpPr>
      <xdr:spPr>
        <a:xfrm>
          <a:off x="2608795" y="1309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158317</xdr:rowOff>
    </xdr:from>
    <xdr:to>
      <xdr:col>10</xdr:col>
      <xdr:colOff>114300</xdr:colOff>
      <xdr:row>78</xdr:row>
      <xdr:rowOff>61926</xdr:rowOff>
    </xdr:to>
    <xdr:cxnSp macro="">
      <xdr:nvCxnSpPr>
        <xdr:cNvPr id="181" name="直線コネクタ 180"/>
        <xdr:cNvCxnSpPr/>
      </xdr:nvCxnSpPr>
      <xdr:spPr>
        <a:xfrm flipV="1">
          <a:off x="1130300" y="13359967"/>
          <a:ext cx="889000" cy="7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58167</xdr:rowOff>
    </xdr:from>
    <xdr:to>
      <xdr:col>10</xdr:col>
      <xdr:colOff>165100</xdr:colOff>
      <xdr:row>77</xdr:row>
      <xdr:rowOff>159767</xdr:rowOff>
    </xdr:to>
    <xdr:sp macro="" textlink="">
      <xdr:nvSpPr>
        <xdr:cNvPr id="182" name="フローチャート: 判断 181"/>
        <xdr:cNvSpPr/>
      </xdr:nvSpPr>
      <xdr:spPr>
        <a:xfrm>
          <a:off x="1968500" y="1325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4844</xdr:rowOff>
    </xdr:from>
    <xdr:ext cx="599010" cy="259045"/>
    <xdr:sp macro="" textlink="">
      <xdr:nvSpPr>
        <xdr:cNvPr id="183" name="テキスト ボックス 182"/>
        <xdr:cNvSpPr txBox="1"/>
      </xdr:nvSpPr>
      <xdr:spPr>
        <a:xfrm>
          <a:off x="1719795" y="1303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88328</xdr:rowOff>
    </xdr:from>
    <xdr:to>
      <xdr:col>6</xdr:col>
      <xdr:colOff>38100</xdr:colOff>
      <xdr:row>78</xdr:row>
      <xdr:rowOff>18478</xdr:rowOff>
    </xdr:to>
    <xdr:sp macro="" textlink="">
      <xdr:nvSpPr>
        <xdr:cNvPr id="184" name="フローチャート: 判断 183"/>
        <xdr:cNvSpPr/>
      </xdr:nvSpPr>
      <xdr:spPr>
        <a:xfrm>
          <a:off x="1079500" y="1328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35005</xdr:rowOff>
    </xdr:from>
    <xdr:ext cx="599010" cy="259045"/>
    <xdr:sp macro="" textlink="">
      <xdr:nvSpPr>
        <xdr:cNvPr id="185" name="テキスト ボックス 184"/>
        <xdr:cNvSpPr txBox="1"/>
      </xdr:nvSpPr>
      <xdr:spPr>
        <a:xfrm>
          <a:off x="830795" y="1306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82668</xdr:rowOff>
    </xdr:from>
    <xdr:to>
      <xdr:col>24</xdr:col>
      <xdr:colOff>114300</xdr:colOff>
      <xdr:row>78</xdr:row>
      <xdr:rowOff>12818</xdr:rowOff>
    </xdr:to>
    <xdr:sp macro="" textlink="">
      <xdr:nvSpPr>
        <xdr:cNvPr id="191" name="楕円 190"/>
        <xdr:cNvSpPr/>
      </xdr:nvSpPr>
      <xdr:spPr>
        <a:xfrm>
          <a:off x="4584700" y="1328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61095</xdr:rowOff>
    </xdr:from>
    <xdr:ext cx="599010" cy="259045"/>
    <xdr:sp macro="" textlink="">
      <xdr:nvSpPr>
        <xdr:cNvPr id="192" name="民生費該当値テキスト"/>
        <xdr:cNvSpPr txBox="1"/>
      </xdr:nvSpPr>
      <xdr:spPr>
        <a:xfrm>
          <a:off x="4686300" y="13262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99050</xdr:rowOff>
    </xdr:from>
    <xdr:to>
      <xdr:col>20</xdr:col>
      <xdr:colOff>38100</xdr:colOff>
      <xdr:row>78</xdr:row>
      <xdr:rowOff>29200</xdr:rowOff>
    </xdr:to>
    <xdr:sp macro="" textlink="">
      <xdr:nvSpPr>
        <xdr:cNvPr id="193" name="楕円 192"/>
        <xdr:cNvSpPr/>
      </xdr:nvSpPr>
      <xdr:spPr>
        <a:xfrm>
          <a:off x="3746500" y="1330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20327</xdr:rowOff>
    </xdr:from>
    <xdr:ext cx="599010" cy="259045"/>
    <xdr:sp macro="" textlink="">
      <xdr:nvSpPr>
        <xdr:cNvPr id="194" name="テキスト ボックス 193"/>
        <xdr:cNvSpPr txBox="1"/>
      </xdr:nvSpPr>
      <xdr:spPr>
        <a:xfrm>
          <a:off x="3497795" y="13393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121631</xdr:rowOff>
    </xdr:from>
    <xdr:to>
      <xdr:col>15</xdr:col>
      <xdr:colOff>101600</xdr:colOff>
      <xdr:row>78</xdr:row>
      <xdr:rowOff>51781</xdr:rowOff>
    </xdr:to>
    <xdr:sp macro="" textlink="">
      <xdr:nvSpPr>
        <xdr:cNvPr id="195" name="楕円 194"/>
        <xdr:cNvSpPr/>
      </xdr:nvSpPr>
      <xdr:spPr>
        <a:xfrm>
          <a:off x="2857500" y="13323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42908</xdr:rowOff>
    </xdr:from>
    <xdr:ext cx="599010" cy="259045"/>
    <xdr:sp macro="" textlink="">
      <xdr:nvSpPr>
        <xdr:cNvPr id="196" name="テキスト ボックス 195"/>
        <xdr:cNvSpPr txBox="1"/>
      </xdr:nvSpPr>
      <xdr:spPr>
        <a:xfrm>
          <a:off x="2608795" y="13416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107517</xdr:rowOff>
    </xdr:from>
    <xdr:to>
      <xdr:col>10</xdr:col>
      <xdr:colOff>165100</xdr:colOff>
      <xdr:row>78</xdr:row>
      <xdr:rowOff>37667</xdr:rowOff>
    </xdr:to>
    <xdr:sp macro="" textlink="">
      <xdr:nvSpPr>
        <xdr:cNvPr id="197" name="楕円 196"/>
        <xdr:cNvSpPr/>
      </xdr:nvSpPr>
      <xdr:spPr>
        <a:xfrm>
          <a:off x="1968500" y="1330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28794</xdr:rowOff>
    </xdr:from>
    <xdr:ext cx="599010" cy="259045"/>
    <xdr:sp macro="" textlink="">
      <xdr:nvSpPr>
        <xdr:cNvPr id="198" name="テキスト ボックス 197"/>
        <xdr:cNvSpPr txBox="1"/>
      </xdr:nvSpPr>
      <xdr:spPr>
        <a:xfrm>
          <a:off x="1719795" y="1340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11126</xdr:rowOff>
    </xdr:from>
    <xdr:to>
      <xdr:col>6</xdr:col>
      <xdr:colOff>38100</xdr:colOff>
      <xdr:row>78</xdr:row>
      <xdr:rowOff>112726</xdr:rowOff>
    </xdr:to>
    <xdr:sp macro="" textlink="">
      <xdr:nvSpPr>
        <xdr:cNvPr id="199" name="楕円 198"/>
        <xdr:cNvSpPr/>
      </xdr:nvSpPr>
      <xdr:spPr>
        <a:xfrm>
          <a:off x="1079500" y="1338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103853</xdr:rowOff>
    </xdr:from>
    <xdr:ext cx="599010" cy="259045"/>
    <xdr:sp macro="" textlink="">
      <xdr:nvSpPr>
        <xdr:cNvPr id="200" name="テキスト ボックス 199"/>
        <xdr:cNvSpPr txBox="1"/>
      </xdr:nvSpPr>
      <xdr:spPr>
        <a:xfrm>
          <a:off x="830795" y="1347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159055</xdr:rowOff>
    </xdr:from>
    <xdr:to>
      <xdr:col>24</xdr:col>
      <xdr:colOff>62865</xdr:colOff>
      <xdr:row>99</xdr:row>
      <xdr:rowOff>43326</xdr:rowOff>
    </xdr:to>
    <xdr:cxnSp macro="">
      <xdr:nvCxnSpPr>
        <xdr:cNvPr id="225" name="直線コネクタ 224"/>
        <xdr:cNvCxnSpPr/>
      </xdr:nvCxnSpPr>
      <xdr:spPr>
        <a:xfrm flipV="1">
          <a:off x="4633595" y="15932455"/>
          <a:ext cx="1270" cy="1084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47153</xdr:rowOff>
    </xdr:from>
    <xdr:ext cx="534377" cy="259045"/>
    <xdr:sp macro="" textlink="">
      <xdr:nvSpPr>
        <xdr:cNvPr id="226" name="衛生費最小値テキスト"/>
        <xdr:cNvSpPr txBox="1"/>
      </xdr:nvSpPr>
      <xdr:spPr>
        <a:xfrm>
          <a:off x="4686300" y="170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43326</xdr:rowOff>
    </xdr:from>
    <xdr:to>
      <xdr:col>24</xdr:col>
      <xdr:colOff>152400</xdr:colOff>
      <xdr:row>99</xdr:row>
      <xdr:rowOff>43326</xdr:rowOff>
    </xdr:to>
    <xdr:cxnSp macro="">
      <xdr:nvCxnSpPr>
        <xdr:cNvPr id="227" name="直線コネクタ 226"/>
        <xdr:cNvCxnSpPr/>
      </xdr:nvCxnSpPr>
      <xdr:spPr>
        <a:xfrm>
          <a:off x="4546600" y="1701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105732</xdr:rowOff>
    </xdr:from>
    <xdr:ext cx="534377" cy="259045"/>
    <xdr:sp macro="" textlink="">
      <xdr:nvSpPr>
        <xdr:cNvPr id="228" name="衛生費最大値テキスト"/>
        <xdr:cNvSpPr txBox="1"/>
      </xdr:nvSpPr>
      <xdr:spPr>
        <a:xfrm>
          <a:off x="4686300" y="1570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159055</xdr:rowOff>
    </xdr:from>
    <xdr:to>
      <xdr:col>24</xdr:col>
      <xdr:colOff>152400</xdr:colOff>
      <xdr:row>92</xdr:row>
      <xdr:rowOff>159055</xdr:rowOff>
    </xdr:to>
    <xdr:cxnSp macro="">
      <xdr:nvCxnSpPr>
        <xdr:cNvPr id="229" name="直線コネクタ 228"/>
        <xdr:cNvCxnSpPr/>
      </xdr:nvCxnSpPr>
      <xdr:spPr>
        <a:xfrm>
          <a:off x="4546600" y="15932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31896</xdr:rowOff>
    </xdr:from>
    <xdr:to>
      <xdr:col>24</xdr:col>
      <xdr:colOff>63500</xdr:colOff>
      <xdr:row>96</xdr:row>
      <xdr:rowOff>135661</xdr:rowOff>
    </xdr:to>
    <xdr:cxnSp macro="">
      <xdr:nvCxnSpPr>
        <xdr:cNvPr id="230" name="直線コネクタ 229"/>
        <xdr:cNvCxnSpPr/>
      </xdr:nvCxnSpPr>
      <xdr:spPr>
        <a:xfrm>
          <a:off x="3797300" y="16148196"/>
          <a:ext cx="838200" cy="44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17702</xdr:rowOff>
    </xdr:from>
    <xdr:ext cx="534377" cy="259045"/>
    <xdr:sp macro="" textlink="">
      <xdr:nvSpPr>
        <xdr:cNvPr id="231" name="衛生費平均値テキスト"/>
        <xdr:cNvSpPr txBox="1"/>
      </xdr:nvSpPr>
      <xdr:spPr>
        <a:xfrm>
          <a:off x="4686300" y="16648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39275</xdr:rowOff>
    </xdr:from>
    <xdr:to>
      <xdr:col>24</xdr:col>
      <xdr:colOff>114300</xdr:colOff>
      <xdr:row>97</xdr:row>
      <xdr:rowOff>140875</xdr:rowOff>
    </xdr:to>
    <xdr:sp macro="" textlink="">
      <xdr:nvSpPr>
        <xdr:cNvPr id="232" name="フローチャート: 判断 231"/>
        <xdr:cNvSpPr/>
      </xdr:nvSpPr>
      <xdr:spPr>
        <a:xfrm>
          <a:off x="45847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54336</xdr:rowOff>
    </xdr:from>
    <xdr:to>
      <xdr:col>19</xdr:col>
      <xdr:colOff>177800</xdr:colOff>
      <xdr:row>94</xdr:row>
      <xdr:rowOff>31896</xdr:rowOff>
    </xdr:to>
    <xdr:cxnSp macro="">
      <xdr:nvCxnSpPr>
        <xdr:cNvPr id="233" name="直線コネクタ 232"/>
        <xdr:cNvCxnSpPr/>
      </xdr:nvCxnSpPr>
      <xdr:spPr>
        <a:xfrm>
          <a:off x="2908300" y="15656286"/>
          <a:ext cx="889000" cy="49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33483</xdr:rowOff>
    </xdr:from>
    <xdr:to>
      <xdr:col>20</xdr:col>
      <xdr:colOff>38100</xdr:colOff>
      <xdr:row>97</xdr:row>
      <xdr:rowOff>135083</xdr:rowOff>
    </xdr:to>
    <xdr:sp macro="" textlink="">
      <xdr:nvSpPr>
        <xdr:cNvPr id="234" name="フローチャート: 判断 233"/>
        <xdr:cNvSpPr/>
      </xdr:nvSpPr>
      <xdr:spPr>
        <a:xfrm>
          <a:off x="3746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126210</xdr:rowOff>
    </xdr:from>
    <xdr:ext cx="534377" cy="259045"/>
    <xdr:sp macro="" textlink="">
      <xdr:nvSpPr>
        <xdr:cNvPr id="235" name="テキスト ボックス 234"/>
        <xdr:cNvSpPr txBox="1"/>
      </xdr:nvSpPr>
      <xdr:spPr>
        <a:xfrm>
          <a:off x="3530111" y="1675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54336</xdr:rowOff>
    </xdr:from>
    <xdr:to>
      <xdr:col>15</xdr:col>
      <xdr:colOff>50800</xdr:colOff>
      <xdr:row>96</xdr:row>
      <xdr:rowOff>64567</xdr:rowOff>
    </xdr:to>
    <xdr:cxnSp macro="">
      <xdr:nvCxnSpPr>
        <xdr:cNvPr id="236" name="直線コネクタ 235"/>
        <xdr:cNvCxnSpPr/>
      </xdr:nvCxnSpPr>
      <xdr:spPr>
        <a:xfrm flipV="1">
          <a:off x="2019300" y="15656286"/>
          <a:ext cx="889000" cy="86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1155</xdr:rowOff>
    </xdr:from>
    <xdr:to>
      <xdr:col>15</xdr:col>
      <xdr:colOff>101600</xdr:colOff>
      <xdr:row>97</xdr:row>
      <xdr:rowOff>102755</xdr:rowOff>
    </xdr:to>
    <xdr:sp macro="" textlink="">
      <xdr:nvSpPr>
        <xdr:cNvPr id="237" name="フローチャート: 判断 236"/>
        <xdr:cNvSpPr/>
      </xdr:nvSpPr>
      <xdr:spPr>
        <a:xfrm>
          <a:off x="2857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93882</xdr:rowOff>
    </xdr:from>
    <xdr:ext cx="534377" cy="259045"/>
    <xdr:sp macro="" textlink="">
      <xdr:nvSpPr>
        <xdr:cNvPr id="238" name="テキスト ボックス 237"/>
        <xdr:cNvSpPr txBox="1"/>
      </xdr:nvSpPr>
      <xdr:spPr>
        <a:xfrm>
          <a:off x="2641111" y="167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64567</xdr:rowOff>
    </xdr:from>
    <xdr:to>
      <xdr:col>10</xdr:col>
      <xdr:colOff>114300</xdr:colOff>
      <xdr:row>96</xdr:row>
      <xdr:rowOff>127736</xdr:rowOff>
    </xdr:to>
    <xdr:cxnSp macro="">
      <xdr:nvCxnSpPr>
        <xdr:cNvPr id="239" name="直線コネクタ 238"/>
        <xdr:cNvCxnSpPr/>
      </xdr:nvCxnSpPr>
      <xdr:spPr>
        <a:xfrm flipV="1">
          <a:off x="1130300" y="16523767"/>
          <a:ext cx="889000" cy="6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17405</xdr:rowOff>
    </xdr:from>
    <xdr:to>
      <xdr:col>10</xdr:col>
      <xdr:colOff>165100</xdr:colOff>
      <xdr:row>97</xdr:row>
      <xdr:rowOff>119005</xdr:rowOff>
    </xdr:to>
    <xdr:sp macro="" textlink="">
      <xdr:nvSpPr>
        <xdr:cNvPr id="240" name="フローチャート: 判断 239"/>
        <xdr:cNvSpPr/>
      </xdr:nvSpPr>
      <xdr:spPr>
        <a:xfrm>
          <a:off x="1968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110132</xdr:rowOff>
    </xdr:from>
    <xdr:ext cx="534377" cy="259045"/>
    <xdr:sp macro="" textlink="">
      <xdr:nvSpPr>
        <xdr:cNvPr id="241" name="テキスト ボックス 240"/>
        <xdr:cNvSpPr txBox="1"/>
      </xdr:nvSpPr>
      <xdr:spPr>
        <a:xfrm>
          <a:off x="1752111" y="1674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170644</xdr:rowOff>
    </xdr:from>
    <xdr:to>
      <xdr:col>6</xdr:col>
      <xdr:colOff>38100</xdr:colOff>
      <xdr:row>97</xdr:row>
      <xdr:rowOff>100794</xdr:rowOff>
    </xdr:to>
    <xdr:sp macro="" textlink="">
      <xdr:nvSpPr>
        <xdr:cNvPr id="242" name="フローチャート: 判断 241"/>
        <xdr:cNvSpPr/>
      </xdr:nvSpPr>
      <xdr:spPr>
        <a:xfrm>
          <a:off x="1079500" y="166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91921</xdr:rowOff>
    </xdr:from>
    <xdr:ext cx="534377" cy="259045"/>
    <xdr:sp macro="" textlink="">
      <xdr:nvSpPr>
        <xdr:cNvPr id="243" name="テキスト ボックス 242"/>
        <xdr:cNvSpPr txBox="1"/>
      </xdr:nvSpPr>
      <xdr:spPr>
        <a:xfrm>
          <a:off x="863111" y="1672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84861</xdr:rowOff>
    </xdr:from>
    <xdr:to>
      <xdr:col>24</xdr:col>
      <xdr:colOff>114300</xdr:colOff>
      <xdr:row>97</xdr:row>
      <xdr:rowOff>15011</xdr:rowOff>
    </xdr:to>
    <xdr:sp macro="" textlink="">
      <xdr:nvSpPr>
        <xdr:cNvPr id="249" name="楕円 248"/>
        <xdr:cNvSpPr/>
      </xdr:nvSpPr>
      <xdr:spPr>
        <a:xfrm>
          <a:off x="4584700" y="1654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107738</xdr:rowOff>
    </xdr:from>
    <xdr:ext cx="534377" cy="259045"/>
    <xdr:sp macro="" textlink="">
      <xdr:nvSpPr>
        <xdr:cNvPr id="250" name="衛生費該当値テキスト"/>
        <xdr:cNvSpPr txBox="1"/>
      </xdr:nvSpPr>
      <xdr:spPr>
        <a:xfrm>
          <a:off x="4686300" y="1639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152546</xdr:rowOff>
    </xdr:from>
    <xdr:to>
      <xdr:col>20</xdr:col>
      <xdr:colOff>38100</xdr:colOff>
      <xdr:row>94</xdr:row>
      <xdr:rowOff>82696</xdr:rowOff>
    </xdr:to>
    <xdr:sp macro="" textlink="">
      <xdr:nvSpPr>
        <xdr:cNvPr id="251" name="楕円 250"/>
        <xdr:cNvSpPr/>
      </xdr:nvSpPr>
      <xdr:spPr>
        <a:xfrm>
          <a:off x="3746500" y="1609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99223</xdr:rowOff>
    </xdr:from>
    <xdr:ext cx="534377" cy="259045"/>
    <xdr:sp macro="" textlink="">
      <xdr:nvSpPr>
        <xdr:cNvPr id="252" name="テキスト ボックス 251"/>
        <xdr:cNvSpPr txBox="1"/>
      </xdr:nvSpPr>
      <xdr:spPr>
        <a:xfrm>
          <a:off x="3530111" y="1587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3536</xdr:rowOff>
    </xdr:from>
    <xdr:to>
      <xdr:col>15</xdr:col>
      <xdr:colOff>101600</xdr:colOff>
      <xdr:row>91</xdr:row>
      <xdr:rowOff>105136</xdr:rowOff>
    </xdr:to>
    <xdr:sp macro="" textlink="">
      <xdr:nvSpPr>
        <xdr:cNvPr id="253" name="楕円 252"/>
        <xdr:cNvSpPr/>
      </xdr:nvSpPr>
      <xdr:spPr>
        <a:xfrm>
          <a:off x="2857500" y="1560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89</xdr:row>
      <xdr:rowOff>121663</xdr:rowOff>
    </xdr:from>
    <xdr:ext cx="534377" cy="259045"/>
    <xdr:sp macro="" textlink="">
      <xdr:nvSpPr>
        <xdr:cNvPr id="254" name="テキスト ボックス 253"/>
        <xdr:cNvSpPr txBox="1"/>
      </xdr:nvSpPr>
      <xdr:spPr>
        <a:xfrm>
          <a:off x="2641111" y="1538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13767</xdr:rowOff>
    </xdr:from>
    <xdr:to>
      <xdr:col>10</xdr:col>
      <xdr:colOff>165100</xdr:colOff>
      <xdr:row>96</xdr:row>
      <xdr:rowOff>115367</xdr:rowOff>
    </xdr:to>
    <xdr:sp macro="" textlink="">
      <xdr:nvSpPr>
        <xdr:cNvPr id="255" name="楕円 254"/>
        <xdr:cNvSpPr/>
      </xdr:nvSpPr>
      <xdr:spPr>
        <a:xfrm>
          <a:off x="1968500" y="1647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131894</xdr:rowOff>
    </xdr:from>
    <xdr:ext cx="534377" cy="259045"/>
    <xdr:sp macro="" textlink="">
      <xdr:nvSpPr>
        <xdr:cNvPr id="256" name="テキスト ボックス 255"/>
        <xdr:cNvSpPr txBox="1"/>
      </xdr:nvSpPr>
      <xdr:spPr>
        <a:xfrm>
          <a:off x="1752111" y="1624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76936</xdr:rowOff>
    </xdr:from>
    <xdr:to>
      <xdr:col>6</xdr:col>
      <xdr:colOff>38100</xdr:colOff>
      <xdr:row>97</xdr:row>
      <xdr:rowOff>7086</xdr:rowOff>
    </xdr:to>
    <xdr:sp macro="" textlink="">
      <xdr:nvSpPr>
        <xdr:cNvPr id="257" name="楕円 256"/>
        <xdr:cNvSpPr/>
      </xdr:nvSpPr>
      <xdr:spPr>
        <a:xfrm>
          <a:off x="1079500" y="1653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23613</xdr:rowOff>
    </xdr:from>
    <xdr:ext cx="534377" cy="259045"/>
    <xdr:sp macro="" textlink="">
      <xdr:nvSpPr>
        <xdr:cNvPr id="258" name="テキスト ボックス 257"/>
        <xdr:cNvSpPr txBox="1"/>
      </xdr:nvSpPr>
      <xdr:spPr>
        <a:xfrm>
          <a:off x="863111" y="1631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2" name="テキスト ボックス 271"/>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4" name="テキスト ボックス 273"/>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6" name="テキスト ボックス 275"/>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88402</xdr:rowOff>
    </xdr:from>
    <xdr:to>
      <xdr:col>54</xdr:col>
      <xdr:colOff>189865</xdr:colOff>
      <xdr:row>38</xdr:row>
      <xdr:rowOff>139700</xdr:rowOff>
    </xdr:to>
    <xdr:cxnSp macro="">
      <xdr:nvCxnSpPr>
        <xdr:cNvPr id="280" name="直線コネクタ 279"/>
        <xdr:cNvCxnSpPr/>
      </xdr:nvCxnSpPr>
      <xdr:spPr>
        <a:xfrm flipV="1">
          <a:off x="10475595" y="5403352"/>
          <a:ext cx="1270" cy="125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2" name="直線コネクタ 28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35079</xdr:rowOff>
    </xdr:from>
    <xdr:ext cx="534377" cy="259045"/>
    <xdr:sp macro="" textlink="">
      <xdr:nvSpPr>
        <xdr:cNvPr id="283" name="労働費最大値テキスト"/>
        <xdr:cNvSpPr txBox="1"/>
      </xdr:nvSpPr>
      <xdr:spPr>
        <a:xfrm>
          <a:off x="10528300" y="517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88402</xdr:rowOff>
    </xdr:from>
    <xdr:to>
      <xdr:col>55</xdr:col>
      <xdr:colOff>88900</xdr:colOff>
      <xdr:row>31</xdr:row>
      <xdr:rowOff>88402</xdr:rowOff>
    </xdr:to>
    <xdr:cxnSp macro="">
      <xdr:nvCxnSpPr>
        <xdr:cNvPr id="284" name="直線コネクタ 283"/>
        <xdr:cNvCxnSpPr/>
      </xdr:nvCxnSpPr>
      <xdr:spPr>
        <a:xfrm>
          <a:off x="10388600" y="540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118211</xdr:rowOff>
    </xdr:from>
    <xdr:to>
      <xdr:col>55</xdr:col>
      <xdr:colOff>0</xdr:colOff>
      <xdr:row>38</xdr:row>
      <xdr:rowOff>121549</xdr:rowOff>
    </xdr:to>
    <xdr:cxnSp macro="">
      <xdr:nvCxnSpPr>
        <xdr:cNvPr id="285" name="直線コネクタ 284"/>
        <xdr:cNvCxnSpPr/>
      </xdr:nvCxnSpPr>
      <xdr:spPr>
        <a:xfrm flipV="1">
          <a:off x="9639300" y="6633311"/>
          <a:ext cx="838200" cy="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45026</xdr:rowOff>
    </xdr:from>
    <xdr:ext cx="469744" cy="259045"/>
    <xdr:sp macro="" textlink="">
      <xdr:nvSpPr>
        <xdr:cNvPr id="286" name="労働費平均値テキスト"/>
        <xdr:cNvSpPr txBox="1"/>
      </xdr:nvSpPr>
      <xdr:spPr>
        <a:xfrm>
          <a:off x="10528300" y="63886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22149</xdr:rowOff>
    </xdr:from>
    <xdr:to>
      <xdr:col>55</xdr:col>
      <xdr:colOff>50800</xdr:colOff>
      <xdr:row>38</xdr:row>
      <xdr:rowOff>123749</xdr:rowOff>
    </xdr:to>
    <xdr:sp macro="" textlink="">
      <xdr:nvSpPr>
        <xdr:cNvPr id="287" name="フローチャート: 判断 286"/>
        <xdr:cNvSpPr/>
      </xdr:nvSpPr>
      <xdr:spPr>
        <a:xfrm>
          <a:off x="104267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120909</xdr:rowOff>
    </xdr:from>
    <xdr:to>
      <xdr:col>50</xdr:col>
      <xdr:colOff>114300</xdr:colOff>
      <xdr:row>38</xdr:row>
      <xdr:rowOff>121549</xdr:rowOff>
    </xdr:to>
    <xdr:cxnSp macro="">
      <xdr:nvCxnSpPr>
        <xdr:cNvPr id="288" name="直線コネクタ 287"/>
        <xdr:cNvCxnSpPr/>
      </xdr:nvCxnSpPr>
      <xdr:spPr>
        <a:xfrm>
          <a:off x="8750300" y="6636009"/>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16297</xdr:rowOff>
    </xdr:from>
    <xdr:to>
      <xdr:col>50</xdr:col>
      <xdr:colOff>165100</xdr:colOff>
      <xdr:row>38</xdr:row>
      <xdr:rowOff>117897</xdr:rowOff>
    </xdr:to>
    <xdr:sp macro="" textlink="">
      <xdr:nvSpPr>
        <xdr:cNvPr id="289" name="フローチャート: 判断 288"/>
        <xdr:cNvSpPr/>
      </xdr:nvSpPr>
      <xdr:spPr>
        <a:xfrm>
          <a:off x="9588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134424</xdr:rowOff>
    </xdr:from>
    <xdr:ext cx="469744" cy="259045"/>
    <xdr:sp macro="" textlink="">
      <xdr:nvSpPr>
        <xdr:cNvPr id="290" name="テキスト ボックス 289"/>
        <xdr:cNvSpPr txBox="1"/>
      </xdr:nvSpPr>
      <xdr:spPr>
        <a:xfrm>
          <a:off x="9404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106553</xdr:rowOff>
    </xdr:from>
    <xdr:to>
      <xdr:col>45</xdr:col>
      <xdr:colOff>177800</xdr:colOff>
      <xdr:row>38</xdr:row>
      <xdr:rowOff>120909</xdr:rowOff>
    </xdr:to>
    <xdr:cxnSp macro="">
      <xdr:nvCxnSpPr>
        <xdr:cNvPr id="291" name="直線コネクタ 290"/>
        <xdr:cNvCxnSpPr/>
      </xdr:nvCxnSpPr>
      <xdr:spPr>
        <a:xfrm>
          <a:off x="7861300" y="6621653"/>
          <a:ext cx="889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15473</xdr:rowOff>
    </xdr:from>
    <xdr:to>
      <xdr:col>46</xdr:col>
      <xdr:colOff>38100</xdr:colOff>
      <xdr:row>38</xdr:row>
      <xdr:rowOff>117073</xdr:rowOff>
    </xdr:to>
    <xdr:sp macro="" textlink="">
      <xdr:nvSpPr>
        <xdr:cNvPr id="292" name="フローチャート: 判断 291"/>
        <xdr:cNvSpPr/>
      </xdr:nvSpPr>
      <xdr:spPr>
        <a:xfrm>
          <a:off x="8699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133601</xdr:rowOff>
    </xdr:from>
    <xdr:ext cx="469744" cy="259045"/>
    <xdr:sp macro="" textlink="">
      <xdr:nvSpPr>
        <xdr:cNvPr id="293" name="テキスト ボックス 292"/>
        <xdr:cNvSpPr txBox="1"/>
      </xdr:nvSpPr>
      <xdr:spPr>
        <a:xfrm>
          <a:off x="8515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106096</xdr:rowOff>
    </xdr:from>
    <xdr:to>
      <xdr:col>41</xdr:col>
      <xdr:colOff>50800</xdr:colOff>
      <xdr:row>38</xdr:row>
      <xdr:rowOff>106553</xdr:rowOff>
    </xdr:to>
    <xdr:cxnSp macro="">
      <xdr:nvCxnSpPr>
        <xdr:cNvPr id="294" name="直線コネクタ 293"/>
        <xdr:cNvCxnSpPr/>
      </xdr:nvCxnSpPr>
      <xdr:spPr>
        <a:xfrm>
          <a:off x="6972300" y="662119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32299</xdr:rowOff>
    </xdr:from>
    <xdr:to>
      <xdr:col>41</xdr:col>
      <xdr:colOff>101600</xdr:colOff>
      <xdr:row>38</xdr:row>
      <xdr:rowOff>133899</xdr:rowOff>
    </xdr:to>
    <xdr:sp macro="" textlink="">
      <xdr:nvSpPr>
        <xdr:cNvPr id="295" name="フローチャート: 判断 294"/>
        <xdr:cNvSpPr/>
      </xdr:nvSpPr>
      <xdr:spPr>
        <a:xfrm>
          <a:off x="7810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150426</xdr:rowOff>
    </xdr:from>
    <xdr:ext cx="469744" cy="259045"/>
    <xdr:sp macro="" textlink="">
      <xdr:nvSpPr>
        <xdr:cNvPr id="296" name="テキスト ボックス 295"/>
        <xdr:cNvSpPr txBox="1"/>
      </xdr:nvSpPr>
      <xdr:spPr>
        <a:xfrm>
          <a:off x="7626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17897</xdr:rowOff>
    </xdr:from>
    <xdr:to>
      <xdr:col>36</xdr:col>
      <xdr:colOff>165100</xdr:colOff>
      <xdr:row>38</xdr:row>
      <xdr:rowOff>119497</xdr:rowOff>
    </xdr:to>
    <xdr:sp macro="" textlink="">
      <xdr:nvSpPr>
        <xdr:cNvPr id="297" name="フローチャート: 判断 296"/>
        <xdr:cNvSpPr/>
      </xdr:nvSpPr>
      <xdr:spPr>
        <a:xfrm>
          <a:off x="6921500" y="653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136024</xdr:rowOff>
    </xdr:from>
    <xdr:ext cx="469744" cy="259045"/>
    <xdr:sp macro="" textlink="">
      <xdr:nvSpPr>
        <xdr:cNvPr id="298" name="テキスト ボックス 297"/>
        <xdr:cNvSpPr txBox="1"/>
      </xdr:nvSpPr>
      <xdr:spPr>
        <a:xfrm>
          <a:off x="6737428" y="630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67411</xdr:rowOff>
    </xdr:from>
    <xdr:to>
      <xdr:col>55</xdr:col>
      <xdr:colOff>50800</xdr:colOff>
      <xdr:row>38</xdr:row>
      <xdr:rowOff>169011</xdr:rowOff>
    </xdr:to>
    <xdr:sp macro="" textlink="">
      <xdr:nvSpPr>
        <xdr:cNvPr id="304" name="楕円 303"/>
        <xdr:cNvSpPr/>
      </xdr:nvSpPr>
      <xdr:spPr>
        <a:xfrm>
          <a:off x="10426700" y="658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575</xdr:rowOff>
    </xdr:from>
    <xdr:ext cx="378565" cy="259045"/>
    <xdr:sp macro="" textlink="">
      <xdr:nvSpPr>
        <xdr:cNvPr id="305" name="労働費該当値テキスト"/>
        <xdr:cNvSpPr txBox="1"/>
      </xdr:nvSpPr>
      <xdr:spPr>
        <a:xfrm>
          <a:off x="10528300" y="6515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70749</xdr:rowOff>
    </xdr:from>
    <xdr:to>
      <xdr:col>50</xdr:col>
      <xdr:colOff>165100</xdr:colOff>
      <xdr:row>39</xdr:row>
      <xdr:rowOff>899</xdr:rowOff>
    </xdr:to>
    <xdr:sp macro="" textlink="">
      <xdr:nvSpPr>
        <xdr:cNvPr id="306" name="楕円 305"/>
        <xdr:cNvSpPr/>
      </xdr:nvSpPr>
      <xdr:spPr>
        <a:xfrm>
          <a:off x="9588500" y="658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163476</xdr:rowOff>
    </xdr:from>
    <xdr:ext cx="378565" cy="259045"/>
    <xdr:sp macro="" textlink="">
      <xdr:nvSpPr>
        <xdr:cNvPr id="307" name="テキスト ボックス 306"/>
        <xdr:cNvSpPr txBox="1"/>
      </xdr:nvSpPr>
      <xdr:spPr>
        <a:xfrm>
          <a:off x="9450017" y="6678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70109</xdr:rowOff>
    </xdr:from>
    <xdr:to>
      <xdr:col>46</xdr:col>
      <xdr:colOff>38100</xdr:colOff>
      <xdr:row>39</xdr:row>
      <xdr:rowOff>259</xdr:rowOff>
    </xdr:to>
    <xdr:sp macro="" textlink="">
      <xdr:nvSpPr>
        <xdr:cNvPr id="308" name="楕円 307"/>
        <xdr:cNvSpPr/>
      </xdr:nvSpPr>
      <xdr:spPr>
        <a:xfrm>
          <a:off x="8699500" y="658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162836</xdr:rowOff>
    </xdr:from>
    <xdr:ext cx="378565" cy="259045"/>
    <xdr:sp macro="" textlink="">
      <xdr:nvSpPr>
        <xdr:cNvPr id="309" name="テキスト ボックス 308"/>
        <xdr:cNvSpPr txBox="1"/>
      </xdr:nvSpPr>
      <xdr:spPr>
        <a:xfrm>
          <a:off x="8561017" y="6677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55753</xdr:rowOff>
    </xdr:from>
    <xdr:to>
      <xdr:col>41</xdr:col>
      <xdr:colOff>101600</xdr:colOff>
      <xdr:row>38</xdr:row>
      <xdr:rowOff>157353</xdr:rowOff>
    </xdr:to>
    <xdr:sp macro="" textlink="">
      <xdr:nvSpPr>
        <xdr:cNvPr id="310" name="楕円 309"/>
        <xdr:cNvSpPr/>
      </xdr:nvSpPr>
      <xdr:spPr>
        <a:xfrm>
          <a:off x="7810500" y="657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148480</xdr:rowOff>
    </xdr:from>
    <xdr:ext cx="378565" cy="259045"/>
    <xdr:sp macro="" textlink="">
      <xdr:nvSpPr>
        <xdr:cNvPr id="311" name="テキスト ボックス 310"/>
        <xdr:cNvSpPr txBox="1"/>
      </xdr:nvSpPr>
      <xdr:spPr>
        <a:xfrm>
          <a:off x="7672017" y="6663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55296</xdr:rowOff>
    </xdr:from>
    <xdr:to>
      <xdr:col>36</xdr:col>
      <xdr:colOff>165100</xdr:colOff>
      <xdr:row>38</xdr:row>
      <xdr:rowOff>156896</xdr:rowOff>
    </xdr:to>
    <xdr:sp macro="" textlink="">
      <xdr:nvSpPr>
        <xdr:cNvPr id="312" name="楕円 311"/>
        <xdr:cNvSpPr/>
      </xdr:nvSpPr>
      <xdr:spPr>
        <a:xfrm>
          <a:off x="6921500" y="657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148023</xdr:rowOff>
    </xdr:from>
    <xdr:ext cx="378565" cy="259045"/>
    <xdr:sp macro="" textlink="">
      <xdr:nvSpPr>
        <xdr:cNvPr id="313" name="テキスト ボックス 312"/>
        <xdr:cNvSpPr txBox="1"/>
      </xdr:nvSpPr>
      <xdr:spPr>
        <a:xfrm>
          <a:off x="6783017" y="66631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4" name="直線コネクタ 323"/>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5" name="テキスト ボックス 324"/>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6" name="直線コネクタ 32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7" name="テキスト ボックス 326"/>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8" name="直線コネクタ 327"/>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29" name="テキスト ボックス 328"/>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1" name="テキスト ボックス 33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22623</xdr:rowOff>
    </xdr:from>
    <xdr:to>
      <xdr:col>54</xdr:col>
      <xdr:colOff>189865</xdr:colOff>
      <xdr:row>58</xdr:row>
      <xdr:rowOff>21645</xdr:rowOff>
    </xdr:to>
    <xdr:cxnSp macro="">
      <xdr:nvCxnSpPr>
        <xdr:cNvPr id="333" name="直線コネクタ 332"/>
        <xdr:cNvCxnSpPr/>
      </xdr:nvCxnSpPr>
      <xdr:spPr>
        <a:xfrm flipV="1">
          <a:off x="10475595" y="8766573"/>
          <a:ext cx="1270" cy="11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25472</xdr:rowOff>
    </xdr:from>
    <xdr:ext cx="378565" cy="259045"/>
    <xdr:sp macro="" textlink="">
      <xdr:nvSpPr>
        <xdr:cNvPr id="334" name="農林水産業費最小値テキスト"/>
        <xdr:cNvSpPr txBox="1"/>
      </xdr:nvSpPr>
      <xdr:spPr>
        <a:xfrm>
          <a:off x="10528300" y="9969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21645</xdr:rowOff>
    </xdr:from>
    <xdr:to>
      <xdr:col>55</xdr:col>
      <xdr:colOff>88900</xdr:colOff>
      <xdr:row>58</xdr:row>
      <xdr:rowOff>21645</xdr:rowOff>
    </xdr:to>
    <xdr:cxnSp macro="">
      <xdr:nvCxnSpPr>
        <xdr:cNvPr id="335" name="直線コネクタ 334"/>
        <xdr:cNvCxnSpPr/>
      </xdr:nvCxnSpPr>
      <xdr:spPr>
        <a:xfrm>
          <a:off x="10388600" y="996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140750</xdr:rowOff>
    </xdr:from>
    <xdr:ext cx="599010" cy="259045"/>
    <xdr:sp macro="" textlink="">
      <xdr:nvSpPr>
        <xdr:cNvPr id="336" name="農林水産業費最大値テキスト"/>
        <xdr:cNvSpPr txBox="1"/>
      </xdr:nvSpPr>
      <xdr:spPr>
        <a:xfrm>
          <a:off x="10528300" y="854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210,486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22623</xdr:rowOff>
    </xdr:from>
    <xdr:to>
      <xdr:col>55</xdr:col>
      <xdr:colOff>88900</xdr:colOff>
      <xdr:row>51</xdr:row>
      <xdr:rowOff>22623</xdr:rowOff>
    </xdr:to>
    <xdr:cxnSp macro="">
      <xdr:nvCxnSpPr>
        <xdr:cNvPr id="337" name="直線コネクタ 336"/>
        <xdr:cNvCxnSpPr/>
      </xdr:nvCxnSpPr>
      <xdr:spPr>
        <a:xfrm>
          <a:off x="10388600" y="876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141094</xdr:rowOff>
    </xdr:from>
    <xdr:to>
      <xdr:col>55</xdr:col>
      <xdr:colOff>0</xdr:colOff>
      <xdr:row>57</xdr:row>
      <xdr:rowOff>146461</xdr:rowOff>
    </xdr:to>
    <xdr:cxnSp macro="">
      <xdr:nvCxnSpPr>
        <xdr:cNvPr id="338" name="直線コネクタ 337"/>
        <xdr:cNvCxnSpPr/>
      </xdr:nvCxnSpPr>
      <xdr:spPr>
        <a:xfrm flipV="1">
          <a:off x="9639300" y="9913744"/>
          <a:ext cx="838200" cy="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97118</xdr:rowOff>
    </xdr:from>
    <xdr:ext cx="534377" cy="259045"/>
    <xdr:sp macro="" textlink="">
      <xdr:nvSpPr>
        <xdr:cNvPr id="339" name="農林水産業費平均値テキスト"/>
        <xdr:cNvSpPr txBox="1"/>
      </xdr:nvSpPr>
      <xdr:spPr>
        <a:xfrm>
          <a:off x="10528300" y="9698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74241</xdr:rowOff>
    </xdr:from>
    <xdr:to>
      <xdr:col>55</xdr:col>
      <xdr:colOff>50800</xdr:colOff>
      <xdr:row>58</xdr:row>
      <xdr:rowOff>4391</xdr:rowOff>
    </xdr:to>
    <xdr:sp macro="" textlink="">
      <xdr:nvSpPr>
        <xdr:cNvPr id="340" name="フローチャート: 判断 339"/>
        <xdr:cNvSpPr/>
      </xdr:nvSpPr>
      <xdr:spPr>
        <a:xfrm>
          <a:off x="10426700" y="984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129287</xdr:rowOff>
    </xdr:from>
    <xdr:to>
      <xdr:col>50</xdr:col>
      <xdr:colOff>114300</xdr:colOff>
      <xdr:row>57</xdr:row>
      <xdr:rowOff>146461</xdr:rowOff>
    </xdr:to>
    <xdr:cxnSp macro="">
      <xdr:nvCxnSpPr>
        <xdr:cNvPr id="341" name="直線コネクタ 340"/>
        <xdr:cNvCxnSpPr/>
      </xdr:nvCxnSpPr>
      <xdr:spPr>
        <a:xfrm>
          <a:off x="8750300" y="9901937"/>
          <a:ext cx="889000" cy="1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72572</xdr:rowOff>
    </xdr:from>
    <xdr:to>
      <xdr:col>50</xdr:col>
      <xdr:colOff>165100</xdr:colOff>
      <xdr:row>58</xdr:row>
      <xdr:rowOff>2722</xdr:rowOff>
    </xdr:to>
    <xdr:sp macro="" textlink="">
      <xdr:nvSpPr>
        <xdr:cNvPr id="342" name="フローチャート: 判断 341"/>
        <xdr:cNvSpPr/>
      </xdr:nvSpPr>
      <xdr:spPr>
        <a:xfrm>
          <a:off x="9588500" y="984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19249</xdr:rowOff>
    </xdr:from>
    <xdr:ext cx="534377" cy="259045"/>
    <xdr:sp macro="" textlink="">
      <xdr:nvSpPr>
        <xdr:cNvPr id="343" name="テキスト ボックス 342"/>
        <xdr:cNvSpPr txBox="1"/>
      </xdr:nvSpPr>
      <xdr:spPr>
        <a:xfrm>
          <a:off x="9372111" y="962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129287</xdr:rowOff>
    </xdr:from>
    <xdr:to>
      <xdr:col>45</xdr:col>
      <xdr:colOff>177800</xdr:colOff>
      <xdr:row>57</xdr:row>
      <xdr:rowOff>156273</xdr:rowOff>
    </xdr:to>
    <xdr:cxnSp macro="">
      <xdr:nvCxnSpPr>
        <xdr:cNvPr id="344" name="直線コネクタ 343"/>
        <xdr:cNvCxnSpPr/>
      </xdr:nvCxnSpPr>
      <xdr:spPr>
        <a:xfrm flipV="1">
          <a:off x="7861300" y="9901937"/>
          <a:ext cx="889000" cy="2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78973</xdr:rowOff>
    </xdr:from>
    <xdr:to>
      <xdr:col>46</xdr:col>
      <xdr:colOff>38100</xdr:colOff>
      <xdr:row>58</xdr:row>
      <xdr:rowOff>9123</xdr:rowOff>
    </xdr:to>
    <xdr:sp macro="" textlink="">
      <xdr:nvSpPr>
        <xdr:cNvPr id="345" name="フローチャート: 判断 344"/>
        <xdr:cNvSpPr/>
      </xdr:nvSpPr>
      <xdr:spPr>
        <a:xfrm>
          <a:off x="8699500" y="985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250</xdr:rowOff>
    </xdr:from>
    <xdr:ext cx="534377" cy="259045"/>
    <xdr:sp macro="" textlink="">
      <xdr:nvSpPr>
        <xdr:cNvPr id="346" name="テキスト ボックス 345"/>
        <xdr:cNvSpPr txBox="1"/>
      </xdr:nvSpPr>
      <xdr:spPr>
        <a:xfrm>
          <a:off x="8483111" y="994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156273</xdr:rowOff>
    </xdr:from>
    <xdr:to>
      <xdr:col>41</xdr:col>
      <xdr:colOff>50800</xdr:colOff>
      <xdr:row>57</xdr:row>
      <xdr:rowOff>166081</xdr:rowOff>
    </xdr:to>
    <xdr:cxnSp macro="">
      <xdr:nvCxnSpPr>
        <xdr:cNvPr id="347" name="直線コネクタ 346"/>
        <xdr:cNvCxnSpPr/>
      </xdr:nvCxnSpPr>
      <xdr:spPr>
        <a:xfrm flipV="1">
          <a:off x="6972300" y="9928923"/>
          <a:ext cx="889000" cy="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64257</xdr:rowOff>
    </xdr:from>
    <xdr:to>
      <xdr:col>41</xdr:col>
      <xdr:colOff>101600</xdr:colOff>
      <xdr:row>57</xdr:row>
      <xdr:rowOff>165857</xdr:rowOff>
    </xdr:to>
    <xdr:sp macro="" textlink="">
      <xdr:nvSpPr>
        <xdr:cNvPr id="348" name="フローチャート: 判断 347"/>
        <xdr:cNvSpPr/>
      </xdr:nvSpPr>
      <xdr:spPr>
        <a:xfrm>
          <a:off x="7810500" y="983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10934</xdr:rowOff>
    </xdr:from>
    <xdr:ext cx="534377" cy="259045"/>
    <xdr:sp macro="" textlink="">
      <xdr:nvSpPr>
        <xdr:cNvPr id="349" name="テキスト ボックス 348"/>
        <xdr:cNvSpPr txBox="1"/>
      </xdr:nvSpPr>
      <xdr:spPr>
        <a:xfrm>
          <a:off x="7594111" y="961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66628</xdr:rowOff>
    </xdr:from>
    <xdr:to>
      <xdr:col>36</xdr:col>
      <xdr:colOff>165100</xdr:colOff>
      <xdr:row>57</xdr:row>
      <xdr:rowOff>168228</xdr:rowOff>
    </xdr:to>
    <xdr:sp macro="" textlink="">
      <xdr:nvSpPr>
        <xdr:cNvPr id="350" name="フローチャート: 判断 349"/>
        <xdr:cNvSpPr/>
      </xdr:nvSpPr>
      <xdr:spPr>
        <a:xfrm>
          <a:off x="6921500" y="983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13305</xdr:rowOff>
    </xdr:from>
    <xdr:ext cx="534377" cy="259045"/>
    <xdr:sp macro="" textlink="">
      <xdr:nvSpPr>
        <xdr:cNvPr id="351" name="テキスト ボックス 350"/>
        <xdr:cNvSpPr txBox="1"/>
      </xdr:nvSpPr>
      <xdr:spPr>
        <a:xfrm>
          <a:off x="6705111" y="961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90294</xdr:rowOff>
    </xdr:from>
    <xdr:to>
      <xdr:col>55</xdr:col>
      <xdr:colOff>50800</xdr:colOff>
      <xdr:row>58</xdr:row>
      <xdr:rowOff>20444</xdr:rowOff>
    </xdr:to>
    <xdr:sp macro="" textlink="">
      <xdr:nvSpPr>
        <xdr:cNvPr id="357" name="楕円 356"/>
        <xdr:cNvSpPr/>
      </xdr:nvSpPr>
      <xdr:spPr>
        <a:xfrm>
          <a:off x="10426700" y="986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52668</xdr:rowOff>
    </xdr:from>
    <xdr:ext cx="469744" cy="259045"/>
    <xdr:sp macro="" textlink="">
      <xdr:nvSpPr>
        <xdr:cNvPr id="358" name="農林水産業費該当値テキスト"/>
        <xdr:cNvSpPr txBox="1"/>
      </xdr:nvSpPr>
      <xdr:spPr>
        <a:xfrm>
          <a:off x="10528300" y="982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95661</xdr:rowOff>
    </xdr:from>
    <xdr:to>
      <xdr:col>50</xdr:col>
      <xdr:colOff>165100</xdr:colOff>
      <xdr:row>58</xdr:row>
      <xdr:rowOff>25811</xdr:rowOff>
    </xdr:to>
    <xdr:sp macro="" textlink="">
      <xdr:nvSpPr>
        <xdr:cNvPr id="359" name="楕円 358"/>
        <xdr:cNvSpPr/>
      </xdr:nvSpPr>
      <xdr:spPr>
        <a:xfrm>
          <a:off x="9588500" y="986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16938</xdr:rowOff>
    </xdr:from>
    <xdr:ext cx="469744" cy="259045"/>
    <xdr:sp macro="" textlink="">
      <xdr:nvSpPr>
        <xdr:cNvPr id="360" name="テキスト ボックス 359"/>
        <xdr:cNvSpPr txBox="1"/>
      </xdr:nvSpPr>
      <xdr:spPr>
        <a:xfrm>
          <a:off x="9404428" y="9961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78487</xdr:rowOff>
    </xdr:from>
    <xdr:to>
      <xdr:col>46</xdr:col>
      <xdr:colOff>38100</xdr:colOff>
      <xdr:row>58</xdr:row>
      <xdr:rowOff>8637</xdr:rowOff>
    </xdr:to>
    <xdr:sp macro="" textlink="">
      <xdr:nvSpPr>
        <xdr:cNvPr id="361" name="楕円 360"/>
        <xdr:cNvSpPr/>
      </xdr:nvSpPr>
      <xdr:spPr>
        <a:xfrm>
          <a:off x="8699500" y="985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25164</xdr:rowOff>
    </xdr:from>
    <xdr:ext cx="534377" cy="259045"/>
    <xdr:sp macro="" textlink="">
      <xdr:nvSpPr>
        <xdr:cNvPr id="362" name="テキスト ボックス 361"/>
        <xdr:cNvSpPr txBox="1"/>
      </xdr:nvSpPr>
      <xdr:spPr>
        <a:xfrm>
          <a:off x="8483111" y="962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105473</xdr:rowOff>
    </xdr:from>
    <xdr:to>
      <xdr:col>41</xdr:col>
      <xdr:colOff>101600</xdr:colOff>
      <xdr:row>58</xdr:row>
      <xdr:rowOff>35623</xdr:rowOff>
    </xdr:to>
    <xdr:sp macro="" textlink="">
      <xdr:nvSpPr>
        <xdr:cNvPr id="363" name="楕円 362"/>
        <xdr:cNvSpPr/>
      </xdr:nvSpPr>
      <xdr:spPr>
        <a:xfrm>
          <a:off x="7810500" y="987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26750</xdr:rowOff>
    </xdr:from>
    <xdr:ext cx="469744" cy="259045"/>
    <xdr:sp macro="" textlink="">
      <xdr:nvSpPr>
        <xdr:cNvPr id="364" name="テキスト ボックス 363"/>
        <xdr:cNvSpPr txBox="1"/>
      </xdr:nvSpPr>
      <xdr:spPr>
        <a:xfrm>
          <a:off x="7626428" y="9970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115281</xdr:rowOff>
    </xdr:from>
    <xdr:to>
      <xdr:col>36</xdr:col>
      <xdr:colOff>165100</xdr:colOff>
      <xdr:row>58</xdr:row>
      <xdr:rowOff>45431</xdr:rowOff>
    </xdr:to>
    <xdr:sp macro="" textlink="">
      <xdr:nvSpPr>
        <xdr:cNvPr id="365" name="楕円 364"/>
        <xdr:cNvSpPr/>
      </xdr:nvSpPr>
      <xdr:spPr>
        <a:xfrm>
          <a:off x="6921500" y="988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36558</xdr:rowOff>
    </xdr:from>
    <xdr:ext cx="469744" cy="259045"/>
    <xdr:sp macro="" textlink="">
      <xdr:nvSpPr>
        <xdr:cNvPr id="366" name="テキスト ボックス 365"/>
        <xdr:cNvSpPr txBox="1"/>
      </xdr:nvSpPr>
      <xdr:spPr>
        <a:xfrm>
          <a:off x="6737428" y="998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7" name="直線コネクタ 37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8" name="テキスト ボックス 37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9" name="直線コネクタ 37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0" name="テキスト ボックス 37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1" name="直線コネクタ 38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2" name="テキスト ボックス 38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3" name="直線コネクタ 38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4" name="テキスト ボックス 38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5" name="直線コネクタ 38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6" name="テキスト ボックス 38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7" name="直線コネクタ 38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8" name="テキスト ボックス 38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31534</xdr:rowOff>
    </xdr:from>
    <xdr:to>
      <xdr:col>54</xdr:col>
      <xdr:colOff>189865</xdr:colOff>
      <xdr:row>79</xdr:row>
      <xdr:rowOff>24352</xdr:rowOff>
    </xdr:to>
    <xdr:cxnSp macro="">
      <xdr:nvCxnSpPr>
        <xdr:cNvPr id="390" name="直線コネクタ 389"/>
        <xdr:cNvCxnSpPr/>
      </xdr:nvCxnSpPr>
      <xdr:spPr>
        <a:xfrm flipV="1">
          <a:off x="10475595" y="12033034"/>
          <a:ext cx="1270" cy="153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28179</xdr:rowOff>
    </xdr:from>
    <xdr:ext cx="469744" cy="259045"/>
    <xdr:sp macro="" textlink="">
      <xdr:nvSpPr>
        <xdr:cNvPr id="391" name="商工費最小値テキスト"/>
        <xdr:cNvSpPr txBox="1"/>
      </xdr:nvSpPr>
      <xdr:spPr>
        <a:xfrm>
          <a:off x="10528300" y="1357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24352</xdr:rowOff>
    </xdr:from>
    <xdr:to>
      <xdr:col>55</xdr:col>
      <xdr:colOff>88900</xdr:colOff>
      <xdr:row>79</xdr:row>
      <xdr:rowOff>24352</xdr:rowOff>
    </xdr:to>
    <xdr:cxnSp macro="">
      <xdr:nvCxnSpPr>
        <xdr:cNvPr id="392" name="直線コネクタ 391"/>
        <xdr:cNvCxnSpPr/>
      </xdr:nvCxnSpPr>
      <xdr:spPr>
        <a:xfrm>
          <a:off x="10388600" y="1356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149661</xdr:rowOff>
    </xdr:from>
    <xdr:ext cx="534377" cy="259045"/>
    <xdr:sp macro="" textlink="">
      <xdr:nvSpPr>
        <xdr:cNvPr id="393" name="商工費最大値テキスト"/>
        <xdr:cNvSpPr txBox="1"/>
      </xdr:nvSpPr>
      <xdr:spPr>
        <a:xfrm>
          <a:off x="10528300" y="118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31534</xdr:rowOff>
    </xdr:from>
    <xdr:to>
      <xdr:col>55</xdr:col>
      <xdr:colOff>88900</xdr:colOff>
      <xdr:row>70</xdr:row>
      <xdr:rowOff>31534</xdr:rowOff>
    </xdr:to>
    <xdr:cxnSp macro="">
      <xdr:nvCxnSpPr>
        <xdr:cNvPr id="394" name="直線コネクタ 393"/>
        <xdr:cNvCxnSpPr/>
      </xdr:nvCxnSpPr>
      <xdr:spPr>
        <a:xfrm>
          <a:off x="10388600" y="12033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164864</xdr:rowOff>
    </xdr:from>
    <xdr:to>
      <xdr:col>55</xdr:col>
      <xdr:colOff>0</xdr:colOff>
      <xdr:row>78</xdr:row>
      <xdr:rowOff>169266</xdr:rowOff>
    </xdr:to>
    <xdr:cxnSp macro="">
      <xdr:nvCxnSpPr>
        <xdr:cNvPr id="395" name="直線コネクタ 394"/>
        <xdr:cNvCxnSpPr/>
      </xdr:nvCxnSpPr>
      <xdr:spPr>
        <a:xfrm flipV="1">
          <a:off x="9639300" y="13537964"/>
          <a:ext cx="838200" cy="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129646</xdr:rowOff>
    </xdr:from>
    <xdr:ext cx="534377" cy="259045"/>
    <xdr:sp macro="" textlink="">
      <xdr:nvSpPr>
        <xdr:cNvPr id="396" name="商工費平均値テキスト"/>
        <xdr:cNvSpPr txBox="1"/>
      </xdr:nvSpPr>
      <xdr:spPr>
        <a:xfrm>
          <a:off x="10528300" y="131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106769</xdr:rowOff>
    </xdr:from>
    <xdr:to>
      <xdr:col>55</xdr:col>
      <xdr:colOff>50800</xdr:colOff>
      <xdr:row>78</xdr:row>
      <xdr:rowOff>36919</xdr:rowOff>
    </xdr:to>
    <xdr:sp macro="" textlink="">
      <xdr:nvSpPr>
        <xdr:cNvPr id="397" name="フローチャート: 判断 396"/>
        <xdr:cNvSpPr/>
      </xdr:nvSpPr>
      <xdr:spPr>
        <a:xfrm>
          <a:off x="104267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70949</xdr:rowOff>
    </xdr:from>
    <xdr:to>
      <xdr:col>50</xdr:col>
      <xdr:colOff>114300</xdr:colOff>
      <xdr:row>78</xdr:row>
      <xdr:rowOff>169266</xdr:rowOff>
    </xdr:to>
    <xdr:cxnSp macro="">
      <xdr:nvCxnSpPr>
        <xdr:cNvPr id="398" name="直線コネクタ 397"/>
        <xdr:cNvCxnSpPr/>
      </xdr:nvCxnSpPr>
      <xdr:spPr>
        <a:xfrm>
          <a:off x="8750300" y="13444049"/>
          <a:ext cx="889000" cy="98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90900</xdr:rowOff>
    </xdr:from>
    <xdr:to>
      <xdr:col>50</xdr:col>
      <xdr:colOff>165100</xdr:colOff>
      <xdr:row>78</xdr:row>
      <xdr:rowOff>21050</xdr:rowOff>
    </xdr:to>
    <xdr:sp macro="" textlink="">
      <xdr:nvSpPr>
        <xdr:cNvPr id="399" name="フローチャート: 判断 398"/>
        <xdr:cNvSpPr/>
      </xdr:nvSpPr>
      <xdr:spPr>
        <a:xfrm>
          <a:off x="9588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37577</xdr:rowOff>
    </xdr:from>
    <xdr:ext cx="534377" cy="259045"/>
    <xdr:sp macro="" textlink="">
      <xdr:nvSpPr>
        <xdr:cNvPr id="400" name="テキスト ボックス 399"/>
        <xdr:cNvSpPr txBox="1"/>
      </xdr:nvSpPr>
      <xdr:spPr>
        <a:xfrm>
          <a:off x="9372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70949</xdr:rowOff>
    </xdr:from>
    <xdr:to>
      <xdr:col>45</xdr:col>
      <xdr:colOff>177800</xdr:colOff>
      <xdr:row>78</xdr:row>
      <xdr:rowOff>170484</xdr:rowOff>
    </xdr:to>
    <xdr:cxnSp macro="">
      <xdr:nvCxnSpPr>
        <xdr:cNvPr id="401" name="直線コネクタ 400"/>
        <xdr:cNvCxnSpPr/>
      </xdr:nvCxnSpPr>
      <xdr:spPr>
        <a:xfrm flipV="1">
          <a:off x="7861300" y="13444049"/>
          <a:ext cx="889000" cy="9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84595</xdr:rowOff>
    </xdr:from>
    <xdr:to>
      <xdr:col>46</xdr:col>
      <xdr:colOff>38100</xdr:colOff>
      <xdr:row>78</xdr:row>
      <xdr:rowOff>14745</xdr:rowOff>
    </xdr:to>
    <xdr:sp macro="" textlink="">
      <xdr:nvSpPr>
        <xdr:cNvPr id="402" name="フローチャート: 判断 401"/>
        <xdr:cNvSpPr/>
      </xdr:nvSpPr>
      <xdr:spPr>
        <a:xfrm>
          <a:off x="8699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31272</xdr:rowOff>
    </xdr:from>
    <xdr:ext cx="534377" cy="259045"/>
    <xdr:sp macro="" textlink="">
      <xdr:nvSpPr>
        <xdr:cNvPr id="403" name="テキスト ボックス 402"/>
        <xdr:cNvSpPr txBox="1"/>
      </xdr:nvSpPr>
      <xdr:spPr>
        <a:xfrm>
          <a:off x="8483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164788</xdr:rowOff>
    </xdr:from>
    <xdr:to>
      <xdr:col>41</xdr:col>
      <xdr:colOff>50800</xdr:colOff>
      <xdr:row>78</xdr:row>
      <xdr:rowOff>170484</xdr:rowOff>
    </xdr:to>
    <xdr:cxnSp macro="">
      <xdr:nvCxnSpPr>
        <xdr:cNvPr id="404" name="直線コネクタ 403"/>
        <xdr:cNvCxnSpPr/>
      </xdr:nvCxnSpPr>
      <xdr:spPr>
        <a:xfrm>
          <a:off x="6972300" y="13537888"/>
          <a:ext cx="889000" cy="5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164471</xdr:rowOff>
    </xdr:from>
    <xdr:to>
      <xdr:col>41</xdr:col>
      <xdr:colOff>101600</xdr:colOff>
      <xdr:row>78</xdr:row>
      <xdr:rowOff>94621</xdr:rowOff>
    </xdr:to>
    <xdr:sp macro="" textlink="">
      <xdr:nvSpPr>
        <xdr:cNvPr id="405" name="フローチャート: 判断 404"/>
        <xdr:cNvSpPr/>
      </xdr:nvSpPr>
      <xdr:spPr>
        <a:xfrm>
          <a:off x="7810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111148</xdr:rowOff>
    </xdr:from>
    <xdr:ext cx="469744" cy="259045"/>
    <xdr:sp macro="" textlink="">
      <xdr:nvSpPr>
        <xdr:cNvPr id="406" name="テキスト ボックス 405"/>
        <xdr:cNvSpPr txBox="1"/>
      </xdr:nvSpPr>
      <xdr:spPr>
        <a:xfrm>
          <a:off x="7626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833</xdr:rowOff>
    </xdr:from>
    <xdr:to>
      <xdr:col>36</xdr:col>
      <xdr:colOff>165100</xdr:colOff>
      <xdr:row>78</xdr:row>
      <xdr:rowOff>102433</xdr:rowOff>
    </xdr:to>
    <xdr:sp macro="" textlink="">
      <xdr:nvSpPr>
        <xdr:cNvPr id="407" name="フローチャート: 判断 406"/>
        <xdr:cNvSpPr/>
      </xdr:nvSpPr>
      <xdr:spPr>
        <a:xfrm>
          <a:off x="6921500" y="133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118960</xdr:rowOff>
    </xdr:from>
    <xdr:ext cx="469744" cy="259045"/>
    <xdr:sp macro="" textlink="">
      <xdr:nvSpPr>
        <xdr:cNvPr id="408" name="テキスト ボックス 407"/>
        <xdr:cNvSpPr txBox="1"/>
      </xdr:nvSpPr>
      <xdr:spPr>
        <a:xfrm>
          <a:off x="6737428" y="13149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9" name="テキスト ボックス 40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0" name="テキスト ボックス 40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1" name="テキスト ボックス 41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2" name="テキスト ボックス 41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3" name="テキスト ボックス 41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114064</xdr:rowOff>
    </xdr:from>
    <xdr:to>
      <xdr:col>55</xdr:col>
      <xdr:colOff>50800</xdr:colOff>
      <xdr:row>79</xdr:row>
      <xdr:rowOff>44214</xdr:rowOff>
    </xdr:to>
    <xdr:sp macro="" textlink="">
      <xdr:nvSpPr>
        <xdr:cNvPr id="414" name="楕円 413"/>
        <xdr:cNvSpPr/>
      </xdr:nvSpPr>
      <xdr:spPr>
        <a:xfrm>
          <a:off x="10426700" y="1348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28991</xdr:rowOff>
    </xdr:from>
    <xdr:ext cx="469744" cy="259045"/>
    <xdr:sp macro="" textlink="">
      <xdr:nvSpPr>
        <xdr:cNvPr id="415" name="商工費該当値テキスト"/>
        <xdr:cNvSpPr txBox="1"/>
      </xdr:nvSpPr>
      <xdr:spPr>
        <a:xfrm>
          <a:off x="10528300" y="1340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118466</xdr:rowOff>
    </xdr:from>
    <xdr:to>
      <xdr:col>50</xdr:col>
      <xdr:colOff>165100</xdr:colOff>
      <xdr:row>79</xdr:row>
      <xdr:rowOff>48616</xdr:rowOff>
    </xdr:to>
    <xdr:sp macro="" textlink="">
      <xdr:nvSpPr>
        <xdr:cNvPr id="416" name="楕円 415"/>
        <xdr:cNvSpPr/>
      </xdr:nvSpPr>
      <xdr:spPr>
        <a:xfrm>
          <a:off x="9588500" y="1349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39743</xdr:rowOff>
    </xdr:from>
    <xdr:ext cx="469744" cy="259045"/>
    <xdr:sp macro="" textlink="">
      <xdr:nvSpPr>
        <xdr:cNvPr id="417" name="テキスト ボックス 416"/>
        <xdr:cNvSpPr txBox="1"/>
      </xdr:nvSpPr>
      <xdr:spPr>
        <a:xfrm>
          <a:off x="9404428" y="1358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20149</xdr:rowOff>
    </xdr:from>
    <xdr:to>
      <xdr:col>46</xdr:col>
      <xdr:colOff>38100</xdr:colOff>
      <xdr:row>78</xdr:row>
      <xdr:rowOff>121749</xdr:rowOff>
    </xdr:to>
    <xdr:sp macro="" textlink="">
      <xdr:nvSpPr>
        <xdr:cNvPr id="418" name="楕円 417"/>
        <xdr:cNvSpPr/>
      </xdr:nvSpPr>
      <xdr:spPr>
        <a:xfrm>
          <a:off x="8699500" y="1339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112876</xdr:rowOff>
    </xdr:from>
    <xdr:ext cx="469744" cy="259045"/>
    <xdr:sp macro="" textlink="">
      <xdr:nvSpPr>
        <xdr:cNvPr id="419" name="テキスト ボックス 418"/>
        <xdr:cNvSpPr txBox="1"/>
      </xdr:nvSpPr>
      <xdr:spPr>
        <a:xfrm>
          <a:off x="8515428" y="1348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119684</xdr:rowOff>
    </xdr:from>
    <xdr:to>
      <xdr:col>41</xdr:col>
      <xdr:colOff>101600</xdr:colOff>
      <xdr:row>79</xdr:row>
      <xdr:rowOff>49834</xdr:rowOff>
    </xdr:to>
    <xdr:sp macro="" textlink="">
      <xdr:nvSpPr>
        <xdr:cNvPr id="420" name="楕円 419"/>
        <xdr:cNvSpPr/>
      </xdr:nvSpPr>
      <xdr:spPr>
        <a:xfrm>
          <a:off x="7810500" y="13492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40961</xdr:rowOff>
    </xdr:from>
    <xdr:ext cx="469744" cy="259045"/>
    <xdr:sp macro="" textlink="">
      <xdr:nvSpPr>
        <xdr:cNvPr id="421" name="テキスト ボックス 420"/>
        <xdr:cNvSpPr txBox="1"/>
      </xdr:nvSpPr>
      <xdr:spPr>
        <a:xfrm>
          <a:off x="7626428" y="13585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113988</xdr:rowOff>
    </xdr:from>
    <xdr:to>
      <xdr:col>36</xdr:col>
      <xdr:colOff>165100</xdr:colOff>
      <xdr:row>79</xdr:row>
      <xdr:rowOff>44138</xdr:rowOff>
    </xdr:to>
    <xdr:sp macro="" textlink="">
      <xdr:nvSpPr>
        <xdr:cNvPr id="422" name="楕円 421"/>
        <xdr:cNvSpPr/>
      </xdr:nvSpPr>
      <xdr:spPr>
        <a:xfrm>
          <a:off x="6921500" y="1348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35265</xdr:rowOff>
    </xdr:from>
    <xdr:ext cx="469744" cy="259045"/>
    <xdr:sp macro="" textlink="">
      <xdr:nvSpPr>
        <xdr:cNvPr id="423" name="テキスト ボックス 422"/>
        <xdr:cNvSpPr txBox="1"/>
      </xdr:nvSpPr>
      <xdr:spPr>
        <a:xfrm>
          <a:off x="6737428" y="1357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4" name="直線コネクタ 43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5" name="テキスト ボックス 43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6" name="直線コネクタ 43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7" name="テキスト ボックス 436"/>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8" name="直線コネクタ 43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39" name="テキスト ボックス 438"/>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0" name="直線コネクタ 43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1" name="テキスト ボックス 440"/>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2" name="直線コネクタ 44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3" name="テキスト ボックス 44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4" name="直線コネクタ 44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5" name="テキスト ボックス 44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137646</xdr:rowOff>
    </xdr:from>
    <xdr:to>
      <xdr:col>54</xdr:col>
      <xdr:colOff>189865</xdr:colOff>
      <xdr:row>99</xdr:row>
      <xdr:rowOff>32953</xdr:rowOff>
    </xdr:to>
    <xdr:cxnSp macro="">
      <xdr:nvCxnSpPr>
        <xdr:cNvPr id="449" name="直線コネクタ 448"/>
        <xdr:cNvCxnSpPr/>
      </xdr:nvCxnSpPr>
      <xdr:spPr>
        <a:xfrm flipV="1">
          <a:off x="10475595" y="15396696"/>
          <a:ext cx="1270" cy="1609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36780</xdr:rowOff>
    </xdr:from>
    <xdr:ext cx="534377" cy="259045"/>
    <xdr:sp macro="" textlink="">
      <xdr:nvSpPr>
        <xdr:cNvPr id="450" name="土木費最小値テキスト"/>
        <xdr:cNvSpPr txBox="1"/>
      </xdr:nvSpPr>
      <xdr:spPr>
        <a:xfrm>
          <a:off x="10528300" y="1701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32953</xdr:rowOff>
    </xdr:from>
    <xdr:to>
      <xdr:col>55</xdr:col>
      <xdr:colOff>88900</xdr:colOff>
      <xdr:row>99</xdr:row>
      <xdr:rowOff>32953</xdr:rowOff>
    </xdr:to>
    <xdr:cxnSp macro="">
      <xdr:nvCxnSpPr>
        <xdr:cNvPr id="451" name="直線コネクタ 450"/>
        <xdr:cNvCxnSpPr/>
      </xdr:nvCxnSpPr>
      <xdr:spPr>
        <a:xfrm>
          <a:off x="10388600" y="1700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84323</xdr:rowOff>
    </xdr:from>
    <xdr:ext cx="599010" cy="259045"/>
    <xdr:sp macro="" textlink="">
      <xdr:nvSpPr>
        <xdr:cNvPr id="452" name="土木費最大値テキスト"/>
        <xdr:cNvSpPr txBox="1"/>
      </xdr:nvSpPr>
      <xdr:spPr>
        <a:xfrm>
          <a:off x="10528300" y="151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513,129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137646</xdr:rowOff>
    </xdr:from>
    <xdr:to>
      <xdr:col>55</xdr:col>
      <xdr:colOff>88900</xdr:colOff>
      <xdr:row>89</xdr:row>
      <xdr:rowOff>137646</xdr:rowOff>
    </xdr:to>
    <xdr:cxnSp macro="">
      <xdr:nvCxnSpPr>
        <xdr:cNvPr id="453" name="直線コネクタ 452"/>
        <xdr:cNvCxnSpPr/>
      </xdr:nvCxnSpPr>
      <xdr:spPr>
        <a:xfrm>
          <a:off x="10388600" y="153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136731</xdr:rowOff>
    </xdr:from>
    <xdr:to>
      <xdr:col>55</xdr:col>
      <xdr:colOff>0</xdr:colOff>
      <xdr:row>98</xdr:row>
      <xdr:rowOff>144157</xdr:rowOff>
    </xdr:to>
    <xdr:cxnSp macro="">
      <xdr:nvCxnSpPr>
        <xdr:cNvPr id="454" name="直線コネクタ 453"/>
        <xdr:cNvCxnSpPr/>
      </xdr:nvCxnSpPr>
      <xdr:spPr>
        <a:xfrm flipV="1">
          <a:off x="9639300" y="16938831"/>
          <a:ext cx="838200" cy="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96223</xdr:rowOff>
    </xdr:from>
    <xdr:ext cx="534377" cy="259045"/>
    <xdr:sp macro="" textlink="">
      <xdr:nvSpPr>
        <xdr:cNvPr id="455" name="土木費平均値テキスト"/>
        <xdr:cNvSpPr txBox="1"/>
      </xdr:nvSpPr>
      <xdr:spPr>
        <a:xfrm>
          <a:off x="10528300" y="16726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73346</xdr:rowOff>
    </xdr:from>
    <xdr:to>
      <xdr:col>55</xdr:col>
      <xdr:colOff>50800</xdr:colOff>
      <xdr:row>99</xdr:row>
      <xdr:rowOff>3496</xdr:rowOff>
    </xdr:to>
    <xdr:sp macro="" textlink="">
      <xdr:nvSpPr>
        <xdr:cNvPr id="456" name="フローチャート: 判断 455"/>
        <xdr:cNvSpPr/>
      </xdr:nvSpPr>
      <xdr:spPr>
        <a:xfrm>
          <a:off x="10426700" y="1687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113757</xdr:rowOff>
    </xdr:from>
    <xdr:to>
      <xdr:col>50</xdr:col>
      <xdr:colOff>114300</xdr:colOff>
      <xdr:row>98</xdr:row>
      <xdr:rowOff>144157</xdr:rowOff>
    </xdr:to>
    <xdr:cxnSp macro="">
      <xdr:nvCxnSpPr>
        <xdr:cNvPr id="457" name="直線コネクタ 456"/>
        <xdr:cNvCxnSpPr/>
      </xdr:nvCxnSpPr>
      <xdr:spPr>
        <a:xfrm>
          <a:off x="8750300" y="16915857"/>
          <a:ext cx="889000" cy="3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73630</xdr:rowOff>
    </xdr:from>
    <xdr:to>
      <xdr:col>50</xdr:col>
      <xdr:colOff>165100</xdr:colOff>
      <xdr:row>99</xdr:row>
      <xdr:rowOff>3780</xdr:rowOff>
    </xdr:to>
    <xdr:sp macro="" textlink="">
      <xdr:nvSpPr>
        <xdr:cNvPr id="458" name="フローチャート: 判断 457"/>
        <xdr:cNvSpPr/>
      </xdr:nvSpPr>
      <xdr:spPr>
        <a:xfrm>
          <a:off x="9588500" y="168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20307</xdr:rowOff>
    </xdr:from>
    <xdr:ext cx="534377" cy="259045"/>
    <xdr:sp macro="" textlink="">
      <xdr:nvSpPr>
        <xdr:cNvPr id="459" name="テキスト ボックス 458"/>
        <xdr:cNvSpPr txBox="1"/>
      </xdr:nvSpPr>
      <xdr:spPr>
        <a:xfrm>
          <a:off x="9372111" y="1665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94545</xdr:rowOff>
    </xdr:from>
    <xdr:to>
      <xdr:col>45</xdr:col>
      <xdr:colOff>177800</xdr:colOff>
      <xdr:row>98</xdr:row>
      <xdr:rowOff>113757</xdr:rowOff>
    </xdr:to>
    <xdr:cxnSp macro="">
      <xdr:nvCxnSpPr>
        <xdr:cNvPr id="460" name="直線コネクタ 459"/>
        <xdr:cNvCxnSpPr/>
      </xdr:nvCxnSpPr>
      <xdr:spPr>
        <a:xfrm>
          <a:off x="7861300" y="16896645"/>
          <a:ext cx="889000" cy="1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79025</xdr:rowOff>
    </xdr:from>
    <xdr:to>
      <xdr:col>46</xdr:col>
      <xdr:colOff>38100</xdr:colOff>
      <xdr:row>99</xdr:row>
      <xdr:rowOff>9175</xdr:rowOff>
    </xdr:to>
    <xdr:sp macro="" textlink="">
      <xdr:nvSpPr>
        <xdr:cNvPr id="461" name="フローチャート: 判断 460"/>
        <xdr:cNvSpPr/>
      </xdr:nvSpPr>
      <xdr:spPr>
        <a:xfrm>
          <a:off x="8699500" y="168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302</xdr:rowOff>
    </xdr:from>
    <xdr:ext cx="534377" cy="259045"/>
    <xdr:sp macro="" textlink="">
      <xdr:nvSpPr>
        <xdr:cNvPr id="462" name="テキスト ボックス 461"/>
        <xdr:cNvSpPr txBox="1"/>
      </xdr:nvSpPr>
      <xdr:spPr>
        <a:xfrm>
          <a:off x="8483111" y="1697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94545</xdr:rowOff>
    </xdr:from>
    <xdr:to>
      <xdr:col>41</xdr:col>
      <xdr:colOff>50800</xdr:colOff>
      <xdr:row>99</xdr:row>
      <xdr:rowOff>1211</xdr:rowOff>
    </xdr:to>
    <xdr:cxnSp macro="">
      <xdr:nvCxnSpPr>
        <xdr:cNvPr id="463" name="直線コネクタ 462"/>
        <xdr:cNvCxnSpPr/>
      </xdr:nvCxnSpPr>
      <xdr:spPr>
        <a:xfrm flipV="1">
          <a:off x="6972300" y="16896645"/>
          <a:ext cx="889000" cy="7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66092</xdr:rowOff>
    </xdr:from>
    <xdr:to>
      <xdr:col>41</xdr:col>
      <xdr:colOff>101600</xdr:colOff>
      <xdr:row>98</xdr:row>
      <xdr:rowOff>167692</xdr:rowOff>
    </xdr:to>
    <xdr:sp macro="" textlink="">
      <xdr:nvSpPr>
        <xdr:cNvPr id="464" name="フローチャート: 判断 463"/>
        <xdr:cNvSpPr/>
      </xdr:nvSpPr>
      <xdr:spPr>
        <a:xfrm>
          <a:off x="7810500" y="1686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158819</xdr:rowOff>
    </xdr:from>
    <xdr:ext cx="534377" cy="259045"/>
    <xdr:sp macro="" textlink="">
      <xdr:nvSpPr>
        <xdr:cNvPr id="465" name="テキスト ボックス 464"/>
        <xdr:cNvSpPr txBox="1"/>
      </xdr:nvSpPr>
      <xdr:spPr>
        <a:xfrm>
          <a:off x="7594111" y="1696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61033</xdr:rowOff>
    </xdr:from>
    <xdr:to>
      <xdr:col>36</xdr:col>
      <xdr:colOff>165100</xdr:colOff>
      <xdr:row>98</xdr:row>
      <xdr:rowOff>162633</xdr:rowOff>
    </xdr:to>
    <xdr:sp macro="" textlink="">
      <xdr:nvSpPr>
        <xdr:cNvPr id="466" name="フローチャート: 判断 465"/>
        <xdr:cNvSpPr/>
      </xdr:nvSpPr>
      <xdr:spPr>
        <a:xfrm>
          <a:off x="6921500" y="1686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7710</xdr:rowOff>
    </xdr:from>
    <xdr:ext cx="534377" cy="259045"/>
    <xdr:sp macro="" textlink="">
      <xdr:nvSpPr>
        <xdr:cNvPr id="467" name="テキスト ボックス 466"/>
        <xdr:cNvSpPr txBox="1"/>
      </xdr:nvSpPr>
      <xdr:spPr>
        <a:xfrm>
          <a:off x="6705111" y="1663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85931</xdr:rowOff>
    </xdr:from>
    <xdr:to>
      <xdr:col>55</xdr:col>
      <xdr:colOff>50800</xdr:colOff>
      <xdr:row>99</xdr:row>
      <xdr:rowOff>16081</xdr:rowOff>
    </xdr:to>
    <xdr:sp macro="" textlink="">
      <xdr:nvSpPr>
        <xdr:cNvPr id="473" name="楕円 472"/>
        <xdr:cNvSpPr/>
      </xdr:nvSpPr>
      <xdr:spPr>
        <a:xfrm>
          <a:off x="10426700" y="1688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51772</xdr:rowOff>
    </xdr:from>
    <xdr:ext cx="534377" cy="259045"/>
    <xdr:sp macro="" textlink="">
      <xdr:nvSpPr>
        <xdr:cNvPr id="474" name="土木費該当値テキスト"/>
        <xdr:cNvSpPr txBox="1"/>
      </xdr:nvSpPr>
      <xdr:spPr>
        <a:xfrm>
          <a:off x="10528300" y="1685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93357</xdr:rowOff>
    </xdr:from>
    <xdr:to>
      <xdr:col>50</xdr:col>
      <xdr:colOff>165100</xdr:colOff>
      <xdr:row>99</xdr:row>
      <xdr:rowOff>23507</xdr:rowOff>
    </xdr:to>
    <xdr:sp macro="" textlink="">
      <xdr:nvSpPr>
        <xdr:cNvPr id="475" name="楕円 474"/>
        <xdr:cNvSpPr/>
      </xdr:nvSpPr>
      <xdr:spPr>
        <a:xfrm>
          <a:off x="9588500" y="1689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14634</xdr:rowOff>
    </xdr:from>
    <xdr:ext cx="534377" cy="259045"/>
    <xdr:sp macro="" textlink="">
      <xdr:nvSpPr>
        <xdr:cNvPr id="476" name="テキスト ボックス 475"/>
        <xdr:cNvSpPr txBox="1"/>
      </xdr:nvSpPr>
      <xdr:spPr>
        <a:xfrm>
          <a:off x="9372111" y="1698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62957</xdr:rowOff>
    </xdr:from>
    <xdr:to>
      <xdr:col>46</xdr:col>
      <xdr:colOff>38100</xdr:colOff>
      <xdr:row>98</xdr:row>
      <xdr:rowOff>164557</xdr:rowOff>
    </xdr:to>
    <xdr:sp macro="" textlink="">
      <xdr:nvSpPr>
        <xdr:cNvPr id="477" name="楕円 476"/>
        <xdr:cNvSpPr/>
      </xdr:nvSpPr>
      <xdr:spPr>
        <a:xfrm>
          <a:off x="8699500" y="1686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9634</xdr:rowOff>
    </xdr:from>
    <xdr:ext cx="534377" cy="259045"/>
    <xdr:sp macro="" textlink="">
      <xdr:nvSpPr>
        <xdr:cNvPr id="478" name="テキスト ボックス 477"/>
        <xdr:cNvSpPr txBox="1"/>
      </xdr:nvSpPr>
      <xdr:spPr>
        <a:xfrm>
          <a:off x="8483111" y="1664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43745</xdr:rowOff>
    </xdr:from>
    <xdr:to>
      <xdr:col>41</xdr:col>
      <xdr:colOff>101600</xdr:colOff>
      <xdr:row>98</xdr:row>
      <xdr:rowOff>145345</xdr:rowOff>
    </xdr:to>
    <xdr:sp macro="" textlink="">
      <xdr:nvSpPr>
        <xdr:cNvPr id="479" name="楕円 478"/>
        <xdr:cNvSpPr/>
      </xdr:nvSpPr>
      <xdr:spPr>
        <a:xfrm>
          <a:off x="7810500" y="1684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161872</xdr:rowOff>
    </xdr:from>
    <xdr:ext cx="534377" cy="259045"/>
    <xdr:sp macro="" textlink="">
      <xdr:nvSpPr>
        <xdr:cNvPr id="480" name="テキスト ボックス 479"/>
        <xdr:cNvSpPr txBox="1"/>
      </xdr:nvSpPr>
      <xdr:spPr>
        <a:xfrm>
          <a:off x="7594111" y="1662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121861</xdr:rowOff>
    </xdr:from>
    <xdr:to>
      <xdr:col>36</xdr:col>
      <xdr:colOff>165100</xdr:colOff>
      <xdr:row>99</xdr:row>
      <xdr:rowOff>52011</xdr:rowOff>
    </xdr:to>
    <xdr:sp macro="" textlink="">
      <xdr:nvSpPr>
        <xdr:cNvPr id="481" name="楕円 480"/>
        <xdr:cNvSpPr/>
      </xdr:nvSpPr>
      <xdr:spPr>
        <a:xfrm>
          <a:off x="6921500" y="1692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43138</xdr:rowOff>
    </xdr:from>
    <xdr:ext cx="534377" cy="259045"/>
    <xdr:sp macro="" textlink="">
      <xdr:nvSpPr>
        <xdr:cNvPr id="482" name="テキスト ボックス 481"/>
        <xdr:cNvSpPr txBox="1"/>
      </xdr:nvSpPr>
      <xdr:spPr>
        <a:xfrm>
          <a:off x="6705111" y="1701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3" name="テキスト ボックス 49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5" name="テキスト ボックス 494"/>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147107</xdr:rowOff>
    </xdr:from>
    <xdr:to>
      <xdr:col>85</xdr:col>
      <xdr:colOff>126364</xdr:colOff>
      <xdr:row>38</xdr:row>
      <xdr:rowOff>162011</xdr:rowOff>
    </xdr:to>
    <xdr:cxnSp macro="">
      <xdr:nvCxnSpPr>
        <xdr:cNvPr id="505" name="直線コネクタ 504"/>
        <xdr:cNvCxnSpPr/>
      </xdr:nvCxnSpPr>
      <xdr:spPr>
        <a:xfrm flipV="1">
          <a:off x="16317595" y="5462057"/>
          <a:ext cx="1269" cy="1215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165838</xdr:rowOff>
    </xdr:from>
    <xdr:ext cx="469744" cy="259045"/>
    <xdr:sp macro="" textlink="">
      <xdr:nvSpPr>
        <xdr:cNvPr id="506" name="消防費最小値テキスト"/>
        <xdr:cNvSpPr txBox="1"/>
      </xdr:nvSpPr>
      <xdr:spPr>
        <a:xfrm>
          <a:off x="16370300" y="668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162011</xdr:rowOff>
    </xdr:from>
    <xdr:to>
      <xdr:col>86</xdr:col>
      <xdr:colOff>25400</xdr:colOff>
      <xdr:row>38</xdr:row>
      <xdr:rowOff>162011</xdr:rowOff>
    </xdr:to>
    <xdr:cxnSp macro="">
      <xdr:nvCxnSpPr>
        <xdr:cNvPr id="507" name="直線コネクタ 506"/>
        <xdr:cNvCxnSpPr/>
      </xdr:nvCxnSpPr>
      <xdr:spPr>
        <a:xfrm>
          <a:off x="16230600" y="6677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93784</xdr:rowOff>
    </xdr:from>
    <xdr:ext cx="534377" cy="259045"/>
    <xdr:sp macro="" textlink="">
      <xdr:nvSpPr>
        <xdr:cNvPr id="508" name="消防費最大値テキスト"/>
        <xdr:cNvSpPr txBox="1"/>
      </xdr:nvSpPr>
      <xdr:spPr>
        <a:xfrm>
          <a:off x="16370300" y="52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147107</xdr:rowOff>
    </xdr:from>
    <xdr:to>
      <xdr:col>86</xdr:col>
      <xdr:colOff>25400</xdr:colOff>
      <xdr:row>31</xdr:row>
      <xdr:rowOff>147107</xdr:rowOff>
    </xdr:to>
    <xdr:cxnSp macro="">
      <xdr:nvCxnSpPr>
        <xdr:cNvPr id="509" name="直線コネクタ 508"/>
        <xdr:cNvCxnSpPr/>
      </xdr:nvCxnSpPr>
      <xdr:spPr>
        <a:xfrm>
          <a:off x="16230600" y="546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156571</xdr:rowOff>
    </xdr:from>
    <xdr:to>
      <xdr:col>85</xdr:col>
      <xdr:colOff>127000</xdr:colOff>
      <xdr:row>38</xdr:row>
      <xdr:rowOff>125938</xdr:rowOff>
    </xdr:to>
    <xdr:cxnSp macro="">
      <xdr:nvCxnSpPr>
        <xdr:cNvPr id="510" name="直線コネクタ 509"/>
        <xdr:cNvCxnSpPr/>
      </xdr:nvCxnSpPr>
      <xdr:spPr>
        <a:xfrm flipV="1">
          <a:off x="15481300" y="6500221"/>
          <a:ext cx="838200" cy="140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10096</xdr:rowOff>
    </xdr:from>
    <xdr:ext cx="534377" cy="259045"/>
    <xdr:sp macro="" textlink="">
      <xdr:nvSpPr>
        <xdr:cNvPr id="511" name="消防費平均値テキスト"/>
        <xdr:cNvSpPr txBox="1"/>
      </xdr:nvSpPr>
      <xdr:spPr>
        <a:xfrm>
          <a:off x="16370300" y="61822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158669</xdr:rowOff>
    </xdr:from>
    <xdr:to>
      <xdr:col>85</xdr:col>
      <xdr:colOff>177800</xdr:colOff>
      <xdr:row>37</xdr:row>
      <xdr:rowOff>88819</xdr:rowOff>
    </xdr:to>
    <xdr:sp macro="" textlink="">
      <xdr:nvSpPr>
        <xdr:cNvPr id="512" name="フローチャート: 判断 511"/>
        <xdr:cNvSpPr/>
      </xdr:nvSpPr>
      <xdr:spPr>
        <a:xfrm>
          <a:off x="162687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125938</xdr:rowOff>
    </xdr:from>
    <xdr:to>
      <xdr:col>81</xdr:col>
      <xdr:colOff>50800</xdr:colOff>
      <xdr:row>38</xdr:row>
      <xdr:rowOff>127539</xdr:rowOff>
    </xdr:to>
    <xdr:cxnSp macro="">
      <xdr:nvCxnSpPr>
        <xdr:cNvPr id="513" name="直線コネクタ 512"/>
        <xdr:cNvCxnSpPr/>
      </xdr:nvCxnSpPr>
      <xdr:spPr>
        <a:xfrm flipV="1">
          <a:off x="14592300" y="6641038"/>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166898</xdr:rowOff>
    </xdr:from>
    <xdr:to>
      <xdr:col>81</xdr:col>
      <xdr:colOff>101600</xdr:colOff>
      <xdr:row>37</xdr:row>
      <xdr:rowOff>97048</xdr:rowOff>
    </xdr:to>
    <xdr:sp macro="" textlink="">
      <xdr:nvSpPr>
        <xdr:cNvPr id="514" name="フローチャート: 判断 513"/>
        <xdr:cNvSpPr/>
      </xdr:nvSpPr>
      <xdr:spPr>
        <a:xfrm>
          <a:off x="15430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113575</xdr:rowOff>
    </xdr:from>
    <xdr:ext cx="534377" cy="259045"/>
    <xdr:sp macro="" textlink="">
      <xdr:nvSpPr>
        <xdr:cNvPr id="515" name="テキスト ボックス 514"/>
        <xdr:cNvSpPr txBox="1"/>
      </xdr:nvSpPr>
      <xdr:spPr>
        <a:xfrm>
          <a:off x="15214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126350</xdr:rowOff>
    </xdr:from>
    <xdr:to>
      <xdr:col>76</xdr:col>
      <xdr:colOff>114300</xdr:colOff>
      <xdr:row>38</xdr:row>
      <xdr:rowOff>127539</xdr:rowOff>
    </xdr:to>
    <xdr:cxnSp macro="">
      <xdr:nvCxnSpPr>
        <xdr:cNvPr id="516" name="直線コネクタ 515"/>
        <xdr:cNvCxnSpPr/>
      </xdr:nvCxnSpPr>
      <xdr:spPr>
        <a:xfrm>
          <a:off x="13703300" y="6641450"/>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149525</xdr:rowOff>
    </xdr:from>
    <xdr:to>
      <xdr:col>76</xdr:col>
      <xdr:colOff>165100</xdr:colOff>
      <xdr:row>37</xdr:row>
      <xdr:rowOff>79675</xdr:rowOff>
    </xdr:to>
    <xdr:sp macro="" textlink="">
      <xdr:nvSpPr>
        <xdr:cNvPr id="517" name="フローチャート: 判断 516"/>
        <xdr:cNvSpPr/>
      </xdr:nvSpPr>
      <xdr:spPr>
        <a:xfrm>
          <a:off x="14541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96202</xdr:rowOff>
    </xdr:from>
    <xdr:ext cx="534377" cy="259045"/>
    <xdr:sp macro="" textlink="">
      <xdr:nvSpPr>
        <xdr:cNvPr id="518" name="テキスト ボックス 517"/>
        <xdr:cNvSpPr txBox="1"/>
      </xdr:nvSpPr>
      <xdr:spPr>
        <a:xfrm>
          <a:off x="14325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122463</xdr:rowOff>
    </xdr:from>
    <xdr:to>
      <xdr:col>71</xdr:col>
      <xdr:colOff>177800</xdr:colOff>
      <xdr:row>38</xdr:row>
      <xdr:rowOff>126350</xdr:rowOff>
    </xdr:to>
    <xdr:cxnSp macro="">
      <xdr:nvCxnSpPr>
        <xdr:cNvPr id="519" name="直線コネクタ 518"/>
        <xdr:cNvCxnSpPr/>
      </xdr:nvCxnSpPr>
      <xdr:spPr>
        <a:xfrm>
          <a:off x="12814300" y="6294663"/>
          <a:ext cx="889000" cy="346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99964</xdr:rowOff>
    </xdr:from>
    <xdr:to>
      <xdr:col>72</xdr:col>
      <xdr:colOff>38100</xdr:colOff>
      <xdr:row>37</xdr:row>
      <xdr:rowOff>30114</xdr:rowOff>
    </xdr:to>
    <xdr:sp macro="" textlink="">
      <xdr:nvSpPr>
        <xdr:cNvPr id="520" name="フローチャート: 判断 519"/>
        <xdr:cNvSpPr/>
      </xdr:nvSpPr>
      <xdr:spPr>
        <a:xfrm>
          <a:off x="13652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46641</xdr:rowOff>
    </xdr:from>
    <xdr:ext cx="534377" cy="259045"/>
    <xdr:sp macro="" textlink="">
      <xdr:nvSpPr>
        <xdr:cNvPr id="521" name="テキスト ボックス 520"/>
        <xdr:cNvSpPr txBox="1"/>
      </xdr:nvSpPr>
      <xdr:spPr>
        <a:xfrm>
          <a:off x="13436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128357</xdr:rowOff>
    </xdr:from>
    <xdr:to>
      <xdr:col>67</xdr:col>
      <xdr:colOff>101600</xdr:colOff>
      <xdr:row>37</xdr:row>
      <xdr:rowOff>58507</xdr:rowOff>
    </xdr:to>
    <xdr:sp macro="" textlink="">
      <xdr:nvSpPr>
        <xdr:cNvPr id="522" name="フローチャート: 判断 521"/>
        <xdr:cNvSpPr/>
      </xdr:nvSpPr>
      <xdr:spPr>
        <a:xfrm>
          <a:off x="12763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49634</xdr:rowOff>
    </xdr:from>
    <xdr:ext cx="534377" cy="259045"/>
    <xdr:sp macro="" textlink="">
      <xdr:nvSpPr>
        <xdr:cNvPr id="523" name="テキスト ボックス 522"/>
        <xdr:cNvSpPr txBox="1"/>
      </xdr:nvSpPr>
      <xdr:spPr>
        <a:xfrm>
          <a:off x="12547111" y="639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105771</xdr:rowOff>
    </xdr:from>
    <xdr:to>
      <xdr:col>85</xdr:col>
      <xdr:colOff>177800</xdr:colOff>
      <xdr:row>38</xdr:row>
      <xdr:rowOff>35920</xdr:rowOff>
    </xdr:to>
    <xdr:sp macro="" textlink="">
      <xdr:nvSpPr>
        <xdr:cNvPr id="529" name="楕円 528"/>
        <xdr:cNvSpPr/>
      </xdr:nvSpPr>
      <xdr:spPr>
        <a:xfrm>
          <a:off x="16268700" y="64494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84198</xdr:rowOff>
    </xdr:from>
    <xdr:ext cx="534377" cy="259045"/>
    <xdr:sp macro="" textlink="">
      <xdr:nvSpPr>
        <xdr:cNvPr id="530" name="消防費該当値テキスト"/>
        <xdr:cNvSpPr txBox="1"/>
      </xdr:nvSpPr>
      <xdr:spPr>
        <a:xfrm>
          <a:off x="16370300" y="642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75138</xdr:rowOff>
    </xdr:from>
    <xdr:to>
      <xdr:col>81</xdr:col>
      <xdr:colOff>101600</xdr:colOff>
      <xdr:row>39</xdr:row>
      <xdr:rowOff>5288</xdr:rowOff>
    </xdr:to>
    <xdr:sp macro="" textlink="">
      <xdr:nvSpPr>
        <xdr:cNvPr id="531" name="楕円 530"/>
        <xdr:cNvSpPr/>
      </xdr:nvSpPr>
      <xdr:spPr>
        <a:xfrm>
          <a:off x="15430500" y="659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167865</xdr:rowOff>
    </xdr:from>
    <xdr:ext cx="534377" cy="259045"/>
    <xdr:sp macro="" textlink="">
      <xdr:nvSpPr>
        <xdr:cNvPr id="532" name="テキスト ボックス 531"/>
        <xdr:cNvSpPr txBox="1"/>
      </xdr:nvSpPr>
      <xdr:spPr>
        <a:xfrm>
          <a:off x="15214111" y="66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76739</xdr:rowOff>
    </xdr:from>
    <xdr:to>
      <xdr:col>76</xdr:col>
      <xdr:colOff>165100</xdr:colOff>
      <xdr:row>39</xdr:row>
      <xdr:rowOff>6889</xdr:rowOff>
    </xdr:to>
    <xdr:sp macro="" textlink="">
      <xdr:nvSpPr>
        <xdr:cNvPr id="533" name="楕円 532"/>
        <xdr:cNvSpPr/>
      </xdr:nvSpPr>
      <xdr:spPr>
        <a:xfrm>
          <a:off x="14541500" y="659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169466</xdr:rowOff>
    </xdr:from>
    <xdr:ext cx="534377" cy="259045"/>
    <xdr:sp macro="" textlink="">
      <xdr:nvSpPr>
        <xdr:cNvPr id="534" name="テキスト ボックス 533"/>
        <xdr:cNvSpPr txBox="1"/>
      </xdr:nvSpPr>
      <xdr:spPr>
        <a:xfrm>
          <a:off x="14325111" y="668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75550</xdr:rowOff>
    </xdr:from>
    <xdr:to>
      <xdr:col>72</xdr:col>
      <xdr:colOff>38100</xdr:colOff>
      <xdr:row>39</xdr:row>
      <xdr:rowOff>5700</xdr:rowOff>
    </xdr:to>
    <xdr:sp macro="" textlink="">
      <xdr:nvSpPr>
        <xdr:cNvPr id="535" name="楕円 534"/>
        <xdr:cNvSpPr/>
      </xdr:nvSpPr>
      <xdr:spPr>
        <a:xfrm>
          <a:off x="13652500" y="659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168277</xdr:rowOff>
    </xdr:from>
    <xdr:ext cx="534377" cy="259045"/>
    <xdr:sp macro="" textlink="">
      <xdr:nvSpPr>
        <xdr:cNvPr id="536" name="テキスト ボックス 535"/>
        <xdr:cNvSpPr txBox="1"/>
      </xdr:nvSpPr>
      <xdr:spPr>
        <a:xfrm>
          <a:off x="13436111" y="66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71663</xdr:rowOff>
    </xdr:from>
    <xdr:to>
      <xdr:col>67</xdr:col>
      <xdr:colOff>101600</xdr:colOff>
      <xdr:row>37</xdr:row>
      <xdr:rowOff>1813</xdr:rowOff>
    </xdr:to>
    <xdr:sp macro="" textlink="">
      <xdr:nvSpPr>
        <xdr:cNvPr id="537" name="楕円 536"/>
        <xdr:cNvSpPr/>
      </xdr:nvSpPr>
      <xdr:spPr>
        <a:xfrm>
          <a:off x="12763500" y="624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18340</xdr:rowOff>
    </xdr:from>
    <xdr:ext cx="534377" cy="259045"/>
    <xdr:sp macro="" textlink="">
      <xdr:nvSpPr>
        <xdr:cNvPr id="538" name="テキスト ボックス 537"/>
        <xdr:cNvSpPr txBox="1"/>
      </xdr:nvSpPr>
      <xdr:spPr>
        <a:xfrm>
          <a:off x="12547111" y="601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0" name="直線コネクタ 549"/>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1" name="テキスト ボックス 550"/>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2" name="直線コネクタ 551"/>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3" name="テキスト ボックス 552"/>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5" name="テキスト ボックス 554"/>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6" name="直線コネクタ 555"/>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7" name="テキスト ボックス 556"/>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8" name="直線コネクタ 557"/>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9" name="テキスト ボックス 558"/>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86093</xdr:rowOff>
    </xdr:from>
    <xdr:to>
      <xdr:col>85</xdr:col>
      <xdr:colOff>126364</xdr:colOff>
      <xdr:row>59</xdr:row>
      <xdr:rowOff>131953</xdr:rowOff>
    </xdr:to>
    <xdr:cxnSp macro="">
      <xdr:nvCxnSpPr>
        <xdr:cNvPr id="563" name="直線コネクタ 562"/>
        <xdr:cNvCxnSpPr/>
      </xdr:nvCxnSpPr>
      <xdr:spPr>
        <a:xfrm flipV="1">
          <a:off x="16317595" y="8830043"/>
          <a:ext cx="1269" cy="141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135780</xdr:rowOff>
    </xdr:from>
    <xdr:ext cx="534377" cy="259045"/>
    <xdr:sp macro="" textlink="">
      <xdr:nvSpPr>
        <xdr:cNvPr id="564" name="教育費最小値テキスト"/>
        <xdr:cNvSpPr txBox="1"/>
      </xdr:nvSpPr>
      <xdr:spPr>
        <a:xfrm>
          <a:off x="16370300" y="1025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131953</xdr:rowOff>
    </xdr:from>
    <xdr:to>
      <xdr:col>86</xdr:col>
      <xdr:colOff>25400</xdr:colOff>
      <xdr:row>59</xdr:row>
      <xdr:rowOff>131953</xdr:rowOff>
    </xdr:to>
    <xdr:cxnSp macro="">
      <xdr:nvCxnSpPr>
        <xdr:cNvPr id="565" name="直線コネクタ 564"/>
        <xdr:cNvCxnSpPr/>
      </xdr:nvCxnSpPr>
      <xdr:spPr>
        <a:xfrm>
          <a:off x="16230600" y="1024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32770</xdr:rowOff>
    </xdr:from>
    <xdr:ext cx="599010" cy="259045"/>
    <xdr:sp macro="" textlink="">
      <xdr:nvSpPr>
        <xdr:cNvPr id="566" name="教育費最大値テキスト"/>
        <xdr:cNvSpPr txBox="1"/>
      </xdr:nvSpPr>
      <xdr:spPr>
        <a:xfrm>
          <a:off x="16370300" y="860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86093</xdr:rowOff>
    </xdr:from>
    <xdr:to>
      <xdr:col>86</xdr:col>
      <xdr:colOff>25400</xdr:colOff>
      <xdr:row>51</xdr:row>
      <xdr:rowOff>86093</xdr:rowOff>
    </xdr:to>
    <xdr:cxnSp macro="">
      <xdr:nvCxnSpPr>
        <xdr:cNvPr id="567" name="直線コネクタ 566"/>
        <xdr:cNvCxnSpPr/>
      </xdr:nvCxnSpPr>
      <xdr:spPr>
        <a:xfrm>
          <a:off x="16230600" y="88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50978</xdr:rowOff>
    </xdr:from>
    <xdr:to>
      <xdr:col>85</xdr:col>
      <xdr:colOff>127000</xdr:colOff>
      <xdr:row>57</xdr:row>
      <xdr:rowOff>147968</xdr:rowOff>
    </xdr:to>
    <xdr:cxnSp macro="">
      <xdr:nvCxnSpPr>
        <xdr:cNvPr id="568" name="直線コネクタ 567"/>
        <xdr:cNvCxnSpPr/>
      </xdr:nvCxnSpPr>
      <xdr:spPr>
        <a:xfrm flipV="1">
          <a:off x="15481300" y="9823628"/>
          <a:ext cx="838200" cy="9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106939</xdr:rowOff>
    </xdr:from>
    <xdr:ext cx="534377" cy="259045"/>
    <xdr:sp macro="" textlink="">
      <xdr:nvSpPr>
        <xdr:cNvPr id="569" name="教育費平均値テキスト"/>
        <xdr:cNvSpPr txBox="1"/>
      </xdr:nvSpPr>
      <xdr:spPr>
        <a:xfrm>
          <a:off x="16370300" y="9879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128512</xdr:rowOff>
    </xdr:from>
    <xdr:to>
      <xdr:col>85</xdr:col>
      <xdr:colOff>177800</xdr:colOff>
      <xdr:row>58</xdr:row>
      <xdr:rowOff>58662</xdr:rowOff>
    </xdr:to>
    <xdr:sp macro="" textlink="">
      <xdr:nvSpPr>
        <xdr:cNvPr id="570" name="フローチャート: 判断 569"/>
        <xdr:cNvSpPr/>
      </xdr:nvSpPr>
      <xdr:spPr>
        <a:xfrm>
          <a:off x="16268700" y="9901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168072</xdr:rowOff>
    </xdr:from>
    <xdr:to>
      <xdr:col>81</xdr:col>
      <xdr:colOff>50800</xdr:colOff>
      <xdr:row>57</xdr:row>
      <xdr:rowOff>147968</xdr:rowOff>
    </xdr:to>
    <xdr:cxnSp macro="">
      <xdr:nvCxnSpPr>
        <xdr:cNvPr id="571" name="直線コネクタ 570"/>
        <xdr:cNvCxnSpPr/>
      </xdr:nvCxnSpPr>
      <xdr:spPr>
        <a:xfrm>
          <a:off x="14592300" y="9597822"/>
          <a:ext cx="889000" cy="322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140322</xdr:rowOff>
    </xdr:from>
    <xdr:to>
      <xdr:col>81</xdr:col>
      <xdr:colOff>101600</xdr:colOff>
      <xdr:row>58</xdr:row>
      <xdr:rowOff>70472</xdr:rowOff>
    </xdr:to>
    <xdr:sp macro="" textlink="">
      <xdr:nvSpPr>
        <xdr:cNvPr id="572" name="フローチャート: 判断 571"/>
        <xdr:cNvSpPr/>
      </xdr:nvSpPr>
      <xdr:spPr>
        <a:xfrm>
          <a:off x="15430500" y="991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61599</xdr:rowOff>
    </xdr:from>
    <xdr:ext cx="534377" cy="259045"/>
    <xdr:sp macro="" textlink="">
      <xdr:nvSpPr>
        <xdr:cNvPr id="573" name="テキスト ボックス 572"/>
        <xdr:cNvSpPr txBox="1"/>
      </xdr:nvSpPr>
      <xdr:spPr>
        <a:xfrm>
          <a:off x="15214111" y="1000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168072</xdr:rowOff>
    </xdr:from>
    <xdr:to>
      <xdr:col>76</xdr:col>
      <xdr:colOff>114300</xdr:colOff>
      <xdr:row>58</xdr:row>
      <xdr:rowOff>55956</xdr:rowOff>
    </xdr:to>
    <xdr:cxnSp macro="">
      <xdr:nvCxnSpPr>
        <xdr:cNvPr id="574" name="直線コネクタ 573"/>
        <xdr:cNvCxnSpPr/>
      </xdr:nvCxnSpPr>
      <xdr:spPr>
        <a:xfrm flipV="1">
          <a:off x="13703300" y="9597822"/>
          <a:ext cx="889000" cy="402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120028</xdr:rowOff>
    </xdr:from>
    <xdr:to>
      <xdr:col>76</xdr:col>
      <xdr:colOff>165100</xdr:colOff>
      <xdr:row>58</xdr:row>
      <xdr:rowOff>50178</xdr:rowOff>
    </xdr:to>
    <xdr:sp macro="" textlink="">
      <xdr:nvSpPr>
        <xdr:cNvPr id="575" name="フローチャート: 判断 574"/>
        <xdr:cNvSpPr/>
      </xdr:nvSpPr>
      <xdr:spPr>
        <a:xfrm>
          <a:off x="14541500" y="989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41305</xdr:rowOff>
    </xdr:from>
    <xdr:ext cx="534377" cy="259045"/>
    <xdr:sp macro="" textlink="">
      <xdr:nvSpPr>
        <xdr:cNvPr id="576" name="テキスト ボックス 575"/>
        <xdr:cNvSpPr txBox="1"/>
      </xdr:nvSpPr>
      <xdr:spPr>
        <a:xfrm>
          <a:off x="14325111" y="998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146101</xdr:rowOff>
    </xdr:from>
    <xdr:to>
      <xdr:col>71</xdr:col>
      <xdr:colOff>177800</xdr:colOff>
      <xdr:row>58</xdr:row>
      <xdr:rowOff>55956</xdr:rowOff>
    </xdr:to>
    <xdr:cxnSp macro="">
      <xdr:nvCxnSpPr>
        <xdr:cNvPr id="577" name="直線コネクタ 576"/>
        <xdr:cNvCxnSpPr/>
      </xdr:nvCxnSpPr>
      <xdr:spPr>
        <a:xfrm>
          <a:off x="12814300" y="9575851"/>
          <a:ext cx="889000" cy="424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127343</xdr:rowOff>
    </xdr:from>
    <xdr:to>
      <xdr:col>72</xdr:col>
      <xdr:colOff>38100</xdr:colOff>
      <xdr:row>58</xdr:row>
      <xdr:rowOff>57493</xdr:rowOff>
    </xdr:to>
    <xdr:sp macro="" textlink="">
      <xdr:nvSpPr>
        <xdr:cNvPr id="578" name="フローチャート: 判断 577"/>
        <xdr:cNvSpPr/>
      </xdr:nvSpPr>
      <xdr:spPr>
        <a:xfrm>
          <a:off x="13652500" y="9899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74020</xdr:rowOff>
    </xdr:from>
    <xdr:ext cx="534377" cy="259045"/>
    <xdr:sp macro="" textlink="">
      <xdr:nvSpPr>
        <xdr:cNvPr id="579" name="テキスト ボックス 578"/>
        <xdr:cNvSpPr txBox="1"/>
      </xdr:nvSpPr>
      <xdr:spPr>
        <a:xfrm>
          <a:off x="13436111" y="967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132893</xdr:rowOff>
    </xdr:from>
    <xdr:to>
      <xdr:col>67</xdr:col>
      <xdr:colOff>101600</xdr:colOff>
      <xdr:row>58</xdr:row>
      <xdr:rowOff>63043</xdr:rowOff>
    </xdr:to>
    <xdr:sp macro="" textlink="">
      <xdr:nvSpPr>
        <xdr:cNvPr id="580" name="フローチャート: 判断 579"/>
        <xdr:cNvSpPr/>
      </xdr:nvSpPr>
      <xdr:spPr>
        <a:xfrm>
          <a:off x="12763500" y="990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54170</xdr:rowOff>
    </xdr:from>
    <xdr:ext cx="534377" cy="259045"/>
    <xdr:sp macro="" textlink="">
      <xdr:nvSpPr>
        <xdr:cNvPr id="581" name="テキスト ボックス 580"/>
        <xdr:cNvSpPr txBox="1"/>
      </xdr:nvSpPr>
      <xdr:spPr>
        <a:xfrm>
          <a:off x="12547111" y="999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178</xdr:rowOff>
    </xdr:from>
    <xdr:to>
      <xdr:col>85</xdr:col>
      <xdr:colOff>177800</xdr:colOff>
      <xdr:row>57</xdr:row>
      <xdr:rowOff>101778</xdr:rowOff>
    </xdr:to>
    <xdr:sp macro="" textlink="">
      <xdr:nvSpPr>
        <xdr:cNvPr id="587" name="楕円 586"/>
        <xdr:cNvSpPr/>
      </xdr:nvSpPr>
      <xdr:spPr>
        <a:xfrm>
          <a:off x="16268700" y="97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23055</xdr:rowOff>
    </xdr:from>
    <xdr:ext cx="534377" cy="259045"/>
    <xdr:sp macro="" textlink="">
      <xdr:nvSpPr>
        <xdr:cNvPr id="588" name="教育費該当値テキスト"/>
        <xdr:cNvSpPr txBox="1"/>
      </xdr:nvSpPr>
      <xdr:spPr>
        <a:xfrm>
          <a:off x="16370300" y="962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97168</xdr:rowOff>
    </xdr:from>
    <xdr:to>
      <xdr:col>81</xdr:col>
      <xdr:colOff>101600</xdr:colOff>
      <xdr:row>58</xdr:row>
      <xdr:rowOff>27318</xdr:rowOff>
    </xdr:to>
    <xdr:sp macro="" textlink="">
      <xdr:nvSpPr>
        <xdr:cNvPr id="589" name="楕円 588"/>
        <xdr:cNvSpPr/>
      </xdr:nvSpPr>
      <xdr:spPr>
        <a:xfrm>
          <a:off x="15430500" y="986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43845</xdr:rowOff>
    </xdr:from>
    <xdr:ext cx="534377" cy="259045"/>
    <xdr:sp macro="" textlink="">
      <xdr:nvSpPr>
        <xdr:cNvPr id="590" name="テキスト ボックス 589"/>
        <xdr:cNvSpPr txBox="1"/>
      </xdr:nvSpPr>
      <xdr:spPr>
        <a:xfrm>
          <a:off x="15214111" y="964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117272</xdr:rowOff>
    </xdr:from>
    <xdr:to>
      <xdr:col>76</xdr:col>
      <xdr:colOff>165100</xdr:colOff>
      <xdr:row>56</xdr:row>
      <xdr:rowOff>47422</xdr:rowOff>
    </xdr:to>
    <xdr:sp macro="" textlink="">
      <xdr:nvSpPr>
        <xdr:cNvPr id="591" name="楕円 590"/>
        <xdr:cNvSpPr/>
      </xdr:nvSpPr>
      <xdr:spPr>
        <a:xfrm>
          <a:off x="14541500" y="954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63949</xdr:rowOff>
    </xdr:from>
    <xdr:ext cx="534377" cy="259045"/>
    <xdr:sp macro="" textlink="">
      <xdr:nvSpPr>
        <xdr:cNvPr id="592" name="テキスト ボックス 591"/>
        <xdr:cNvSpPr txBox="1"/>
      </xdr:nvSpPr>
      <xdr:spPr>
        <a:xfrm>
          <a:off x="14325111" y="932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5156</xdr:rowOff>
    </xdr:from>
    <xdr:to>
      <xdr:col>72</xdr:col>
      <xdr:colOff>38100</xdr:colOff>
      <xdr:row>58</xdr:row>
      <xdr:rowOff>106756</xdr:rowOff>
    </xdr:to>
    <xdr:sp macro="" textlink="">
      <xdr:nvSpPr>
        <xdr:cNvPr id="593" name="楕円 592"/>
        <xdr:cNvSpPr/>
      </xdr:nvSpPr>
      <xdr:spPr>
        <a:xfrm>
          <a:off x="13652500" y="994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97883</xdr:rowOff>
    </xdr:from>
    <xdr:ext cx="534377" cy="259045"/>
    <xdr:sp macro="" textlink="">
      <xdr:nvSpPr>
        <xdr:cNvPr id="594" name="テキスト ボックス 593"/>
        <xdr:cNvSpPr txBox="1"/>
      </xdr:nvSpPr>
      <xdr:spPr>
        <a:xfrm>
          <a:off x="13436111" y="1004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95301</xdr:rowOff>
    </xdr:from>
    <xdr:to>
      <xdr:col>67</xdr:col>
      <xdr:colOff>101600</xdr:colOff>
      <xdr:row>56</xdr:row>
      <xdr:rowOff>25451</xdr:rowOff>
    </xdr:to>
    <xdr:sp macro="" textlink="">
      <xdr:nvSpPr>
        <xdr:cNvPr id="595" name="楕円 594"/>
        <xdr:cNvSpPr/>
      </xdr:nvSpPr>
      <xdr:spPr>
        <a:xfrm>
          <a:off x="12763500" y="9525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41978</xdr:rowOff>
    </xdr:from>
    <xdr:ext cx="534377" cy="259045"/>
    <xdr:sp macro="" textlink="">
      <xdr:nvSpPr>
        <xdr:cNvPr id="596" name="テキスト ボックス 595"/>
        <xdr:cNvSpPr txBox="1"/>
      </xdr:nvSpPr>
      <xdr:spPr>
        <a:xfrm>
          <a:off x="12547111" y="930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163475</xdr:rowOff>
    </xdr:from>
    <xdr:to>
      <xdr:col>85</xdr:col>
      <xdr:colOff>126364</xdr:colOff>
      <xdr:row>79</xdr:row>
      <xdr:rowOff>44450</xdr:rowOff>
    </xdr:to>
    <xdr:cxnSp macro="">
      <xdr:nvCxnSpPr>
        <xdr:cNvPr id="620" name="直線コネクタ 619"/>
        <xdr:cNvCxnSpPr/>
      </xdr:nvCxnSpPr>
      <xdr:spPr>
        <a:xfrm flipV="1">
          <a:off x="16317595" y="11993525"/>
          <a:ext cx="1269" cy="1595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82465</xdr:rowOff>
    </xdr:from>
    <xdr:ext cx="249299" cy="259045"/>
    <xdr:sp macro="" textlink="">
      <xdr:nvSpPr>
        <xdr:cNvPr id="621" name="災害復旧費最小値テキスト"/>
        <xdr:cNvSpPr txBox="1"/>
      </xdr:nvSpPr>
      <xdr:spPr>
        <a:xfrm>
          <a:off x="16370300" y="13627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2" name="直線コネクタ 62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110152</xdr:rowOff>
    </xdr:from>
    <xdr:ext cx="599010" cy="259045"/>
    <xdr:sp macro="" textlink="">
      <xdr:nvSpPr>
        <xdr:cNvPr id="623" name="災害復旧費最大値テキスト"/>
        <xdr:cNvSpPr txBox="1"/>
      </xdr:nvSpPr>
      <xdr:spPr>
        <a:xfrm>
          <a:off x="16370300" y="1176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163475</xdr:rowOff>
    </xdr:from>
    <xdr:to>
      <xdr:col>86</xdr:col>
      <xdr:colOff>25400</xdr:colOff>
      <xdr:row>69</xdr:row>
      <xdr:rowOff>163475</xdr:rowOff>
    </xdr:to>
    <xdr:cxnSp macro="">
      <xdr:nvCxnSpPr>
        <xdr:cNvPr id="624" name="直線コネクタ 623"/>
        <xdr:cNvCxnSpPr/>
      </xdr:nvCxnSpPr>
      <xdr:spPr>
        <a:xfrm>
          <a:off x="16230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43511</xdr:rowOff>
    </xdr:from>
    <xdr:to>
      <xdr:col>85</xdr:col>
      <xdr:colOff>127000</xdr:colOff>
      <xdr:row>79</xdr:row>
      <xdr:rowOff>44450</xdr:rowOff>
    </xdr:to>
    <xdr:cxnSp macro="">
      <xdr:nvCxnSpPr>
        <xdr:cNvPr id="625" name="直線コネクタ 624"/>
        <xdr:cNvCxnSpPr/>
      </xdr:nvCxnSpPr>
      <xdr:spPr>
        <a:xfrm flipV="1">
          <a:off x="15481300" y="13588061"/>
          <a:ext cx="838200" cy="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171366</xdr:rowOff>
    </xdr:from>
    <xdr:ext cx="469744" cy="259045"/>
    <xdr:sp macro="" textlink="">
      <xdr:nvSpPr>
        <xdr:cNvPr id="626" name="災害復旧費平均値テキスト"/>
        <xdr:cNvSpPr txBox="1"/>
      </xdr:nvSpPr>
      <xdr:spPr>
        <a:xfrm>
          <a:off x="16370300" y="13373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148489</xdr:rowOff>
    </xdr:from>
    <xdr:to>
      <xdr:col>85</xdr:col>
      <xdr:colOff>177800</xdr:colOff>
      <xdr:row>79</xdr:row>
      <xdr:rowOff>78639</xdr:rowOff>
    </xdr:to>
    <xdr:sp macro="" textlink="">
      <xdr:nvSpPr>
        <xdr:cNvPr id="627" name="フローチャート: 判断 626"/>
        <xdr:cNvSpPr/>
      </xdr:nvSpPr>
      <xdr:spPr>
        <a:xfrm>
          <a:off x="162687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8" name="直線コネクタ 627"/>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135725</xdr:rowOff>
    </xdr:from>
    <xdr:to>
      <xdr:col>81</xdr:col>
      <xdr:colOff>101600</xdr:colOff>
      <xdr:row>79</xdr:row>
      <xdr:rowOff>65875</xdr:rowOff>
    </xdr:to>
    <xdr:sp macro="" textlink="">
      <xdr:nvSpPr>
        <xdr:cNvPr id="629" name="フローチャート: 判断 628"/>
        <xdr:cNvSpPr/>
      </xdr:nvSpPr>
      <xdr:spPr>
        <a:xfrm>
          <a:off x="15430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82402</xdr:rowOff>
    </xdr:from>
    <xdr:ext cx="469744" cy="259045"/>
    <xdr:sp macro="" textlink="">
      <xdr:nvSpPr>
        <xdr:cNvPr id="630" name="テキスト ボックス 629"/>
        <xdr:cNvSpPr txBox="1"/>
      </xdr:nvSpPr>
      <xdr:spPr>
        <a:xfrm>
          <a:off x="15246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41517</xdr:rowOff>
    </xdr:from>
    <xdr:to>
      <xdr:col>76</xdr:col>
      <xdr:colOff>114300</xdr:colOff>
      <xdr:row>79</xdr:row>
      <xdr:rowOff>44450</xdr:rowOff>
    </xdr:to>
    <xdr:cxnSp macro="">
      <xdr:nvCxnSpPr>
        <xdr:cNvPr id="631" name="直線コネクタ 630"/>
        <xdr:cNvCxnSpPr/>
      </xdr:nvCxnSpPr>
      <xdr:spPr>
        <a:xfrm>
          <a:off x="13703300" y="13586067"/>
          <a:ext cx="889000" cy="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146774</xdr:rowOff>
    </xdr:from>
    <xdr:to>
      <xdr:col>76</xdr:col>
      <xdr:colOff>165100</xdr:colOff>
      <xdr:row>79</xdr:row>
      <xdr:rowOff>76924</xdr:rowOff>
    </xdr:to>
    <xdr:sp macro="" textlink="">
      <xdr:nvSpPr>
        <xdr:cNvPr id="632" name="フローチャート: 判断 631"/>
        <xdr:cNvSpPr/>
      </xdr:nvSpPr>
      <xdr:spPr>
        <a:xfrm>
          <a:off x="14541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93451</xdr:rowOff>
    </xdr:from>
    <xdr:ext cx="469744" cy="259045"/>
    <xdr:sp macro="" textlink="">
      <xdr:nvSpPr>
        <xdr:cNvPr id="633" name="テキスト ボックス 632"/>
        <xdr:cNvSpPr txBox="1"/>
      </xdr:nvSpPr>
      <xdr:spPr>
        <a:xfrm>
          <a:off x="14357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39675</xdr:rowOff>
    </xdr:from>
    <xdr:to>
      <xdr:col>71</xdr:col>
      <xdr:colOff>177800</xdr:colOff>
      <xdr:row>79</xdr:row>
      <xdr:rowOff>41517</xdr:rowOff>
    </xdr:to>
    <xdr:cxnSp macro="">
      <xdr:nvCxnSpPr>
        <xdr:cNvPr id="634" name="直線コネクタ 633"/>
        <xdr:cNvCxnSpPr/>
      </xdr:nvCxnSpPr>
      <xdr:spPr>
        <a:xfrm>
          <a:off x="12814300" y="13584225"/>
          <a:ext cx="88900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115633</xdr:rowOff>
    </xdr:from>
    <xdr:to>
      <xdr:col>72</xdr:col>
      <xdr:colOff>38100</xdr:colOff>
      <xdr:row>79</xdr:row>
      <xdr:rowOff>45783</xdr:rowOff>
    </xdr:to>
    <xdr:sp macro="" textlink="">
      <xdr:nvSpPr>
        <xdr:cNvPr id="635" name="フローチャート: 判断 634"/>
        <xdr:cNvSpPr/>
      </xdr:nvSpPr>
      <xdr:spPr>
        <a:xfrm>
          <a:off x="13652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62310</xdr:rowOff>
    </xdr:from>
    <xdr:ext cx="469744" cy="259045"/>
    <xdr:sp macro="" textlink="">
      <xdr:nvSpPr>
        <xdr:cNvPr id="636" name="テキスト ボックス 635"/>
        <xdr:cNvSpPr txBox="1"/>
      </xdr:nvSpPr>
      <xdr:spPr>
        <a:xfrm>
          <a:off x="13468428" y="1326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111989</xdr:rowOff>
    </xdr:from>
    <xdr:to>
      <xdr:col>67</xdr:col>
      <xdr:colOff>101600</xdr:colOff>
      <xdr:row>79</xdr:row>
      <xdr:rowOff>42139</xdr:rowOff>
    </xdr:to>
    <xdr:sp macro="" textlink="">
      <xdr:nvSpPr>
        <xdr:cNvPr id="637" name="フローチャート: 判断 636"/>
        <xdr:cNvSpPr/>
      </xdr:nvSpPr>
      <xdr:spPr>
        <a:xfrm>
          <a:off x="12763500" y="1348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58666</xdr:rowOff>
    </xdr:from>
    <xdr:ext cx="469744" cy="259045"/>
    <xdr:sp macro="" textlink="">
      <xdr:nvSpPr>
        <xdr:cNvPr id="638" name="テキスト ボックス 637"/>
        <xdr:cNvSpPr txBox="1"/>
      </xdr:nvSpPr>
      <xdr:spPr>
        <a:xfrm>
          <a:off x="12579428" y="1326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164161</xdr:rowOff>
    </xdr:from>
    <xdr:to>
      <xdr:col>85</xdr:col>
      <xdr:colOff>177800</xdr:colOff>
      <xdr:row>79</xdr:row>
      <xdr:rowOff>94311</xdr:rowOff>
    </xdr:to>
    <xdr:sp macro="" textlink="">
      <xdr:nvSpPr>
        <xdr:cNvPr id="644" name="楕円 643"/>
        <xdr:cNvSpPr/>
      </xdr:nvSpPr>
      <xdr:spPr>
        <a:xfrm>
          <a:off x="16268700" y="135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126916</xdr:rowOff>
    </xdr:from>
    <xdr:ext cx="313932" cy="259045"/>
    <xdr:sp macro="" textlink="">
      <xdr:nvSpPr>
        <xdr:cNvPr id="645" name="災害復旧費該当値テキスト"/>
        <xdr:cNvSpPr txBox="1"/>
      </xdr:nvSpPr>
      <xdr:spPr>
        <a:xfrm>
          <a:off x="16370300" y="135000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6" name="楕円 645"/>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7" name="テキスト ボックス 646"/>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8" name="楕円 647"/>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9" name="テキスト ボックス 648"/>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162167</xdr:rowOff>
    </xdr:from>
    <xdr:to>
      <xdr:col>72</xdr:col>
      <xdr:colOff>38100</xdr:colOff>
      <xdr:row>79</xdr:row>
      <xdr:rowOff>92317</xdr:rowOff>
    </xdr:to>
    <xdr:sp macro="" textlink="">
      <xdr:nvSpPr>
        <xdr:cNvPr id="650" name="楕円 649"/>
        <xdr:cNvSpPr/>
      </xdr:nvSpPr>
      <xdr:spPr>
        <a:xfrm>
          <a:off x="13652500" y="135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83444</xdr:rowOff>
    </xdr:from>
    <xdr:ext cx="378565" cy="259045"/>
    <xdr:sp macro="" textlink="">
      <xdr:nvSpPr>
        <xdr:cNvPr id="651" name="テキスト ボックス 650"/>
        <xdr:cNvSpPr txBox="1"/>
      </xdr:nvSpPr>
      <xdr:spPr>
        <a:xfrm>
          <a:off x="13514017" y="136279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160325</xdr:rowOff>
    </xdr:from>
    <xdr:to>
      <xdr:col>67</xdr:col>
      <xdr:colOff>101600</xdr:colOff>
      <xdr:row>79</xdr:row>
      <xdr:rowOff>90475</xdr:rowOff>
    </xdr:to>
    <xdr:sp macro="" textlink="">
      <xdr:nvSpPr>
        <xdr:cNvPr id="652" name="楕円 651"/>
        <xdr:cNvSpPr/>
      </xdr:nvSpPr>
      <xdr:spPr>
        <a:xfrm>
          <a:off x="12763500" y="1353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81602</xdr:rowOff>
    </xdr:from>
    <xdr:ext cx="378565" cy="259045"/>
    <xdr:sp macro="" textlink="">
      <xdr:nvSpPr>
        <xdr:cNvPr id="653" name="テキスト ボックス 652"/>
        <xdr:cNvSpPr txBox="1"/>
      </xdr:nvSpPr>
      <xdr:spPr>
        <a:xfrm>
          <a:off x="12625017" y="13626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115888</xdr:rowOff>
    </xdr:from>
    <xdr:to>
      <xdr:col>85</xdr:col>
      <xdr:colOff>126364</xdr:colOff>
      <xdr:row>98</xdr:row>
      <xdr:rowOff>75400</xdr:rowOff>
    </xdr:to>
    <xdr:cxnSp macro="">
      <xdr:nvCxnSpPr>
        <xdr:cNvPr id="677" name="直線コネクタ 676"/>
        <xdr:cNvCxnSpPr/>
      </xdr:nvCxnSpPr>
      <xdr:spPr>
        <a:xfrm flipV="1">
          <a:off x="16317595" y="15546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79227</xdr:rowOff>
    </xdr:from>
    <xdr:ext cx="534377" cy="259045"/>
    <xdr:sp macro="" textlink="">
      <xdr:nvSpPr>
        <xdr:cNvPr id="678" name="公債費最小値テキスト"/>
        <xdr:cNvSpPr txBox="1"/>
      </xdr:nvSpPr>
      <xdr:spPr>
        <a:xfrm>
          <a:off x="16370300" y="168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75400</xdr:rowOff>
    </xdr:from>
    <xdr:to>
      <xdr:col>86</xdr:col>
      <xdr:colOff>25400</xdr:colOff>
      <xdr:row>98</xdr:row>
      <xdr:rowOff>75400</xdr:rowOff>
    </xdr:to>
    <xdr:cxnSp macro="">
      <xdr:nvCxnSpPr>
        <xdr:cNvPr id="679" name="直線コネクタ 678"/>
        <xdr:cNvCxnSpPr/>
      </xdr:nvCxnSpPr>
      <xdr:spPr>
        <a:xfrm>
          <a:off x="16230600" y="168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62565</xdr:rowOff>
    </xdr:from>
    <xdr:ext cx="599010" cy="259045"/>
    <xdr:sp macro="" textlink="">
      <xdr:nvSpPr>
        <xdr:cNvPr id="680" name="公債費最大値テキスト"/>
        <xdr:cNvSpPr txBox="1"/>
      </xdr:nvSpPr>
      <xdr:spPr>
        <a:xfrm>
          <a:off x="16370300" y="15321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115888</xdr:rowOff>
    </xdr:from>
    <xdr:to>
      <xdr:col>86</xdr:col>
      <xdr:colOff>25400</xdr:colOff>
      <xdr:row>90</xdr:row>
      <xdr:rowOff>115888</xdr:rowOff>
    </xdr:to>
    <xdr:cxnSp macro="">
      <xdr:nvCxnSpPr>
        <xdr:cNvPr id="681" name="直線コネクタ 680"/>
        <xdr:cNvCxnSpPr/>
      </xdr:nvCxnSpPr>
      <xdr:spPr>
        <a:xfrm>
          <a:off x="16230600" y="1554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14960</xdr:rowOff>
    </xdr:from>
    <xdr:to>
      <xdr:col>85</xdr:col>
      <xdr:colOff>127000</xdr:colOff>
      <xdr:row>97</xdr:row>
      <xdr:rowOff>15405</xdr:rowOff>
    </xdr:to>
    <xdr:cxnSp macro="">
      <xdr:nvCxnSpPr>
        <xdr:cNvPr id="682" name="直線コネクタ 681"/>
        <xdr:cNvCxnSpPr/>
      </xdr:nvCxnSpPr>
      <xdr:spPr>
        <a:xfrm>
          <a:off x="15481300" y="16645610"/>
          <a:ext cx="838200" cy="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12870</xdr:rowOff>
    </xdr:from>
    <xdr:ext cx="534377" cy="259045"/>
    <xdr:sp macro="" textlink="">
      <xdr:nvSpPr>
        <xdr:cNvPr id="683" name="公債費平均値テキスト"/>
        <xdr:cNvSpPr txBox="1"/>
      </xdr:nvSpPr>
      <xdr:spPr>
        <a:xfrm>
          <a:off x="16370300" y="16300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161443</xdr:rowOff>
    </xdr:from>
    <xdr:to>
      <xdr:col>85</xdr:col>
      <xdr:colOff>177800</xdr:colOff>
      <xdr:row>96</xdr:row>
      <xdr:rowOff>91593</xdr:rowOff>
    </xdr:to>
    <xdr:sp macro="" textlink="">
      <xdr:nvSpPr>
        <xdr:cNvPr id="684" name="フローチャート: 判断 683"/>
        <xdr:cNvSpPr/>
      </xdr:nvSpPr>
      <xdr:spPr>
        <a:xfrm>
          <a:off x="16268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14960</xdr:rowOff>
    </xdr:from>
    <xdr:to>
      <xdr:col>81</xdr:col>
      <xdr:colOff>50800</xdr:colOff>
      <xdr:row>97</xdr:row>
      <xdr:rowOff>41224</xdr:rowOff>
    </xdr:to>
    <xdr:cxnSp macro="">
      <xdr:nvCxnSpPr>
        <xdr:cNvPr id="685" name="直線コネクタ 684"/>
        <xdr:cNvCxnSpPr/>
      </xdr:nvCxnSpPr>
      <xdr:spPr>
        <a:xfrm flipV="1">
          <a:off x="14592300" y="16645610"/>
          <a:ext cx="889000" cy="2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161582</xdr:rowOff>
    </xdr:from>
    <xdr:to>
      <xdr:col>81</xdr:col>
      <xdr:colOff>101600</xdr:colOff>
      <xdr:row>96</xdr:row>
      <xdr:rowOff>91732</xdr:rowOff>
    </xdr:to>
    <xdr:sp macro="" textlink="">
      <xdr:nvSpPr>
        <xdr:cNvPr id="686" name="フローチャート: 判断 685"/>
        <xdr:cNvSpPr/>
      </xdr:nvSpPr>
      <xdr:spPr>
        <a:xfrm>
          <a:off x="15430500" y="164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108259</xdr:rowOff>
    </xdr:from>
    <xdr:ext cx="534377" cy="259045"/>
    <xdr:sp macro="" textlink="">
      <xdr:nvSpPr>
        <xdr:cNvPr id="687" name="テキスト ボックス 686"/>
        <xdr:cNvSpPr txBox="1"/>
      </xdr:nvSpPr>
      <xdr:spPr>
        <a:xfrm>
          <a:off x="15214111" y="1622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41224</xdr:rowOff>
    </xdr:from>
    <xdr:to>
      <xdr:col>76</xdr:col>
      <xdr:colOff>114300</xdr:colOff>
      <xdr:row>97</xdr:row>
      <xdr:rowOff>51512</xdr:rowOff>
    </xdr:to>
    <xdr:cxnSp macro="">
      <xdr:nvCxnSpPr>
        <xdr:cNvPr id="688" name="直線コネクタ 687"/>
        <xdr:cNvCxnSpPr/>
      </xdr:nvCxnSpPr>
      <xdr:spPr>
        <a:xfrm flipV="1">
          <a:off x="13703300" y="16671874"/>
          <a:ext cx="88900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157035</xdr:rowOff>
    </xdr:from>
    <xdr:to>
      <xdr:col>76</xdr:col>
      <xdr:colOff>165100</xdr:colOff>
      <xdr:row>96</xdr:row>
      <xdr:rowOff>87185</xdr:rowOff>
    </xdr:to>
    <xdr:sp macro="" textlink="">
      <xdr:nvSpPr>
        <xdr:cNvPr id="689" name="フローチャート: 判断 688"/>
        <xdr:cNvSpPr/>
      </xdr:nvSpPr>
      <xdr:spPr>
        <a:xfrm>
          <a:off x="14541500" y="164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103712</xdr:rowOff>
    </xdr:from>
    <xdr:ext cx="534377" cy="259045"/>
    <xdr:sp macro="" textlink="">
      <xdr:nvSpPr>
        <xdr:cNvPr id="690" name="テキスト ボックス 689"/>
        <xdr:cNvSpPr txBox="1"/>
      </xdr:nvSpPr>
      <xdr:spPr>
        <a:xfrm>
          <a:off x="14325111" y="16220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47777</xdr:rowOff>
    </xdr:from>
    <xdr:to>
      <xdr:col>71</xdr:col>
      <xdr:colOff>177800</xdr:colOff>
      <xdr:row>97</xdr:row>
      <xdr:rowOff>51512</xdr:rowOff>
    </xdr:to>
    <xdr:cxnSp macro="">
      <xdr:nvCxnSpPr>
        <xdr:cNvPr id="691" name="直線コネクタ 690"/>
        <xdr:cNvCxnSpPr/>
      </xdr:nvCxnSpPr>
      <xdr:spPr>
        <a:xfrm>
          <a:off x="12814300" y="16678427"/>
          <a:ext cx="889000" cy="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107810</xdr:rowOff>
    </xdr:from>
    <xdr:to>
      <xdr:col>72</xdr:col>
      <xdr:colOff>38100</xdr:colOff>
      <xdr:row>96</xdr:row>
      <xdr:rowOff>37960</xdr:rowOff>
    </xdr:to>
    <xdr:sp macro="" textlink="">
      <xdr:nvSpPr>
        <xdr:cNvPr id="692" name="フローチャート: 判断 691"/>
        <xdr:cNvSpPr/>
      </xdr:nvSpPr>
      <xdr:spPr>
        <a:xfrm>
          <a:off x="13652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54487</xdr:rowOff>
    </xdr:from>
    <xdr:ext cx="534377" cy="259045"/>
    <xdr:sp macro="" textlink="">
      <xdr:nvSpPr>
        <xdr:cNvPr id="693" name="テキスト ボックス 692"/>
        <xdr:cNvSpPr txBox="1"/>
      </xdr:nvSpPr>
      <xdr:spPr>
        <a:xfrm>
          <a:off x="13436111" y="1617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109995</xdr:rowOff>
    </xdr:from>
    <xdr:to>
      <xdr:col>67</xdr:col>
      <xdr:colOff>101600</xdr:colOff>
      <xdr:row>96</xdr:row>
      <xdr:rowOff>40145</xdr:rowOff>
    </xdr:to>
    <xdr:sp macro="" textlink="">
      <xdr:nvSpPr>
        <xdr:cNvPr id="694" name="フローチャート: 判断 693"/>
        <xdr:cNvSpPr/>
      </xdr:nvSpPr>
      <xdr:spPr>
        <a:xfrm>
          <a:off x="12763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56672</xdr:rowOff>
    </xdr:from>
    <xdr:ext cx="534377" cy="259045"/>
    <xdr:sp macro="" textlink="">
      <xdr:nvSpPr>
        <xdr:cNvPr id="695" name="テキスト ボックス 694"/>
        <xdr:cNvSpPr txBox="1"/>
      </xdr:nvSpPr>
      <xdr:spPr>
        <a:xfrm>
          <a:off x="12547111" y="161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136055</xdr:rowOff>
    </xdr:from>
    <xdr:to>
      <xdr:col>85</xdr:col>
      <xdr:colOff>177800</xdr:colOff>
      <xdr:row>97</xdr:row>
      <xdr:rowOff>66205</xdr:rowOff>
    </xdr:to>
    <xdr:sp macro="" textlink="">
      <xdr:nvSpPr>
        <xdr:cNvPr id="701" name="楕円 700"/>
        <xdr:cNvSpPr/>
      </xdr:nvSpPr>
      <xdr:spPr>
        <a:xfrm>
          <a:off x="16268700" y="165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114482</xdr:rowOff>
    </xdr:from>
    <xdr:ext cx="534377" cy="259045"/>
    <xdr:sp macro="" textlink="">
      <xdr:nvSpPr>
        <xdr:cNvPr id="702" name="公債費該当値テキスト"/>
        <xdr:cNvSpPr txBox="1"/>
      </xdr:nvSpPr>
      <xdr:spPr>
        <a:xfrm>
          <a:off x="16370300" y="1657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135610</xdr:rowOff>
    </xdr:from>
    <xdr:to>
      <xdr:col>81</xdr:col>
      <xdr:colOff>101600</xdr:colOff>
      <xdr:row>97</xdr:row>
      <xdr:rowOff>65760</xdr:rowOff>
    </xdr:to>
    <xdr:sp macro="" textlink="">
      <xdr:nvSpPr>
        <xdr:cNvPr id="703" name="楕円 702"/>
        <xdr:cNvSpPr/>
      </xdr:nvSpPr>
      <xdr:spPr>
        <a:xfrm>
          <a:off x="15430500" y="1659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56887</xdr:rowOff>
    </xdr:from>
    <xdr:ext cx="534377" cy="259045"/>
    <xdr:sp macro="" textlink="">
      <xdr:nvSpPr>
        <xdr:cNvPr id="704" name="テキスト ボックス 703"/>
        <xdr:cNvSpPr txBox="1"/>
      </xdr:nvSpPr>
      <xdr:spPr>
        <a:xfrm>
          <a:off x="15214111" y="1668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161874</xdr:rowOff>
    </xdr:from>
    <xdr:to>
      <xdr:col>76</xdr:col>
      <xdr:colOff>165100</xdr:colOff>
      <xdr:row>97</xdr:row>
      <xdr:rowOff>92024</xdr:rowOff>
    </xdr:to>
    <xdr:sp macro="" textlink="">
      <xdr:nvSpPr>
        <xdr:cNvPr id="705" name="楕円 704"/>
        <xdr:cNvSpPr/>
      </xdr:nvSpPr>
      <xdr:spPr>
        <a:xfrm>
          <a:off x="14541500" y="1662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83151</xdr:rowOff>
    </xdr:from>
    <xdr:ext cx="534377" cy="259045"/>
    <xdr:sp macro="" textlink="">
      <xdr:nvSpPr>
        <xdr:cNvPr id="706" name="テキスト ボックス 705"/>
        <xdr:cNvSpPr txBox="1"/>
      </xdr:nvSpPr>
      <xdr:spPr>
        <a:xfrm>
          <a:off x="14325111" y="1671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712</xdr:rowOff>
    </xdr:from>
    <xdr:to>
      <xdr:col>72</xdr:col>
      <xdr:colOff>38100</xdr:colOff>
      <xdr:row>97</xdr:row>
      <xdr:rowOff>102312</xdr:rowOff>
    </xdr:to>
    <xdr:sp macro="" textlink="">
      <xdr:nvSpPr>
        <xdr:cNvPr id="707" name="楕円 706"/>
        <xdr:cNvSpPr/>
      </xdr:nvSpPr>
      <xdr:spPr>
        <a:xfrm>
          <a:off x="13652500" y="1663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93439</xdr:rowOff>
    </xdr:from>
    <xdr:ext cx="534377" cy="259045"/>
    <xdr:sp macro="" textlink="">
      <xdr:nvSpPr>
        <xdr:cNvPr id="708" name="テキスト ボックス 707"/>
        <xdr:cNvSpPr txBox="1"/>
      </xdr:nvSpPr>
      <xdr:spPr>
        <a:xfrm>
          <a:off x="13436111" y="1672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168427</xdr:rowOff>
    </xdr:from>
    <xdr:to>
      <xdr:col>67</xdr:col>
      <xdr:colOff>101600</xdr:colOff>
      <xdr:row>97</xdr:row>
      <xdr:rowOff>98577</xdr:rowOff>
    </xdr:to>
    <xdr:sp macro="" textlink="">
      <xdr:nvSpPr>
        <xdr:cNvPr id="709" name="楕円 708"/>
        <xdr:cNvSpPr/>
      </xdr:nvSpPr>
      <xdr:spPr>
        <a:xfrm>
          <a:off x="12763500" y="1662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89704</xdr:rowOff>
    </xdr:from>
    <xdr:ext cx="534377" cy="259045"/>
    <xdr:sp macro="" textlink="">
      <xdr:nvSpPr>
        <xdr:cNvPr id="710" name="テキスト ボックス 709"/>
        <xdr:cNvSpPr txBox="1"/>
      </xdr:nvSpPr>
      <xdr:spPr>
        <a:xfrm>
          <a:off x="12547111" y="1672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0" name="テキスト ボックス 72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143510</xdr:rowOff>
    </xdr:from>
    <xdr:to>
      <xdr:col>116</xdr:col>
      <xdr:colOff>62864</xdr:colOff>
      <xdr:row>39</xdr:row>
      <xdr:rowOff>44450</xdr:rowOff>
    </xdr:to>
    <xdr:cxnSp macro="">
      <xdr:nvCxnSpPr>
        <xdr:cNvPr id="734" name="直線コネクタ 733"/>
        <xdr:cNvCxnSpPr/>
      </xdr:nvCxnSpPr>
      <xdr:spPr>
        <a:xfrm flipV="1">
          <a:off x="22159595" y="5115560"/>
          <a:ext cx="1269"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56024</xdr:rowOff>
    </xdr:from>
    <xdr:ext cx="249299" cy="259045"/>
    <xdr:sp macro="" textlink="">
      <xdr:nvSpPr>
        <xdr:cNvPr id="735" name="諸支出金最小値テキスト"/>
        <xdr:cNvSpPr txBox="1"/>
      </xdr:nvSpPr>
      <xdr:spPr>
        <a:xfrm>
          <a:off x="22212300" y="6742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90187</xdr:rowOff>
    </xdr:from>
    <xdr:ext cx="469744" cy="259045"/>
    <xdr:sp macro="" textlink="">
      <xdr:nvSpPr>
        <xdr:cNvPr id="737" name="諸支出金最大値テキスト"/>
        <xdr:cNvSpPr txBox="1"/>
      </xdr:nvSpPr>
      <xdr:spPr>
        <a:xfrm>
          <a:off x="22212300" y="489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143510</xdr:rowOff>
    </xdr:from>
    <xdr:to>
      <xdr:col>116</xdr:col>
      <xdr:colOff>152400</xdr:colOff>
      <xdr:row>29</xdr:row>
      <xdr:rowOff>143510</xdr:rowOff>
    </xdr:to>
    <xdr:cxnSp macro="">
      <xdr:nvCxnSpPr>
        <xdr:cNvPr id="738" name="直線コネクタ 737"/>
        <xdr:cNvCxnSpPr/>
      </xdr:nvCxnSpPr>
      <xdr:spPr>
        <a:xfrm>
          <a:off x="22072600" y="511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144924</xdr:rowOff>
    </xdr:from>
    <xdr:ext cx="378565" cy="259045"/>
    <xdr:sp macro="" textlink="">
      <xdr:nvSpPr>
        <xdr:cNvPr id="740" name="諸支出金平均値テキスト"/>
        <xdr:cNvSpPr txBox="1"/>
      </xdr:nvSpPr>
      <xdr:spPr>
        <a:xfrm>
          <a:off x="22212300" y="648857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122047</xdr:rowOff>
    </xdr:from>
    <xdr:to>
      <xdr:col>116</xdr:col>
      <xdr:colOff>114300</xdr:colOff>
      <xdr:row>39</xdr:row>
      <xdr:rowOff>52197</xdr:rowOff>
    </xdr:to>
    <xdr:sp macro="" textlink="">
      <xdr:nvSpPr>
        <xdr:cNvPr id="741" name="フローチャート: 判断 740"/>
        <xdr:cNvSpPr/>
      </xdr:nvSpPr>
      <xdr:spPr>
        <a:xfrm>
          <a:off x="22110700" y="663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113665</xdr:rowOff>
    </xdr:from>
    <xdr:to>
      <xdr:col>112</xdr:col>
      <xdr:colOff>38100</xdr:colOff>
      <xdr:row>39</xdr:row>
      <xdr:rowOff>43815</xdr:rowOff>
    </xdr:to>
    <xdr:sp macro="" textlink="">
      <xdr:nvSpPr>
        <xdr:cNvPr id="743" name="フローチャート: 判断 742"/>
        <xdr:cNvSpPr/>
      </xdr:nvSpPr>
      <xdr:spPr>
        <a:xfrm>
          <a:off x="21272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60342</xdr:rowOff>
    </xdr:from>
    <xdr:ext cx="378565" cy="259045"/>
    <xdr:sp macro="" textlink="">
      <xdr:nvSpPr>
        <xdr:cNvPr id="744" name="テキスト ボックス 743"/>
        <xdr:cNvSpPr txBox="1"/>
      </xdr:nvSpPr>
      <xdr:spPr>
        <a:xfrm>
          <a:off x="21134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121856</xdr:rowOff>
    </xdr:from>
    <xdr:to>
      <xdr:col>107</xdr:col>
      <xdr:colOff>101600</xdr:colOff>
      <xdr:row>39</xdr:row>
      <xdr:rowOff>52006</xdr:rowOff>
    </xdr:to>
    <xdr:sp macro="" textlink="">
      <xdr:nvSpPr>
        <xdr:cNvPr id="746" name="フローチャート: 判断 745"/>
        <xdr:cNvSpPr/>
      </xdr:nvSpPr>
      <xdr:spPr>
        <a:xfrm>
          <a:off x="20383500" y="66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68534</xdr:rowOff>
    </xdr:from>
    <xdr:ext cx="378565" cy="259045"/>
    <xdr:sp macro="" textlink="">
      <xdr:nvSpPr>
        <xdr:cNvPr id="747" name="テキスト ボックス 746"/>
        <xdr:cNvSpPr txBox="1"/>
      </xdr:nvSpPr>
      <xdr:spPr>
        <a:xfrm>
          <a:off x="20245017" y="641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137668</xdr:rowOff>
    </xdr:from>
    <xdr:to>
      <xdr:col>102</xdr:col>
      <xdr:colOff>165100</xdr:colOff>
      <xdr:row>39</xdr:row>
      <xdr:rowOff>67818</xdr:rowOff>
    </xdr:to>
    <xdr:sp macro="" textlink="">
      <xdr:nvSpPr>
        <xdr:cNvPr id="749" name="フローチャート: 判断 748"/>
        <xdr:cNvSpPr/>
      </xdr:nvSpPr>
      <xdr:spPr>
        <a:xfrm>
          <a:off x="19494500" y="665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84345</xdr:rowOff>
    </xdr:from>
    <xdr:ext cx="378565" cy="259045"/>
    <xdr:sp macro="" textlink="">
      <xdr:nvSpPr>
        <xdr:cNvPr id="750" name="テキスト ボックス 749"/>
        <xdr:cNvSpPr txBox="1"/>
      </xdr:nvSpPr>
      <xdr:spPr>
        <a:xfrm>
          <a:off x="19356017" y="642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140144</xdr:rowOff>
    </xdr:from>
    <xdr:to>
      <xdr:col>98</xdr:col>
      <xdr:colOff>38100</xdr:colOff>
      <xdr:row>39</xdr:row>
      <xdr:rowOff>70294</xdr:rowOff>
    </xdr:to>
    <xdr:sp macro="" textlink="">
      <xdr:nvSpPr>
        <xdr:cNvPr id="751" name="フローチャート: 判断 750"/>
        <xdr:cNvSpPr/>
      </xdr:nvSpPr>
      <xdr:spPr>
        <a:xfrm>
          <a:off x="18605500" y="66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86822</xdr:rowOff>
    </xdr:from>
    <xdr:ext cx="378565" cy="259045"/>
    <xdr:sp macro="" textlink="">
      <xdr:nvSpPr>
        <xdr:cNvPr id="752" name="テキスト ボックス 751"/>
        <xdr:cNvSpPr txBox="1"/>
      </xdr:nvSpPr>
      <xdr:spPr>
        <a:xfrm>
          <a:off x="18467017" y="643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100474</xdr:rowOff>
    </xdr:from>
    <xdr:ext cx="249299" cy="259045"/>
    <xdr:sp macro="" textlink="">
      <xdr:nvSpPr>
        <xdr:cNvPr id="759" name="諸支出金該当値テキスト"/>
        <xdr:cNvSpPr txBox="1"/>
      </xdr:nvSpPr>
      <xdr:spPr>
        <a:xfrm>
          <a:off x="22212300" y="6615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a:solidFill>
                <a:schemeClr val="dk1"/>
              </a:solidFill>
              <a:effectLst/>
              <a:latin typeface="+mn-lt"/>
              <a:ea typeface="+mn-ea"/>
              <a:cs typeface="+mn-cs"/>
            </a:rPr>
            <a:t>総務費は、類似団体平均を</a:t>
          </a:r>
          <a:r>
            <a:rPr kumimoji="1" lang="en-US" altLang="ja-JP" sz="1050">
              <a:solidFill>
                <a:schemeClr val="dk1"/>
              </a:solidFill>
              <a:effectLst/>
              <a:latin typeface="+mn-lt"/>
              <a:ea typeface="+mn-ea"/>
              <a:cs typeface="+mn-cs"/>
            </a:rPr>
            <a:t>20,921</a:t>
          </a:r>
          <a:r>
            <a:rPr kumimoji="1" lang="ja-JP" altLang="ja-JP" sz="1050">
              <a:solidFill>
                <a:schemeClr val="dk1"/>
              </a:solidFill>
              <a:effectLst/>
              <a:latin typeface="+mn-lt"/>
              <a:ea typeface="+mn-ea"/>
              <a:cs typeface="+mn-cs"/>
            </a:rPr>
            <a:t>円上回りました。これは、ふるさと応援寄附金の基金への積み立てや謝礼等の増加や</a:t>
          </a:r>
          <a:r>
            <a:rPr kumimoji="1" lang="ja-JP" altLang="en-US" sz="1050">
              <a:solidFill>
                <a:schemeClr val="dk1"/>
              </a:solidFill>
              <a:effectLst/>
              <a:latin typeface="+mn-lt"/>
              <a:ea typeface="+mn-ea"/>
              <a:cs typeface="+mn-cs"/>
            </a:rPr>
            <a:t>市庁舎の整備やその移転費用の増加、クラウドシステムの導入経費の増加などに</a:t>
          </a:r>
          <a:r>
            <a:rPr kumimoji="1" lang="ja-JP" altLang="ja-JP" sz="1050">
              <a:solidFill>
                <a:schemeClr val="dk1"/>
              </a:solidFill>
              <a:effectLst/>
              <a:latin typeface="+mn-lt"/>
              <a:ea typeface="+mn-ea"/>
              <a:cs typeface="+mn-cs"/>
            </a:rPr>
            <a:t>よるものです。</a:t>
          </a:r>
          <a:endParaRPr lang="ja-JP" altLang="ja-JP" sz="1050">
            <a:effectLst/>
          </a:endParaRPr>
        </a:p>
        <a:p>
          <a:pPr eaLnBrk="1" fontAlgn="auto" latinLnBrk="0" hangingPunct="1"/>
          <a:r>
            <a:rPr kumimoji="1" lang="ja-JP" altLang="ja-JP" sz="1050">
              <a:solidFill>
                <a:schemeClr val="dk1"/>
              </a:solidFill>
              <a:effectLst/>
              <a:latin typeface="+mn-lt"/>
              <a:ea typeface="+mn-ea"/>
              <a:cs typeface="+mn-cs"/>
            </a:rPr>
            <a:t>民生費は、類似団体平均を</a:t>
          </a:r>
          <a:r>
            <a:rPr kumimoji="1" lang="en-US" altLang="ja-JP" sz="1050">
              <a:solidFill>
                <a:schemeClr val="dk1"/>
              </a:solidFill>
              <a:effectLst/>
              <a:latin typeface="+mn-lt"/>
              <a:ea typeface="+mn-ea"/>
              <a:cs typeface="+mn-cs"/>
            </a:rPr>
            <a:t>2,579</a:t>
          </a:r>
          <a:r>
            <a:rPr kumimoji="1" lang="ja-JP" altLang="ja-JP" sz="1050">
              <a:solidFill>
                <a:schemeClr val="dk1"/>
              </a:solidFill>
              <a:effectLst/>
              <a:latin typeface="+mn-lt"/>
              <a:ea typeface="+mn-ea"/>
              <a:cs typeface="+mn-cs"/>
            </a:rPr>
            <a:t>円下回りました。全国平均は下回っていますが、小規模保育事業、施設型給付事業などの保育サービス事業費や、障害福祉サービス等給付事業費、後期高齢者医療特別会計繰出金など</a:t>
          </a:r>
          <a:r>
            <a:rPr kumimoji="1" lang="ja-JP" altLang="en-US" sz="1050">
              <a:solidFill>
                <a:schemeClr val="dk1"/>
              </a:solidFill>
              <a:effectLst/>
              <a:latin typeface="+mn-lt"/>
              <a:ea typeface="+mn-ea"/>
              <a:cs typeface="+mn-cs"/>
            </a:rPr>
            <a:t>が</a:t>
          </a:r>
          <a:r>
            <a:rPr kumimoji="1" lang="ja-JP" altLang="ja-JP" sz="1050">
              <a:solidFill>
                <a:schemeClr val="dk1"/>
              </a:solidFill>
              <a:effectLst/>
              <a:latin typeface="+mn-lt"/>
              <a:ea typeface="+mn-ea"/>
              <a:cs typeface="+mn-cs"/>
            </a:rPr>
            <a:t>増加</a:t>
          </a:r>
          <a:r>
            <a:rPr kumimoji="1" lang="ja-JP" altLang="en-US" sz="1050">
              <a:solidFill>
                <a:schemeClr val="dk1"/>
              </a:solidFill>
              <a:effectLst/>
              <a:latin typeface="+mn-lt"/>
              <a:ea typeface="+mn-ea"/>
              <a:cs typeface="+mn-cs"/>
            </a:rPr>
            <a:t>しており、また、保育施設や放課後児童クラブ等の需要もあることから、増加傾向にあります。</a:t>
          </a:r>
          <a:endParaRPr lang="ja-JP" altLang="ja-JP" sz="1050">
            <a:effectLst/>
          </a:endParaRPr>
        </a:p>
        <a:p>
          <a:pPr eaLnBrk="1" fontAlgn="auto" latinLnBrk="0" hangingPunct="1"/>
          <a:r>
            <a:rPr kumimoji="1" lang="ja-JP" altLang="ja-JP" sz="1050">
              <a:solidFill>
                <a:schemeClr val="dk1"/>
              </a:solidFill>
              <a:effectLst/>
              <a:latin typeface="+mn-lt"/>
              <a:ea typeface="+mn-ea"/>
              <a:cs typeface="+mn-cs"/>
            </a:rPr>
            <a:t>衛生費は、類似団体平均を</a:t>
          </a:r>
          <a:r>
            <a:rPr kumimoji="1" lang="en-US" altLang="ja-JP" sz="1050">
              <a:solidFill>
                <a:schemeClr val="dk1"/>
              </a:solidFill>
              <a:effectLst/>
              <a:latin typeface="+mn-lt"/>
              <a:ea typeface="+mn-ea"/>
              <a:cs typeface="+mn-cs"/>
            </a:rPr>
            <a:t>6,607</a:t>
          </a:r>
          <a:r>
            <a:rPr kumimoji="1" lang="ja-JP" altLang="ja-JP" sz="1050">
              <a:solidFill>
                <a:schemeClr val="dk1"/>
              </a:solidFill>
              <a:effectLst/>
              <a:latin typeface="+mn-lt"/>
              <a:ea typeface="+mn-ea"/>
              <a:cs typeface="+mn-cs"/>
            </a:rPr>
            <a:t>円上回りました。これは、</a:t>
          </a:r>
          <a:r>
            <a:rPr kumimoji="1" lang="ja-JP" altLang="en-US" sz="1050">
              <a:solidFill>
                <a:schemeClr val="dk1"/>
              </a:solidFill>
              <a:effectLst/>
              <a:latin typeface="+mn-lt"/>
              <a:ea typeface="+mn-ea"/>
              <a:cs typeface="+mn-cs"/>
            </a:rPr>
            <a:t>旧ごみ処理施設の解体費用や０次予防プラットフォーム事業の拠点施設整備費が増加したものです。</a:t>
          </a:r>
          <a:endParaRPr lang="ja-JP" altLang="ja-JP" sz="1050">
            <a:effectLst/>
          </a:endParaRPr>
        </a:p>
        <a:p>
          <a:pPr eaLnBrk="1" fontAlgn="auto" latinLnBrk="0" hangingPunct="1"/>
          <a:r>
            <a:rPr kumimoji="1" lang="ja-JP" altLang="ja-JP" sz="1050">
              <a:solidFill>
                <a:schemeClr val="dk1"/>
              </a:solidFill>
              <a:effectLst/>
              <a:latin typeface="+mn-lt"/>
              <a:ea typeface="+mn-ea"/>
              <a:cs typeface="+mn-cs"/>
            </a:rPr>
            <a:t>教育費は、類似団体平均を</a:t>
          </a:r>
          <a:r>
            <a:rPr kumimoji="1" lang="en-US" altLang="ja-JP" sz="1050">
              <a:solidFill>
                <a:schemeClr val="dk1"/>
              </a:solidFill>
              <a:effectLst/>
              <a:latin typeface="+mn-lt"/>
              <a:ea typeface="+mn-ea"/>
              <a:cs typeface="+mn-cs"/>
            </a:rPr>
            <a:t>10,105</a:t>
          </a:r>
          <a:r>
            <a:rPr kumimoji="1" lang="ja-JP" altLang="ja-JP" sz="1050">
              <a:solidFill>
                <a:schemeClr val="dk1"/>
              </a:solidFill>
              <a:effectLst/>
              <a:latin typeface="+mn-lt"/>
              <a:ea typeface="+mn-ea"/>
              <a:cs typeface="+mn-cs"/>
            </a:rPr>
            <a:t>円上回りました。</a:t>
          </a:r>
          <a:r>
            <a:rPr kumimoji="1" lang="ja-JP" altLang="en-US" sz="1050">
              <a:solidFill>
                <a:schemeClr val="dk1"/>
              </a:solidFill>
              <a:effectLst/>
              <a:latin typeface="+mn-lt"/>
              <a:ea typeface="+mn-ea"/>
              <a:cs typeface="+mn-cs"/>
            </a:rPr>
            <a:t>これは、岡山小学校（建物・造成）整備工事の増、文化会館の耐震・空調整備、資料館施設整備工事等に事業が</a:t>
          </a:r>
          <a:r>
            <a:rPr kumimoji="1" lang="ja-JP" altLang="ja-JP" sz="1050">
              <a:solidFill>
                <a:schemeClr val="dk1"/>
              </a:solidFill>
              <a:effectLst/>
              <a:latin typeface="+mn-lt"/>
              <a:ea typeface="+mn-ea"/>
              <a:cs typeface="+mn-cs"/>
            </a:rPr>
            <a:t>増加し</a:t>
          </a:r>
          <a:r>
            <a:rPr kumimoji="1" lang="ja-JP" altLang="en-US" sz="1050">
              <a:solidFill>
                <a:schemeClr val="dk1"/>
              </a:solidFill>
              <a:effectLst/>
              <a:latin typeface="+mn-lt"/>
              <a:ea typeface="+mn-ea"/>
              <a:cs typeface="+mn-cs"/>
            </a:rPr>
            <a:t>たことによるものです。</a:t>
          </a:r>
          <a:endParaRPr lang="ja-JP" altLang="ja-JP" sz="1050">
            <a:effectLst/>
          </a:endParaRPr>
        </a:p>
        <a:p>
          <a:pPr eaLnBrk="1" fontAlgn="auto" latinLnBrk="0" hangingPunct="1"/>
          <a:r>
            <a:rPr kumimoji="1" lang="ja-JP" altLang="ja-JP" sz="1050">
              <a:solidFill>
                <a:schemeClr val="dk1"/>
              </a:solidFill>
              <a:effectLst/>
              <a:latin typeface="+mn-lt"/>
              <a:ea typeface="+mn-ea"/>
              <a:cs typeface="+mn-cs"/>
            </a:rPr>
            <a:t>公債費は、類似団体平均を</a:t>
          </a:r>
          <a:r>
            <a:rPr kumimoji="1" lang="en-US" altLang="ja-JP" sz="1050">
              <a:solidFill>
                <a:schemeClr val="dk1"/>
              </a:solidFill>
              <a:effectLst/>
              <a:latin typeface="+mn-lt"/>
              <a:ea typeface="+mn-ea"/>
              <a:cs typeface="+mn-cs"/>
            </a:rPr>
            <a:t>11,501</a:t>
          </a:r>
          <a:r>
            <a:rPr kumimoji="1" lang="ja-JP" altLang="ja-JP" sz="1050">
              <a:solidFill>
                <a:schemeClr val="dk1"/>
              </a:solidFill>
              <a:effectLst/>
              <a:latin typeface="+mn-lt"/>
              <a:ea typeface="+mn-ea"/>
              <a:cs typeface="+mn-cs"/>
            </a:rPr>
            <a:t>円下回りました。</a:t>
          </a:r>
          <a:r>
            <a:rPr kumimoji="1" lang="ja-JP" altLang="en-US" sz="1050">
              <a:solidFill>
                <a:schemeClr val="dk1"/>
              </a:solidFill>
              <a:effectLst/>
              <a:latin typeface="+mn-lt"/>
              <a:ea typeface="+mn-ea"/>
              <a:cs typeface="+mn-cs"/>
            </a:rPr>
            <a:t>大型施設整備事業の完成に伴い、公債費は増加傾向にありましたが、</a:t>
          </a:r>
          <a:r>
            <a:rPr kumimoji="1" lang="ja-JP" altLang="ja-JP" sz="1050">
              <a:solidFill>
                <a:schemeClr val="dk1"/>
              </a:solidFill>
              <a:effectLst/>
              <a:latin typeface="+mn-lt"/>
              <a:ea typeface="+mn-ea"/>
              <a:cs typeface="+mn-cs"/>
            </a:rPr>
            <a:t>これまでの新規発行債の抑制や低金利への借換効果により、</a:t>
          </a:r>
          <a:r>
            <a:rPr kumimoji="1" lang="ja-JP" altLang="en-US" sz="1050">
              <a:solidFill>
                <a:schemeClr val="dk1"/>
              </a:solidFill>
              <a:effectLst/>
              <a:latin typeface="+mn-lt"/>
              <a:ea typeface="+mn-ea"/>
              <a:cs typeface="+mn-cs"/>
            </a:rPr>
            <a:t>前年比で減少しており</a:t>
          </a:r>
          <a:r>
            <a:rPr kumimoji="1" lang="ja-JP" altLang="ja-JP" sz="1050">
              <a:solidFill>
                <a:schemeClr val="dk1"/>
              </a:solidFill>
              <a:effectLst/>
              <a:latin typeface="+mn-lt"/>
              <a:ea typeface="+mn-ea"/>
              <a:cs typeface="+mn-cs"/>
            </a:rPr>
            <a:t>依然として類似団体より良好な状況にあります。</a:t>
          </a:r>
          <a:endParaRPr lang="ja-JP" altLang="ja-JP" sz="1050">
            <a:effectLst/>
          </a:endParaRPr>
        </a:p>
        <a:p>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一般会計等の実質収支額は黒字となっており、健全な財政状況と言えます。</a:t>
          </a:r>
          <a:endParaRPr lang="ja-JP" altLang="ja-JP" sz="1000">
            <a:effectLst/>
          </a:endParaRPr>
        </a:p>
        <a:p>
          <a:r>
            <a:rPr kumimoji="1" lang="ja-JP" altLang="ja-JP" sz="1000">
              <a:solidFill>
                <a:schemeClr val="dk1"/>
              </a:solidFill>
              <a:effectLst/>
              <a:latin typeface="+mn-lt"/>
              <a:ea typeface="+mn-ea"/>
              <a:cs typeface="+mn-cs"/>
            </a:rPr>
            <a:t>＜主な増減要因＞</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28</a:t>
          </a:r>
          <a:r>
            <a:rPr kumimoji="1" lang="ja-JP" altLang="en-US" sz="1000">
              <a:solidFill>
                <a:schemeClr val="dk1"/>
              </a:solidFill>
              <a:effectLst/>
              <a:latin typeface="+mn-lt"/>
              <a:ea typeface="+mn-ea"/>
              <a:cs typeface="+mn-cs"/>
            </a:rPr>
            <a:t>年度は、一部事務組合の脱退金の支出を財政調整基金で賄ったため、単年度収支は赤字でしたが、平成</a:t>
          </a:r>
          <a:r>
            <a:rPr kumimoji="1" lang="en-US" altLang="ja-JP" sz="1000">
              <a:solidFill>
                <a:schemeClr val="dk1"/>
              </a:solidFill>
              <a:effectLst/>
              <a:latin typeface="+mn-lt"/>
              <a:ea typeface="+mn-ea"/>
              <a:cs typeface="+mn-cs"/>
            </a:rPr>
            <a:t>29</a:t>
          </a:r>
          <a:r>
            <a:rPr kumimoji="1" lang="ja-JP" altLang="en-US" sz="1000">
              <a:solidFill>
                <a:schemeClr val="dk1"/>
              </a:solidFill>
              <a:effectLst/>
              <a:latin typeface="+mn-lt"/>
              <a:ea typeface="+mn-ea"/>
              <a:cs typeface="+mn-cs"/>
            </a:rPr>
            <a:t>年度は、</a:t>
          </a:r>
          <a:r>
            <a:rPr kumimoji="1" lang="ja-JP" altLang="ja-JP" sz="1000">
              <a:solidFill>
                <a:schemeClr val="dk1"/>
              </a:solidFill>
              <a:effectLst/>
              <a:latin typeface="+mn-lt"/>
              <a:ea typeface="+mn-ea"/>
              <a:cs typeface="+mn-cs"/>
            </a:rPr>
            <a:t>歳計剰余金や平成２８年度に国保特会へ支出した財政支援交付金の返還を積立てたため</a:t>
          </a:r>
          <a:r>
            <a:rPr kumimoji="1" lang="ja-JP" altLang="en-US" sz="1000">
              <a:solidFill>
                <a:schemeClr val="dk1"/>
              </a:solidFill>
              <a:effectLst/>
              <a:latin typeface="+mn-lt"/>
              <a:ea typeface="+mn-ea"/>
              <a:cs typeface="+mn-cs"/>
            </a:rPr>
            <a:t>、前年度比で増加しました。</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財政調整基金残高は、前年度比では増加していますが、平成</a:t>
          </a:r>
          <a:r>
            <a:rPr kumimoji="1" lang="en-US" altLang="ja-JP" sz="1000">
              <a:solidFill>
                <a:schemeClr val="dk1"/>
              </a:solidFill>
              <a:effectLst/>
              <a:latin typeface="+mn-lt"/>
              <a:ea typeface="+mn-ea"/>
              <a:cs typeface="+mn-cs"/>
            </a:rPr>
            <a:t>27</a:t>
          </a:r>
          <a:r>
            <a:rPr kumimoji="1" lang="ja-JP" altLang="en-US" sz="1000">
              <a:solidFill>
                <a:schemeClr val="dk1"/>
              </a:solidFill>
              <a:effectLst/>
              <a:latin typeface="+mn-lt"/>
              <a:ea typeface="+mn-ea"/>
              <a:cs typeface="+mn-cs"/>
            </a:rPr>
            <a:t>年度と比較すると△</a:t>
          </a:r>
          <a:r>
            <a:rPr kumimoji="1" lang="en-US" altLang="ja-JP" sz="1000">
              <a:solidFill>
                <a:schemeClr val="dk1"/>
              </a:solidFill>
              <a:effectLst/>
              <a:latin typeface="+mn-lt"/>
              <a:ea typeface="+mn-ea"/>
              <a:cs typeface="+mn-cs"/>
            </a:rPr>
            <a:t>8.64</a:t>
          </a:r>
          <a:r>
            <a:rPr kumimoji="1" lang="ja-JP" altLang="en-US" sz="1000">
              <a:solidFill>
                <a:schemeClr val="dk1"/>
              </a:solidFill>
              <a:effectLst/>
              <a:latin typeface="+mn-lt"/>
              <a:ea typeface="+mn-ea"/>
              <a:cs typeface="+mn-cs"/>
            </a:rPr>
            <a:t>％と大きく減少していますので、事業の見直しや合理化などにより、健全な財政運営に努めていきます。</a:t>
          </a:r>
          <a:endParaRPr kumimoji="1" lang="en-US" altLang="ja-JP" sz="100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連結対象の会計においても連結実質赤字比率に係る赤字はないことから、すべての会計の収支等を足し合わせた結果、歳入及び流動資産等総額が歳出及び流動負債等総額を上回っており、連結収支は黒字で健全な状況です。</a:t>
          </a:r>
          <a:endParaRPr lang="ja-JP" altLang="ja-JP" sz="1400">
            <a:effectLst/>
          </a:endParaRPr>
        </a:p>
        <a:p>
          <a:r>
            <a:rPr kumimoji="1" lang="ja-JP" altLang="ja-JP" sz="1100">
              <a:solidFill>
                <a:schemeClr val="dk1"/>
              </a:solidFill>
              <a:effectLst/>
              <a:latin typeface="+mn-lt"/>
              <a:ea typeface="+mn-ea"/>
              <a:cs typeface="+mn-cs"/>
            </a:rPr>
            <a:t>＜主な増減要因＞</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病院事業会計において</a:t>
          </a:r>
          <a:r>
            <a:rPr kumimoji="1" lang="ja-JP" altLang="en-US" sz="1100">
              <a:solidFill>
                <a:schemeClr val="dk1"/>
              </a:solidFill>
              <a:effectLst/>
              <a:latin typeface="+mn-lt"/>
              <a:ea typeface="+mn-ea"/>
              <a:cs typeface="+mn-cs"/>
            </a:rPr>
            <a:t>入院・外来患者数の増加などにより</a:t>
          </a:r>
          <a:r>
            <a:rPr kumimoji="1" lang="ja-JP" altLang="ja-JP" sz="1100">
              <a:solidFill>
                <a:schemeClr val="dk1"/>
              </a:solidFill>
              <a:effectLst/>
              <a:latin typeface="+mn-lt"/>
              <a:ea typeface="+mn-ea"/>
              <a:cs typeface="+mn-cs"/>
            </a:rPr>
            <a:t>資金剰余額が平成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年度より約</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、水道事業会計で約</a:t>
          </a:r>
          <a:r>
            <a:rPr kumimoji="1" lang="en-US" altLang="ja-JP" sz="1100">
              <a:solidFill>
                <a:schemeClr val="dk1"/>
              </a:solidFill>
              <a:effectLst/>
              <a:latin typeface="+mn-lt"/>
              <a:ea typeface="+mn-ea"/>
              <a:cs typeface="+mn-cs"/>
            </a:rPr>
            <a:t>1.1</a:t>
          </a:r>
          <a:r>
            <a:rPr kumimoji="1" lang="ja-JP" altLang="en-US" sz="1100">
              <a:solidFill>
                <a:schemeClr val="dk1"/>
              </a:solidFill>
              <a:effectLst/>
              <a:latin typeface="+mn-lt"/>
              <a:ea typeface="+mn-ea"/>
              <a:cs typeface="+mn-cs"/>
            </a:rPr>
            <a:t>億円、下水道事業会計で約</a:t>
          </a:r>
          <a:r>
            <a:rPr kumimoji="1" lang="en-US" altLang="ja-JP" sz="1100">
              <a:solidFill>
                <a:schemeClr val="dk1"/>
              </a:solidFill>
              <a:effectLst/>
              <a:latin typeface="+mn-lt"/>
              <a:ea typeface="+mn-ea"/>
              <a:cs typeface="+mn-cs"/>
            </a:rPr>
            <a:t>0.6</a:t>
          </a:r>
          <a:r>
            <a:rPr kumimoji="1" lang="ja-JP" altLang="en-US" sz="1100">
              <a:solidFill>
                <a:schemeClr val="dk1"/>
              </a:solidFill>
              <a:effectLst/>
              <a:latin typeface="+mn-lt"/>
              <a:ea typeface="+mn-ea"/>
              <a:cs typeface="+mn-cs"/>
            </a:rPr>
            <a:t>億円の増加。国民健康保険特別会計において、保険給付費（歳出）が大きく減少し、実質収支が約</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億円増加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、連結ベースで実質収支は約</a:t>
          </a:r>
          <a:r>
            <a:rPr kumimoji="1" lang="en-US" altLang="ja-JP" sz="1100">
              <a:solidFill>
                <a:schemeClr val="dk1"/>
              </a:solidFill>
              <a:effectLst/>
              <a:latin typeface="+mn-lt"/>
              <a:ea typeface="+mn-ea"/>
              <a:cs typeface="+mn-cs"/>
            </a:rPr>
            <a:t>6.6</a:t>
          </a:r>
          <a:r>
            <a:rPr kumimoji="1" lang="ja-JP" altLang="en-US" sz="1100">
              <a:solidFill>
                <a:schemeClr val="dk1"/>
              </a:solidFill>
              <a:effectLst/>
              <a:latin typeface="+mn-lt"/>
              <a:ea typeface="+mn-ea"/>
              <a:cs typeface="+mn-cs"/>
            </a:rPr>
            <a:t>億円の増加となりました。</a:t>
          </a:r>
          <a:endParaRPr lang="ja-JP" altLang="ja-JP" sz="1400">
            <a:effectLst/>
          </a:endParaRPr>
        </a:p>
        <a:p>
          <a:r>
            <a:rPr kumimoji="1" lang="ja-JP" altLang="ja-JP" sz="1100">
              <a:solidFill>
                <a:schemeClr val="dk1"/>
              </a:solidFill>
              <a:effectLst/>
              <a:latin typeface="+mn-lt"/>
              <a:ea typeface="+mn-ea"/>
              <a:cs typeface="+mn-cs"/>
            </a:rPr>
            <a:t>＜今後の見通し・課題・改善方策＞</a:t>
          </a:r>
          <a:endParaRPr lang="ja-JP" altLang="ja-JP" sz="1400">
            <a:effectLst/>
          </a:endParaRPr>
        </a:p>
        <a:p>
          <a:r>
            <a:rPr kumimoji="1" lang="ja-JP" altLang="ja-JP" sz="1100">
              <a:solidFill>
                <a:schemeClr val="dk1"/>
              </a:solidFill>
              <a:effectLst/>
              <a:latin typeface="+mn-lt"/>
              <a:ea typeface="+mn-ea"/>
              <a:cs typeface="+mn-cs"/>
            </a:rPr>
            <a:t>　人口減少社会と少子高齢社会の進行が推計される状況下では、社会保障関係経費の増</a:t>
          </a:r>
          <a:r>
            <a:rPr kumimoji="1" lang="ja-JP" altLang="en-US" sz="1100">
              <a:solidFill>
                <a:schemeClr val="dk1"/>
              </a:solidFill>
              <a:effectLst/>
              <a:latin typeface="+mn-lt"/>
              <a:ea typeface="+mn-ea"/>
              <a:cs typeface="+mn-cs"/>
            </a:rPr>
            <a:t>や市税等の</a:t>
          </a:r>
          <a:r>
            <a:rPr kumimoji="1" lang="ja-JP" altLang="ja-JP" sz="1100">
              <a:solidFill>
                <a:schemeClr val="dk1"/>
              </a:solidFill>
              <a:effectLst/>
              <a:latin typeface="+mn-lt"/>
              <a:ea typeface="+mn-ea"/>
              <a:cs typeface="+mn-cs"/>
            </a:rPr>
            <a:t>歳入減少が予想され、全会計の収支を悪化させる要因・課題として浮き彫りになっています。</a:t>
          </a:r>
          <a:r>
            <a:rPr kumimoji="1" lang="ja-JP" altLang="en-US" sz="1100">
              <a:solidFill>
                <a:schemeClr val="dk1"/>
              </a:solidFill>
              <a:effectLst/>
              <a:latin typeface="+mn-lt"/>
              <a:ea typeface="+mn-ea"/>
              <a:cs typeface="+mn-cs"/>
            </a:rPr>
            <a:t>また、各種施設の老朽化に伴う維持補修や統廃合に係る経費も増加が見込まれます。また、</a:t>
          </a:r>
          <a:r>
            <a:rPr kumimoji="1" lang="ja-JP" altLang="ja-JP" sz="1100">
              <a:solidFill>
                <a:schemeClr val="dk1"/>
              </a:solidFill>
              <a:effectLst/>
              <a:latin typeface="+mn-lt"/>
              <a:ea typeface="+mn-ea"/>
              <a:cs typeface="+mn-cs"/>
            </a:rPr>
            <a:t>公営企業会計（病院事業、水道事業、下水道事業）</a:t>
          </a:r>
          <a:r>
            <a:rPr kumimoji="1" lang="ja-JP" altLang="en-US" sz="1100">
              <a:solidFill>
                <a:schemeClr val="dk1"/>
              </a:solidFill>
              <a:effectLst/>
              <a:latin typeface="+mn-lt"/>
              <a:ea typeface="+mn-ea"/>
              <a:cs typeface="+mn-cs"/>
            </a:rPr>
            <a:t>においても、利用者の減少に伴う収入の減や施設の老朽化対応が必要となります。特に上下水道では管路の更新に多額に費用を要します。公共事業等総合管理計画等に基づき長寿命化を図り、各会計において費用対効果を十分考慮し、経費の削減を推し進めつつ</a:t>
          </a:r>
          <a:r>
            <a:rPr kumimoji="1" lang="ja-JP" altLang="ja-JP" sz="1100">
              <a:solidFill>
                <a:schemeClr val="dk1"/>
              </a:solidFill>
              <a:effectLst/>
              <a:latin typeface="+mn-lt"/>
              <a:ea typeface="+mn-ea"/>
              <a:cs typeface="+mn-cs"/>
            </a:rPr>
            <a:t>持続可能な財政運営</a:t>
          </a:r>
          <a:r>
            <a:rPr kumimoji="1" lang="ja-JP" altLang="en-US" sz="1100">
              <a:solidFill>
                <a:schemeClr val="dk1"/>
              </a:solidFill>
              <a:effectLst/>
              <a:latin typeface="+mn-lt"/>
              <a:ea typeface="+mn-ea"/>
              <a:cs typeface="+mn-cs"/>
            </a:rPr>
            <a:t>に努めます</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election activeCell="AY4" sqref="AY4:BM14"/>
    </sheetView>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418" t="s">
        <v>73</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419" t="s">
        <v>75</v>
      </c>
      <c r="C3" s="420"/>
      <c r="D3" s="420"/>
      <c r="E3" s="421"/>
      <c r="F3" s="421"/>
      <c r="G3" s="421"/>
      <c r="H3" s="421"/>
      <c r="I3" s="421"/>
      <c r="J3" s="421"/>
      <c r="K3" s="421"/>
      <c r="L3" s="421" t="s">
        <v>76</v>
      </c>
      <c r="M3" s="421"/>
      <c r="N3" s="421"/>
      <c r="O3" s="421"/>
      <c r="P3" s="421"/>
      <c r="Q3" s="421"/>
      <c r="R3" s="428"/>
      <c r="S3" s="428"/>
      <c r="T3" s="428"/>
      <c r="U3" s="428"/>
      <c r="V3" s="429"/>
      <c r="W3" s="403" t="s">
        <v>77</v>
      </c>
      <c r="X3" s="404"/>
      <c r="Y3" s="404"/>
      <c r="Z3" s="404"/>
      <c r="AA3" s="404"/>
      <c r="AB3" s="420"/>
      <c r="AC3" s="428" t="s">
        <v>78</v>
      </c>
      <c r="AD3" s="404"/>
      <c r="AE3" s="404"/>
      <c r="AF3" s="404"/>
      <c r="AG3" s="404"/>
      <c r="AH3" s="404"/>
      <c r="AI3" s="404"/>
      <c r="AJ3" s="404"/>
      <c r="AK3" s="404"/>
      <c r="AL3" s="405"/>
      <c r="AM3" s="403" t="s">
        <v>79</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80</v>
      </c>
      <c r="BO3" s="404"/>
      <c r="BP3" s="404"/>
      <c r="BQ3" s="404"/>
      <c r="BR3" s="404"/>
      <c r="BS3" s="404"/>
      <c r="BT3" s="404"/>
      <c r="BU3" s="405"/>
      <c r="BV3" s="403" t="s">
        <v>81</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82</v>
      </c>
      <c r="CU3" s="404"/>
      <c r="CV3" s="404"/>
      <c r="CW3" s="404"/>
      <c r="CX3" s="404"/>
      <c r="CY3" s="404"/>
      <c r="CZ3" s="404"/>
      <c r="DA3" s="405"/>
      <c r="DB3" s="403" t="s">
        <v>83</v>
      </c>
      <c r="DC3" s="404"/>
      <c r="DD3" s="404"/>
      <c r="DE3" s="404"/>
      <c r="DF3" s="404"/>
      <c r="DG3" s="404"/>
      <c r="DH3" s="404"/>
      <c r="DI3" s="405"/>
      <c r="DJ3" s="165"/>
      <c r="DK3" s="165"/>
      <c r="DL3" s="165"/>
      <c r="DM3" s="165"/>
      <c r="DN3" s="165"/>
      <c r="DO3" s="165"/>
    </row>
    <row r="4" spans="1:119" ht="18.75" customHeight="1" x14ac:dyDescent="0.15">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84</v>
      </c>
      <c r="AZ4" s="407"/>
      <c r="BA4" s="407"/>
      <c r="BB4" s="407"/>
      <c r="BC4" s="407"/>
      <c r="BD4" s="407"/>
      <c r="BE4" s="407"/>
      <c r="BF4" s="407"/>
      <c r="BG4" s="407"/>
      <c r="BH4" s="407"/>
      <c r="BI4" s="407"/>
      <c r="BJ4" s="407"/>
      <c r="BK4" s="407"/>
      <c r="BL4" s="407"/>
      <c r="BM4" s="408"/>
      <c r="BN4" s="409">
        <v>34795467</v>
      </c>
      <c r="BO4" s="410"/>
      <c r="BP4" s="410"/>
      <c r="BQ4" s="410"/>
      <c r="BR4" s="410"/>
      <c r="BS4" s="410"/>
      <c r="BT4" s="410"/>
      <c r="BU4" s="411"/>
      <c r="BV4" s="409">
        <v>35889723</v>
      </c>
      <c r="BW4" s="410"/>
      <c r="BX4" s="410"/>
      <c r="BY4" s="410"/>
      <c r="BZ4" s="410"/>
      <c r="CA4" s="410"/>
      <c r="CB4" s="410"/>
      <c r="CC4" s="411"/>
      <c r="CD4" s="412" t="s">
        <v>85</v>
      </c>
      <c r="CE4" s="413"/>
      <c r="CF4" s="413"/>
      <c r="CG4" s="413"/>
      <c r="CH4" s="413"/>
      <c r="CI4" s="413"/>
      <c r="CJ4" s="413"/>
      <c r="CK4" s="413"/>
      <c r="CL4" s="413"/>
      <c r="CM4" s="413"/>
      <c r="CN4" s="413"/>
      <c r="CO4" s="413"/>
      <c r="CP4" s="413"/>
      <c r="CQ4" s="413"/>
      <c r="CR4" s="413"/>
      <c r="CS4" s="414"/>
      <c r="CT4" s="415">
        <v>2.9</v>
      </c>
      <c r="CU4" s="416"/>
      <c r="CV4" s="416"/>
      <c r="CW4" s="416"/>
      <c r="CX4" s="416"/>
      <c r="CY4" s="416"/>
      <c r="CZ4" s="416"/>
      <c r="DA4" s="417"/>
      <c r="DB4" s="415">
        <v>2.9</v>
      </c>
      <c r="DC4" s="416"/>
      <c r="DD4" s="416"/>
      <c r="DE4" s="416"/>
      <c r="DF4" s="416"/>
      <c r="DG4" s="416"/>
      <c r="DH4" s="416"/>
      <c r="DI4" s="417"/>
      <c r="DJ4" s="165"/>
      <c r="DK4" s="165"/>
      <c r="DL4" s="165"/>
      <c r="DM4" s="165"/>
      <c r="DN4" s="165"/>
      <c r="DO4" s="165"/>
    </row>
    <row r="5" spans="1:119" ht="18.75" customHeight="1" x14ac:dyDescent="0.15">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86</v>
      </c>
      <c r="AN5" s="476"/>
      <c r="AO5" s="476"/>
      <c r="AP5" s="476"/>
      <c r="AQ5" s="476"/>
      <c r="AR5" s="476"/>
      <c r="AS5" s="476"/>
      <c r="AT5" s="477"/>
      <c r="AU5" s="478" t="s">
        <v>87</v>
      </c>
      <c r="AV5" s="479"/>
      <c r="AW5" s="479"/>
      <c r="AX5" s="479"/>
      <c r="AY5" s="480" t="s">
        <v>88</v>
      </c>
      <c r="AZ5" s="481"/>
      <c r="BA5" s="481"/>
      <c r="BB5" s="481"/>
      <c r="BC5" s="481"/>
      <c r="BD5" s="481"/>
      <c r="BE5" s="481"/>
      <c r="BF5" s="481"/>
      <c r="BG5" s="481"/>
      <c r="BH5" s="481"/>
      <c r="BI5" s="481"/>
      <c r="BJ5" s="481"/>
      <c r="BK5" s="481"/>
      <c r="BL5" s="481"/>
      <c r="BM5" s="482"/>
      <c r="BN5" s="446">
        <v>33943388</v>
      </c>
      <c r="BO5" s="447"/>
      <c r="BP5" s="447"/>
      <c r="BQ5" s="447"/>
      <c r="BR5" s="447"/>
      <c r="BS5" s="447"/>
      <c r="BT5" s="447"/>
      <c r="BU5" s="448"/>
      <c r="BV5" s="446">
        <v>34948842</v>
      </c>
      <c r="BW5" s="447"/>
      <c r="BX5" s="447"/>
      <c r="BY5" s="447"/>
      <c r="BZ5" s="447"/>
      <c r="CA5" s="447"/>
      <c r="CB5" s="447"/>
      <c r="CC5" s="448"/>
      <c r="CD5" s="449" t="s">
        <v>89</v>
      </c>
      <c r="CE5" s="450"/>
      <c r="CF5" s="450"/>
      <c r="CG5" s="450"/>
      <c r="CH5" s="450"/>
      <c r="CI5" s="450"/>
      <c r="CJ5" s="450"/>
      <c r="CK5" s="450"/>
      <c r="CL5" s="450"/>
      <c r="CM5" s="450"/>
      <c r="CN5" s="450"/>
      <c r="CO5" s="450"/>
      <c r="CP5" s="450"/>
      <c r="CQ5" s="450"/>
      <c r="CR5" s="450"/>
      <c r="CS5" s="451"/>
      <c r="CT5" s="443">
        <v>90.4</v>
      </c>
      <c r="CU5" s="444"/>
      <c r="CV5" s="444"/>
      <c r="CW5" s="444"/>
      <c r="CX5" s="444"/>
      <c r="CY5" s="444"/>
      <c r="CZ5" s="444"/>
      <c r="DA5" s="445"/>
      <c r="DB5" s="443">
        <v>91</v>
      </c>
      <c r="DC5" s="444"/>
      <c r="DD5" s="444"/>
      <c r="DE5" s="444"/>
      <c r="DF5" s="444"/>
      <c r="DG5" s="444"/>
      <c r="DH5" s="444"/>
      <c r="DI5" s="445"/>
      <c r="DJ5" s="165"/>
      <c r="DK5" s="165"/>
      <c r="DL5" s="165"/>
      <c r="DM5" s="165"/>
      <c r="DN5" s="165"/>
      <c r="DO5" s="165"/>
    </row>
    <row r="6" spans="1:119" ht="18.75" customHeight="1" x14ac:dyDescent="0.15">
      <c r="A6" s="166"/>
      <c r="B6" s="452" t="s">
        <v>90</v>
      </c>
      <c r="C6" s="453"/>
      <c r="D6" s="453"/>
      <c r="E6" s="454"/>
      <c r="F6" s="454"/>
      <c r="G6" s="454"/>
      <c r="H6" s="454"/>
      <c r="I6" s="454"/>
      <c r="J6" s="454"/>
      <c r="K6" s="454"/>
      <c r="L6" s="454" t="s">
        <v>91</v>
      </c>
      <c r="M6" s="454"/>
      <c r="N6" s="454"/>
      <c r="O6" s="454"/>
      <c r="P6" s="454"/>
      <c r="Q6" s="454"/>
      <c r="R6" s="458"/>
      <c r="S6" s="458"/>
      <c r="T6" s="458"/>
      <c r="U6" s="458"/>
      <c r="V6" s="459"/>
      <c r="W6" s="462" t="s">
        <v>92</v>
      </c>
      <c r="X6" s="463"/>
      <c r="Y6" s="463"/>
      <c r="Z6" s="463"/>
      <c r="AA6" s="463"/>
      <c r="AB6" s="453"/>
      <c r="AC6" s="466" t="s">
        <v>93</v>
      </c>
      <c r="AD6" s="467"/>
      <c r="AE6" s="467"/>
      <c r="AF6" s="467"/>
      <c r="AG6" s="467"/>
      <c r="AH6" s="467"/>
      <c r="AI6" s="467"/>
      <c r="AJ6" s="467"/>
      <c r="AK6" s="467"/>
      <c r="AL6" s="468"/>
      <c r="AM6" s="475" t="s">
        <v>94</v>
      </c>
      <c r="AN6" s="476"/>
      <c r="AO6" s="476"/>
      <c r="AP6" s="476"/>
      <c r="AQ6" s="476"/>
      <c r="AR6" s="476"/>
      <c r="AS6" s="476"/>
      <c r="AT6" s="477"/>
      <c r="AU6" s="478" t="s">
        <v>87</v>
      </c>
      <c r="AV6" s="479"/>
      <c r="AW6" s="479"/>
      <c r="AX6" s="479"/>
      <c r="AY6" s="480" t="s">
        <v>95</v>
      </c>
      <c r="AZ6" s="481"/>
      <c r="BA6" s="481"/>
      <c r="BB6" s="481"/>
      <c r="BC6" s="481"/>
      <c r="BD6" s="481"/>
      <c r="BE6" s="481"/>
      <c r="BF6" s="481"/>
      <c r="BG6" s="481"/>
      <c r="BH6" s="481"/>
      <c r="BI6" s="481"/>
      <c r="BJ6" s="481"/>
      <c r="BK6" s="481"/>
      <c r="BL6" s="481"/>
      <c r="BM6" s="482"/>
      <c r="BN6" s="446">
        <v>852079</v>
      </c>
      <c r="BO6" s="447"/>
      <c r="BP6" s="447"/>
      <c r="BQ6" s="447"/>
      <c r="BR6" s="447"/>
      <c r="BS6" s="447"/>
      <c r="BT6" s="447"/>
      <c r="BU6" s="448"/>
      <c r="BV6" s="446">
        <v>940881</v>
      </c>
      <c r="BW6" s="447"/>
      <c r="BX6" s="447"/>
      <c r="BY6" s="447"/>
      <c r="BZ6" s="447"/>
      <c r="CA6" s="447"/>
      <c r="CB6" s="447"/>
      <c r="CC6" s="448"/>
      <c r="CD6" s="449" t="s">
        <v>96</v>
      </c>
      <c r="CE6" s="450"/>
      <c r="CF6" s="450"/>
      <c r="CG6" s="450"/>
      <c r="CH6" s="450"/>
      <c r="CI6" s="450"/>
      <c r="CJ6" s="450"/>
      <c r="CK6" s="450"/>
      <c r="CL6" s="450"/>
      <c r="CM6" s="450"/>
      <c r="CN6" s="450"/>
      <c r="CO6" s="450"/>
      <c r="CP6" s="450"/>
      <c r="CQ6" s="450"/>
      <c r="CR6" s="450"/>
      <c r="CS6" s="451"/>
      <c r="CT6" s="483">
        <v>96.8</v>
      </c>
      <c r="CU6" s="484"/>
      <c r="CV6" s="484"/>
      <c r="CW6" s="484"/>
      <c r="CX6" s="484"/>
      <c r="CY6" s="484"/>
      <c r="CZ6" s="484"/>
      <c r="DA6" s="485"/>
      <c r="DB6" s="483">
        <v>97.2</v>
      </c>
      <c r="DC6" s="484"/>
      <c r="DD6" s="484"/>
      <c r="DE6" s="484"/>
      <c r="DF6" s="484"/>
      <c r="DG6" s="484"/>
      <c r="DH6" s="484"/>
      <c r="DI6" s="485"/>
      <c r="DJ6" s="165"/>
      <c r="DK6" s="165"/>
      <c r="DL6" s="165"/>
      <c r="DM6" s="165"/>
      <c r="DN6" s="165"/>
      <c r="DO6" s="165"/>
    </row>
    <row r="7" spans="1:119" ht="18.75" customHeight="1" x14ac:dyDescent="0.15">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97</v>
      </c>
      <c r="AN7" s="476"/>
      <c r="AO7" s="476"/>
      <c r="AP7" s="476"/>
      <c r="AQ7" s="476"/>
      <c r="AR7" s="476"/>
      <c r="AS7" s="476"/>
      <c r="AT7" s="477"/>
      <c r="AU7" s="478" t="s">
        <v>98</v>
      </c>
      <c r="AV7" s="479"/>
      <c r="AW7" s="479"/>
      <c r="AX7" s="479"/>
      <c r="AY7" s="480" t="s">
        <v>99</v>
      </c>
      <c r="AZ7" s="481"/>
      <c r="BA7" s="481"/>
      <c r="BB7" s="481"/>
      <c r="BC7" s="481"/>
      <c r="BD7" s="481"/>
      <c r="BE7" s="481"/>
      <c r="BF7" s="481"/>
      <c r="BG7" s="481"/>
      <c r="BH7" s="481"/>
      <c r="BI7" s="481"/>
      <c r="BJ7" s="481"/>
      <c r="BK7" s="481"/>
      <c r="BL7" s="481"/>
      <c r="BM7" s="482"/>
      <c r="BN7" s="446">
        <v>340765</v>
      </c>
      <c r="BO7" s="447"/>
      <c r="BP7" s="447"/>
      <c r="BQ7" s="447"/>
      <c r="BR7" s="447"/>
      <c r="BS7" s="447"/>
      <c r="BT7" s="447"/>
      <c r="BU7" s="448"/>
      <c r="BV7" s="446">
        <v>422209</v>
      </c>
      <c r="BW7" s="447"/>
      <c r="BX7" s="447"/>
      <c r="BY7" s="447"/>
      <c r="BZ7" s="447"/>
      <c r="CA7" s="447"/>
      <c r="CB7" s="447"/>
      <c r="CC7" s="448"/>
      <c r="CD7" s="449" t="s">
        <v>100</v>
      </c>
      <c r="CE7" s="450"/>
      <c r="CF7" s="450"/>
      <c r="CG7" s="450"/>
      <c r="CH7" s="450"/>
      <c r="CI7" s="450"/>
      <c r="CJ7" s="450"/>
      <c r="CK7" s="450"/>
      <c r="CL7" s="450"/>
      <c r="CM7" s="450"/>
      <c r="CN7" s="450"/>
      <c r="CO7" s="450"/>
      <c r="CP7" s="450"/>
      <c r="CQ7" s="450"/>
      <c r="CR7" s="450"/>
      <c r="CS7" s="451"/>
      <c r="CT7" s="446">
        <v>17842679</v>
      </c>
      <c r="CU7" s="447"/>
      <c r="CV7" s="447"/>
      <c r="CW7" s="447"/>
      <c r="CX7" s="447"/>
      <c r="CY7" s="447"/>
      <c r="CZ7" s="447"/>
      <c r="DA7" s="448"/>
      <c r="DB7" s="446">
        <v>17763286</v>
      </c>
      <c r="DC7" s="447"/>
      <c r="DD7" s="447"/>
      <c r="DE7" s="447"/>
      <c r="DF7" s="447"/>
      <c r="DG7" s="447"/>
      <c r="DH7" s="447"/>
      <c r="DI7" s="448"/>
      <c r="DJ7" s="165"/>
      <c r="DK7" s="165"/>
      <c r="DL7" s="165"/>
      <c r="DM7" s="165"/>
      <c r="DN7" s="165"/>
      <c r="DO7" s="165"/>
    </row>
    <row r="8" spans="1:119" ht="18.75" customHeight="1" thickBot="1" x14ac:dyDescent="0.2">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101</v>
      </c>
      <c r="AN8" s="476"/>
      <c r="AO8" s="476"/>
      <c r="AP8" s="476"/>
      <c r="AQ8" s="476"/>
      <c r="AR8" s="476"/>
      <c r="AS8" s="476"/>
      <c r="AT8" s="477"/>
      <c r="AU8" s="478" t="s">
        <v>102</v>
      </c>
      <c r="AV8" s="479"/>
      <c r="AW8" s="479"/>
      <c r="AX8" s="479"/>
      <c r="AY8" s="480" t="s">
        <v>103</v>
      </c>
      <c r="AZ8" s="481"/>
      <c r="BA8" s="481"/>
      <c r="BB8" s="481"/>
      <c r="BC8" s="481"/>
      <c r="BD8" s="481"/>
      <c r="BE8" s="481"/>
      <c r="BF8" s="481"/>
      <c r="BG8" s="481"/>
      <c r="BH8" s="481"/>
      <c r="BI8" s="481"/>
      <c r="BJ8" s="481"/>
      <c r="BK8" s="481"/>
      <c r="BL8" s="481"/>
      <c r="BM8" s="482"/>
      <c r="BN8" s="446">
        <v>511314</v>
      </c>
      <c r="BO8" s="447"/>
      <c r="BP8" s="447"/>
      <c r="BQ8" s="447"/>
      <c r="BR8" s="447"/>
      <c r="BS8" s="447"/>
      <c r="BT8" s="447"/>
      <c r="BU8" s="448"/>
      <c r="BV8" s="446">
        <v>518672</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0.68</v>
      </c>
      <c r="CU8" s="487"/>
      <c r="CV8" s="487"/>
      <c r="CW8" s="487"/>
      <c r="CX8" s="487"/>
      <c r="CY8" s="487"/>
      <c r="CZ8" s="487"/>
      <c r="DA8" s="488"/>
      <c r="DB8" s="486">
        <v>0.68</v>
      </c>
      <c r="DC8" s="487"/>
      <c r="DD8" s="487"/>
      <c r="DE8" s="487"/>
      <c r="DF8" s="487"/>
      <c r="DG8" s="487"/>
      <c r="DH8" s="487"/>
      <c r="DI8" s="488"/>
      <c r="DJ8" s="165"/>
      <c r="DK8" s="165"/>
      <c r="DL8" s="165"/>
      <c r="DM8" s="165"/>
      <c r="DN8" s="165"/>
      <c r="DO8" s="165"/>
    </row>
    <row r="9" spans="1:119" ht="18.75" customHeight="1" thickBot="1" x14ac:dyDescent="0.2">
      <c r="A9" s="166"/>
      <c r="B9" s="440" t="s">
        <v>105</v>
      </c>
      <c r="C9" s="441"/>
      <c r="D9" s="441"/>
      <c r="E9" s="441"/>
      <c r="F9" s="441"/>
      <c r="G9" s="441"/>
      <c r="H9" s="441"/>
      <c r="I9" s="441"/>
      <c r="J9" s="441"/>
      <c r="K9" s="489"/>
      <c r="L9" s="490" t="s">
        <v>106</v>
      </c>
      <c r="M9" s="491"/>
      <c r="N9" s="491"/>
      <c r="O9" s="491"/>
      <c r="P9" s="491"/>
      <c r="Q9" s="492"/>
      <c r="R9" s="493">
        <v>81312</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87</v>
      </c>
      <c r="AV9" s="479"/>
      <c r="AW9" s="479"/>
      <c r="AX9" s="479"/>
      <c r="AY9" s="480" t="s">
        <v>109</v>
      </c>
      <c r="AZ9" s="481"/>
      <c r="BA9" s="481"/>
      <c r="BB9" s="481"/>
      <c r="BC9" s="481"/>
      <c r="BD9" s="481"/>
      <c r="BE9" s="481"/>
      <c r="BF9" s="481"/>
      <c r="BG9" s="481"/>
      <c r="BH9" s="481"/>
      <c r="BI9" s="481"/>
      <c r="BJ9" s="481"/>
      <c r="BK9" s="481"/>
      <c r="BL9" s="481"/>
      <c r="BM9" s="482"/>
      <c r="BN9" s="446">
        <v>-7358</v>
      </c>
      <c r="BO9" s="447"/>
      <c r="BP9" s="447"/>
      <c r="BQ9" s="447"/>
      <c r="BR9" s="447"/>
      <c r="BS9" s="447"/>
      <c r="BT9" s="447"/>
      <c r="BU9" s="448"/>
      <c r="BV9" s="446">
        <v>-131741</v>
      </c>
      <c r="BW9" s="447"/>
      <c r="BX9" s="447"/>
      <c r="BY9" s="447"/>
      <c r="BZ9" s="447"/>
      <c r="CA9" s="447"/>
      <c r="CB9" s="447"/>
      <c r="CC9" s="448"/>
      <c r="CD9" s="449" t="s">
        <v>110</v>
      </c>
      <c r="CE9" s="450"/>
      <c r="CF9" s="450"/>
      <c r="CG9" s="450"/>
      <c r="CH9" s="450"/>
      <c r="CI9" s="450"/>
      <c r="CJ9" s="450"/>
      <c r="CK9" s="450"/>
      <c r="CL9" s="450"/>
      <c r="CM9" s="450"/>
      <c r="CN9" s="450"/>
      <c r="CO9" s="450"/>
      <c r="CP9" s="450"/>
      <c r="CQ9" s="450"/>
      <c r="CR9" s="450"/>
      <c r="CS9" s="451"/>
      <c r="CT9" s="443">
        <v>10.9</v>
      </c>
      <c r="CU9" s="444"/>
      <c r="CV9" s="444"/>
      <c r="CW9" s="444"/>
      <c r="CX9" s="444"/>
      <c r="CY9" s="444"/>
      <c r="CZ9" s="444"/>
      <c r="DA9" s="445"/>
      <c r="DB9" s="443">
        <v>10.3</v>
      </c>
      <c r="DC9" s="444"/>
      <c r="DD9" s="444"/>
      <c r="DE9" s="444"/>
      <c r="DF9" s="444"/>
      <c r="DG9" s="444"/>
      <c r="DH9" s="444"/>
      <c r="DI9" s="445"/>
      <c r="DJ9" s="165"/>
      <c r="DK9" s="165"/>
      <c r="DL9" s="165"/>
      <c r="DM9" s="165"/>
      <c r="DN9" s="165"/>
      <c r="DO9" s="165"/>
    </row>
    <row r="10" spans="1:119" ht="18.75" customHeight="1" thickBot="1" x14ac:dyDescent="0.2">
      <c r="A10" s="166"/>
      <c r="B10" s="440"/>
      <c r="C10" s="441"/>
      <c r="D10" s="441"/>
      <c r="E10" s="441"/>
      <c r="F10" s="441"/>
      <c r="G10" s="441"/>
      <c r="H10" s="441"/>
      <c r="I10" s="441"/>
      <c r="J10" s="441"/>
      <c r="K10" s="489"/>
      <c r="L10" s="496" t="s">
        <v>111</v>
      </c>
      <c r="M10" s="476"/>
      <c r="N10" s="476"/>
      <c r="O10" s="476"/>
      <c r="P10" s="476"/>
      <c r="Q10" s="477"/>
      <c r="R10" s="497">
        <v>81738</v>
      </c>
      <c r="S10" s="498"/>
      <c r="T10" s="498"/>
      <c r="U10" s="498"/>
      <c r="V10" s="499"/>
      <c r="W10" s="434"/>
      <c r="X10" s="435"/>
      <c r="Y10" s="435"/>
      <c r="Z10" s="435"/>
      <c r="AA10" s="435"/>
      <c r="AB10" s="435"/>
      <c r="AC10" s="435"/>
      <c r="AD10" s="435"/>
      <c r="AE10" s="435"/>
      <c r="AF10" s="435"/>
      <c r="AG10" s="435"/>
      <c r="AH10" s="435"/>
      <c r="AI10" s="435"/>
      <c r="AJ10" s="435"/>
      <c r="AK10" s="435"/>
      <c r="AL10" s="438"/>
      <c r="AM10" s="475" t="s">
        <v>112</v>
      </c>
      <c r="AN10" s="476"/>
      <c r="AO10" s="476"/>
      <c r="AP10" s="476"/>
      <c r="AQ10" s="476"/>
      <c r="AR10" s="476"/>
      <c r="AS10" s="476"/>
      <c r="AT10" s="477"/>
      <c r="AU10" s="478" t="s">
        <v>113</v>
      </c>
      <c r="AV10" s="479"/>
      <c r="AW10" s="479"/>
      <c r="AX10" s="479"/>
      <c r="AY10" s="480" t="s">
        <v>114</v>
      </c>
      <c r="AZ10" s="481"/>
      <c r="BA10" s="481"/>
      <c r="BB10" s="481"/>
      <c r="BC10" s="481"/>
      <c r="BD10" s="481"/>
      <c r="BE10" s="481"/>
      <c r="BF10" s="481"/>
      <c r="BG10" s="481"/>
      <c r="BH10" s="481"/>
      <c r="BI10" s="481"/>
      <c r="BJ10" s="481"/>
      <c r="BK10" s="481"/>
      <c r="BL10" s="481"/>
      <c r="BM10" s="482"/>
      <c r="BN10" s="446">
        <v>367253</v>
      </c>
      <c r="BO10" s="447"/>
      <c r="BP10" s="447"/>
      <c r="BQ10" s="447"/>
      <c r="BR10" s="447"/>
      <c r="BS10" s="447"/>
      <c r="BT10" s="447"/>
      <c r="BU10" s="448"/>
      <c r="BV10" s="446">
        <v>56136</v>
      </c>
      <c r="BW10" s="447"/>
      <c r="BX10" s="447"/>
      <c r="BY10" s="447"/>
      <c r="BZ10" s="447"/>
      <c r="CA10" s="447"/>
      <c r="CB10" s="447"/>
      <c r="CC10" s="448"/>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40"/>
      <c r="C11" s="441"/>
      <c r="D11" s="441"/>
      <c r="E11" s="441"/>
      <c r="F11" s="441"/>
      <c r="G11" s="441"/>
      <c r="H11" s="441"/>
      <c r="I11" s="441"/>
      <c r="J11" s="441"/>
      <c r="K11" s="489"/>
      <c r="L11" s="500" t="s">
        <v>116</v>
      </c>
      <c r="M11" s="501"/>
      <c r="N11" s="501"/>
      <c r="O11" s="501"/>
      <c r="P11" s="501"/>
      <c r="Q11" s="502"/>
      <c r="R11" s="503" t="s">
        <v>117</v>
      </c>
      <c r="S11" s="504"/>
      <c r="T11" s="504"/>
      <c r="U11" s="504"/>
      <c r="V11" s="505"/>
      <c r="W11" s="434"/>
      <c r="X11" s="435"/>
      <c r="Y11" s="435"/>
      <c r="Z11" s="435"/>
      <c r="AA11" s="435"/>
      <c r="AB11" s="435"/>
      <c r="AC11" s="435"/>
      <c r="AD11" s="435"/>
      <c r="AE11" s="435"/>
      <c r="AF11" s="435"/>
      <c r="AG11" s="435"/>
      <c r="AH11" s="435"/>
      <c r="AI11" s="435"/>
      <c r="AJ11" s="435"/>
      <c r="AK11" s="435"/>
      <c r="AL11" s="438"/>
      <c r="AM11" s="475" t="s">
        <v>118</v>
      </c>
      <c r="AN11" s="476"/>
      <c r="AO11" s="476"/>
      <c r="AP11" s="476"/>
      <c r="AQ11" s="476"/>
      <c r="AR11" s="476"/>
      <c r="AS11" s="476"/>
      <c r="AT11" s="477"/>
      <c r="AU11" s="478" t="s">
        <v>119</v>
      </c>
      <c r="AV11" s="479"/>
      <c r="AW11" s="479"/>
      <c r="AX11" s="479"/>
      <c r="AY11" s="480" t="s">
        <v>120</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243372</v>
      </c>
      <c r="BW11" s="447"/>
      <c r="BX11" s="447"/>
      <c r="BY11" s="447"/>
      <c r="BZ11" s="447"/>
      <c r="CA11" s="447"/>
      <c r="CB11" s="447"/>
      <c r="CC11" s="448"/>
      <c r="CD11" s="449" t="s">
        <v>121</v>
      </c>
      <c r="CE11" s="450"/>
      <c r="CF11" s="450"/>
      <c r="CG11" s="450"/>
      <c r="CH11" s="450"/>
      <c r="CI11" s="450"/>
      <c r="CJ11" s="450"/>
      <c r="CK11" s="450"/>
      <c r="CL11" s="450"/>
      <c r="CM11" s="450"/>
      <c r="CN11" s="450"/>
      <c r="CO11" s="450"/>
      <c r="CP11" s="450"/>
      <c r="CQ11" s="450"/>
      <c r="CR11" s="450"/>
      <c r="CS11" s="451"/>
      <c r="CT11" s="486" t="s">
        <v>122</v>
      </c>
      <c r="CU11" s="487"/>
      <c r="CV11" s="487"/>
      <c r="CW11" s="487"/>
      <c r="CX11" s="487"/>
      <c r="CY11" s="487"/>
      <c r="CZ11" s="487"/>
      <c r="DA11" s="488"/>
      <c r="DB11" s="486" t="s">
        <v>122</v>
      </c>
      <c r="DC11" s="487"/>
      <c r="DD11" s="487"/>
      <c r="DE11" s="487"/>
      <c r="DF11" s="487"/>
      <c r="DG11" s="487"/>
      <c r="DH11" s="487"/>
      <c r="DI11" s="488"/>
      <c r="DJ11" s="165"/>
      <c r="DK11" s="165"/>
      <c r="DL11" s="165"/>
      <c r="DM11" s="165"/>
      <c r="DN11" s="165"/>
      <c r="DO11" s="165"/>
    </row>
    <row r="12" spans="1:119" ht="18.75" customHeight="1" x14ac:dyDescent="0.15">
      <c r="A12" s="166"/>
      <c r="B12" s="506" t="s">
        <v>123</v>
      </c>
      <c r="C12" s="507"/>
      <c r="D12" s="507"/>
      <c r="E12" s="507"/>
      <c r="F12" s="507"/>
      <c r="G12" s="507"/>
      <c r="H12" s="507"/>
      <c r="I12" s="507"/>
      <c r="J12" s="507"/>
      <c r="K12" s="508"/>
      <c r="L12" s="515" t="s">
        <v>124</v>
      </c>
      <c r="M12" s="516"/>
      <c r="N12" s="516"/>
      <c r="O12" s="516"/>
      <c r="P12" s="516"/>
      <c r="Q12" s="517"/>
      <c r="R12" s="518">
        <v>82267</v>
      </c>
      <c r="S12" s="519"/>
      <c r="T12" s="519"/>
      <c r="U12" s="519"/>
      <c r="V12" s="520"/>
      <c r="W12" s="521" t="s">
        <v>1</v>
      </c>
      <c r="X12" s="479"/>
      <c r="Y12" s="479"/>
      <c r="Z12" s="479"/>
      <c r="AA12" s="479"/>
      <c r="AB12" s="522"/>
      <c r="AC12" s="478" t="s">
        <v>125</v>
      </c>
      <c r="AD12" s="479"/>
      <c r="AE12" s="479"/>
      <c r="AF12" s="479"/>
      <c r="AG12" s="522"/>
      <c r="AH12" s="478" t="s">
        <v>126</v>
      </c>
      <c r="AI12" s="479"/>
      <c r="AJ12" s="479"/>
      <c r="AK12" s="479"/>
      <c r="AL12" s="523"/>
      <c r="AM12" s="475" t="s">
        <v>127</v>
      </c>
      <c r="AN12" s="476"/>
      <c r="AO12" s="476"/>
      <c r="AP12" s="476"/>
      <c r="AQ12" s="476"/>
      <c r="AR12" s="476"/>
      <c r="AS12" s="476"/>
      <c r="AT12" s="477"/>
      <c r="AU12" s="478" t="s">
        <v>113</v>
      </c>
      <c r="AV12" s="479"/>
      <c r="AW12" s="479"/>
      <c r="AX12" s="479"/>
      <c r="AY12" s="480" t="s">
        <v>128</v>
      </c>
      <c r="AZ12" s="481"/>
      <c r="BA12" s="481"/>
      <c r="BB12" s="481"/>
      <c r="BC12" s="481"/>
      <c r="BD12" s="481"/>
      <c r="BE12" s="481"/>
      <c r="BF12" s="481"/>
      <c r="BG12" s="481"/>
      <c r="BH12" s="481"/>
      <c r="BI12" s="481"/>
      <c r="BJ12" s="481"/>
      <c r="BK12" s="481"/>
      <c r="BL12" s="481"/>
      <c r="BM12" s="482"/>
      <c r="BN12" s="446">
        <v>250000</v>
      </c>
      <c r="BO12" s="447"/>
      <c r="BP12" s="447"/>
      <c r="BQ12" s="447"/>
      <c r="BR12" s="447"/>
      <c r="BS12" s="447"/>
      <c r="BT12" s="447"/>
      <c r="BU12" s="448"/>
      <c r="BV12" s="446">
        <v>1700000</v>
      </c>
      <c r="BW12" s="447"/>
      <c r="BX12" s="447"/>
      <c r="BY12" s="447"/>
      <c r="BZ12" s="447"/>
      <c r="CA12" s="447"/>
      <c r="CB12" s="447"/>
      <c r="CC12" s="448"/>
      <c r="CD12" s="449" t="s">
        <v>129</v>
      </c>
      <c r="CE12" s="450"/>
      <c r="CF12" s="450"/>
      <c r="CG12" s="450"/>
      <c r="CH12" s="450"/>
      <c r="CI12" s="450"/>
      <c r="CJ12" s="450"/>
      <c r="CK12" s="450"/>
      <c r="CL12" s="450"/>
      <c r="CM12" s="450"/>
      <c r="CN12" s="450"/>
      <c r="CO12" s="450"/>
      <c r="CP12" s="450"/>
      <c r="CQ12" s="450"/>
      <c r="CR12" s="450"/>
      <c r="CS12" s="451"/>
      <c r="CT12" s="486" t="s">
        <v>130</v>
      </c>
      <c r="CU12" s="487"/>
      <c r="CV12" s="487"/>
      <c r="CW12" s="487"/>
      <c r="CX12" s="487"/>
      <c r="CY12" s="487"/>
      <c r="CZ12" s="487"/>
      <c r="DA12" s="488"/>
      <c r="DB12" s="486" t="s">
        <v>130</v>
      </c>
      <c r="DC12" s="487"/>
      <c r="DD12" s="487"/>
      <c r="DE12" s="487"/>
      <c r="DF12" s="487"/>
      <c r="DG12" s="487"/>
      <c r="DH12" s="487"/>
      <c r="DI12" s="488"/>
      <c r="DJ12" s="165"/>
      <c r="DK12" s="165"/>
      <c r="DL12" s="165"/>
      <c r="DM12" s="165"/>
      <c r="DN12" s="165"/>
      <c r="DO12" s="165"/>
    </row>
    <row r="13" spans="1:119" ht="18.75" customHeight="1" x14ac:dyDescent="0.15">
      <c r="A13" s="166"/>
      <c r="B13" s="509"/>
      <c r="C13" s="510"/>
      <c r="D13" s="510"/>
      <c r="E13" s="510"/>
      <c r="F13" s="510"/>
      <c r="G13" s="510"/>
      <c r="H13" s="510"/>
      <c r="I13" s="510"/>
      <c r="J13" s="510"/>
      <c r="K13" s="511"/>
      <c r="L13" s="176"/>
      <c r="M13" s="534" t="s">
        <v>131</v>
      </c>
      <c r="N13" s="535"/>
      <c r="O13" s="535"/>
      <c r="P13" s="535"/>
      <c r="Q13" s="536"/>
      <c r="R13" s="527">
        <v>81110</v>
      </c>
      <c r="S13" s="528"/>
      <c r="T13" s="528"/>
      <c r="U13" s="528"/>
      <c r="V13" s="529"/>
      <c r="W13" s="462" t="s">
        <v>132</v>
      </c>
      <c r="X13" s="463"/>
      <c r="Y13" s="463"/>
      <c r="Z13" s="463"/>
      <c r="AA13" s="463"/>
      <c r="AB13" s="453"/>
      <c r="AC13" s="497">
        <v>1462</v>
      </c>
      <c r="AD13" s="498"/>
      <c r="AE13" s="498"/>
      <c r="AF13" s="498"/>
      <c r="AG13" s="537"/>
      <c r="AH13" s="497">
        <v>1535</v>
      </c>
      <c r="AI13" s="498"/>
      <c r="AJ13" s="498"/>
      <c r="AK13" s="498"/>
      <c r="AL13" s="499"/>
      <c r="AM13" s="475" t="s">
        <v>133</v>
      </c>
      <c r="AN13" s="476"/>
      <c r="AO13" s="476"/>
      <c r="AP13" s="476"/>
      <c r="AQ13" s="476"/>
      <c r="AR13" s="476"/>
      <c r="AS13" s="476"/>
      <c r="AT13" s="477"/>
      <c r="AU13" s="478" t="s">
        <v>134</v>
      </c>
      <c r="AV13" s="479"/>
      <c r="AW13" s="479"/>
      <c r="AX13" s="479"/>
      <c r="AY13" s="480" t="s">
        <v>135</v>
      </c>
      <c r="AZ13" s="481"/>
      <c r="BA13" s="481"/>
      <c r="BB13" s="481"/>
      <c r="BC13" s="481"/>
      <c r="BD13" s="481"/>
      <c r="BE13" s="481"/>
      <c r="BF13" s="481"/>
      <c r="BG13" s="481"/>
      <c r="BH13" s="481"/>
      <c r="BI13" s="481"/>
      <c r="BJ13" s="481"/>
      <c r="BK13" s="481"/>
      <c r="BL13" s="481"/>
      <c r="BM13" s="482"/>
      <c r="BN13" s="446">
        <v>109895</v>
      </c>
      <c r="BO13" s="447"/>
      <c r="BP13" s="447"/>
      <c r="BQ13" s="447"/>
      <c r="BR13" s="447"/>
      <c r="BS13" s="447"/>
      <c r="BT13" s="447"/>
      <c r="BU13" s="448"/>
      <c r="BV13" s="446">
        <v>-1532233</v>
      </c>
      <c r="BW13" s="447"/>
      <c r="BX13" s="447"/>
      <c r="BY13" s="447"/>
      <c r="BZ13" s="447"/>
      <c r="CA13" s="447"/>
      <c r="CB13" s="447"/>
      <c r="CC13" s="448"/>
      <c r="CD13" s="449" t="s">
        <v>136</v>
      </c>
      <c r="CE13" s="450"/>
      <c r="CF13" s="450"/>
      <c r="CG13" s="450"/>
      <c r="CH13" s="450"/>
      <c r="CI13" s="450"/>
      <c r="CJ13" s="450"/>
      <c r="CK13" s="450"/>
      <c r="CL13" s="450"/>
      <c r="CM13" s="450"/>
      <c r="CN13" s="450"/>
      <c r="CO13" s="450"/>
      <c r="CP13" s="450"/>
      <c r="CQ13" s="450"/>
      <c r="CR13" s="450"/>
      <c r="CS13" s="451"/>
      <c r="CT13" s="443">
        <v>3.5</v>
      </c>
      <c r="CU13" s="444"/>
      <c r="CV13" s="444"/>
      <c r="CW13" s="444"/>
      <c r="CX13" s="444"/>
      <c r="CY13" s="444"/>
      <c r="CZ13" s="444"/>
      <c r="DA13" s="445"/>
      <c r="DB13" s="443">
        <v>3.8</v>
      </c>
      <c r="DC13" s="444"/>
      <c r="DD13" s="444"/>
      <c r="DE13" s="444"/>
      <c r="DF13" s="444"/>
      <c r="DG13" s="444"/>
      <c r="DH13" s="444"/>
      <c r="DI13" s="445"/>
      <c r="DJ13" s="165"/>
      <c r="DK13" s="165"/>
      <c r="DL13" s="165"/>
      <c r="DM13" s="165"/>
      <c r="DN13" s="165"/>
      <c r="DO13" s="165"/>
    </row>
    <row r="14" spans="1:119" ht="18.75" customHeight="1" thickBot="1" x14ac:dyDescent="0.2">
      <c r="A14" s="166"/>
      <c r="B14" s="509"/>
      <c r="C14" s="510"/>
      <c r="D14" s="510"/>
      <c r="E14" s="510"/>
      <c r="F14" s="510"/>
      <c r="G14" s="510"/>
      <c r="H14" s="510"/>
      <c r="I14" s="510"/>
      <c r="J14" s="510"/>
      <c r="K14" s="511"/>
      <c r="L14" s="524" t="s">
        <v>137</v>
      </c>
      <c r="M14" s="525"/>
      <c r="N14" s="525"/>
      <c r="O14" s="525"/>
      <c r="P14" s="525"/>
      <c r="Q14" s="526"/>
      <c r="R14" s="527">
        <v>82144</v>
      </c>
      <c r="S14" s="528"/>
      <c r="T14" s="528"/>
      <c r="U14" s="528"/>
      <c r="V14" s="529"/>
      <c r="W14" s="436"/>
      <c r="X14" s="437"/>
      <c r="Y14" s="437"/>
      <c r="Z14" s="437"/>
      <c r="AA14" s="437"/>
      <c r="AB14" s="426"/>
      <c r="AC14" s="530">
        <v>3.9</v>
      </c>
      <c r="AD14" s="531"/>
      <c r="AE14" s="531"/>
      <c r="AF14" s="531"/>
      <c r="AG14" s="532"/>
      <c r="AH14" s="530">
        <v>4.0999999999999996</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138</v>
      </c>
      <c r="CE14" s="539"/>
      <c r="CF14" s="539"/>
      <c r="CG14" s="539"/>
      <c r="CH14" s="539"/>
      <c r="CI14" s="539"/>
      <c r="CJ14" s="539"/>
      <c r="CK14" s="539"/>
      <c r="CL14" s="539"/>
      <c r="CM14" s="539"/>
      <c r="CN14" s="539"/>
      <c r="CO14" s="539"/>
      <c r="CP14" s="539"/>
      <c r="CQ14" s="539"/>
      <c r="CR14" s="539"/>
      <c r="CS14" s="540"/>
      <c r="CT14" s="541" t="s">
        <v>130</v>
      </c>
      <c r="CU14" s="542"/>
      <c r="CV14" s="542"/>
      <c r="CW14" s="542"/>
      <c r="CX14" s="542"/>
      <c r="CY14" s="542"/>
      <c r="CZ14" s="542"/>
      <c r="DA14" s="543"/>
      <c r="DB14" s="541" t="s">
        <v>130</v>
      </c>
      <c r="DC14" s="542"/>
      <c r="DD14" s="542"/>
      <c r="DE14" s="542"/>
      <c r="DF14" s="542"/>
      <c r="DG14" s="542"/>
      <c r="DH14" s="542"/>
      <c r="DI14" s="543"/>
      <c r="DJ14" s="165"/>
      <c r="DK14" s="165"/>
      <c r="DL14" s="165"/>
      <c r="DM14" s="165"/>
      <c r="DN14" s="165"/>
      <c r="DO14" s="165"/>
    </row>
    <row r="15" spans="1:119" ht="18.75" customHeight="1" x14ac:dyDescent="0.15">
      <c r="A15" s="166"/>
      <c r="B15" s="509"/>
      <c r="C15" s="510"/>
      <c r="D15" s="510"/>
      <c r="E15" s="510"/>
      <c r="F15" s="510"/>
      <c r="G15" s="510"/>
      <c r="H15" s="510"/>
      <c r="I15" s="510"/>
      <c r="J15" s="510"/>
      <c r="K15" s="511"/>
      <c r="L15" s="176"/>
      <c r="M15" s="534" t="s">
        <v>131</v>
      </c>
      <c r="N15" s="535"/>
      <c r="O15" s="535"/>
      <c r="P15" s="535"/>
      <c r="Q15" s="536"/>
      <c r="R15" s="527">
        <v>81021</v>
      </c>
      <c r="S15" s="528"/>
      <c r="T15" s="528"/>
      <c r="U15" s="528"/>
      <c r="V15" s="529"/>
      <c r="W15" s="462" t="s">
        <v>139</v>
      </c>
      <c r="X15" s="463"/>
      <c r="Y15" s="463"/>
      <c r="Z15" s="463"/>
      <c r="AA15" s="463"/>
      <c r="AB15" s="453"/>
      <c r="AC15" s="497">
        <v>13446</v>
      </c>
      <c r="AD15" s="498"/>
      <c r="AE15" s="498"/>
      <c r="AF15" s="498"/>
      <c r="AG15" s="537"/>
      <c r="AH15" s="497">
        <v>13248</v>
      </c>
      <c r="AI15" s="498"/>
      <c r="AJ15" s="498"/>
      <c r="AK15" s="498"/>
      <c r="AL15" s="499"/>
      <c r="AM15" s="475"/>
      <c r="AN15" s="476"/>
      <c r="AO15" s="476"/>
      <c r="AP15" s="476"/>
      <c r="AQ15" s="476"/>
      <c r="AR15" s="476"/>
      <c r="AS15" s="476"/>
      <c r="AT15" s="477"/>
      <c r="AU15" s="478"/>
      <c r="AV15" s="479"/>
      <c r="AW15" s="479"/>
      <c r="AX15" s="479"/>
      <c r="AY15" s="406" t="s">
        <v>140</v>
      </c>
      <c r="AZ15" s="407"/>
      <c r="BA15" s="407"/>
      <c r="BB15" s="407"/>
      <c r="BC15" s="407"/>
      <c r="BD15" s="407"/>
      <c r="BE15" s="407"/>
      <c r="BF15" s="407"/>
      <c r="BG15" s="407"/>
      <c r="BH15" s="407"/>
      <c r="BI15" s="407"/>
      <c r="BJ15" s="407"/>
      <c r="BK15" s="407"/>
      <c r="BL15" s="407"/>
      <c r="BM15" s="408"/>
      <c r="BN15" s="409">
        <v>9354108</v>
      </c>
      <c r="BO15" s="410"/>
      <c r="BP15" s="410"/>
      <c r="BQ15" s="410"/>
      <c r="BR15" s="410"/>
      <c r="BS15" s="410"/>
      <c r="BT15" s="410"/>
      <c r="BU15" s="411"/>
      <c r="BV15" s="409">
        <v>9346152</v>
      </c>
      <c r="BW15" s="410"/>
      <c r="BX15" s="410"/>
      <c r="BY15" s="410"/>
      <c r="BZ15" s="410"/>
      <c r="CA15" s="410"/>
      <c r="CB15" s="410"/>
      <c r="CC15" s="411"/>
      <c r="CD15" s="544" t="s">
        <v>141</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09"/>
      <c r="C16" s="510"/>
      <c r="D16" s="510"/>
      <c r="E16" s="510"/>
      <c r="F16" s="510"/>
      <c r="G16" s="510"/>
      <c r="H16" s="510"/>
      <c r="I16" s="510"/>
      <c r="J16" s="510"/>
      <c r="K16" s="511"/>
      <c r="L16" s="524" t="s">
        <v>142</v>
      </c>
      <c r="M16" s="555"/>
      <c r="N16" s="555"/>
      <c r="O16" s="555"/>
      <c r="P16" s="555"/>
      <c r="Q16" s="556"/>
      <c r="R16" s="547" t="s">
        <v>143</v>
      </c>
      <c r="S16" s="548"/>
      <c r="T16" s="548"/>
      <c r="U16" s="548"/>
      <c r="V16" s="549"/>
      <c r="W16" s="436"/>
      <c r="X16" s="437"/>
      <c r="Y16" s="437"/>
      <c r="Z16" s="437"/>
      <c r="AA16" s="437"/>
      <c r="AB16" s="426"/>
      <c r="AC16" s="530">
        <v>35.5</v>
      </c>
      <c r="AD16" s="531"/>
      <c r="AE16" s="531"/>
      <c r="AF16" s="531"/>
      <c r="AG16" s="532"/>
      <c r="AH16" s="530">
        <v>35.6</v>
      </c>
      <c r="AI16" s="531"/>
      <c r="AJ16" s="531"/>
      <c r="AK16" s="531"/>
      <c r="AL16" s="533"/>
      <c r="AM16" s="475"/>
      <c r="AN16" s="476"/>
      <c r="AO16" s="476"/>
      <c r="AP16" s="476"/>
      <c r="AQ16" s="476"/>
      <c r="AR16" s="476"/>
      <c r="AS16" s="476"/>
      <c r="AT16" s="477"/>
      <c r="AU16" s="478"/>
      <c r="AV16" s="479"/>
      <c r="AW16" s="479"/>
      <c r="AX16" s="479"/>
      <c r="AY16" s="480" t="s">
        <v>144</v>
      </c>
      <c r="AZ16" s="481"/>
      <c r="BA16" s="481"/>
      <c r="BB16" s="481"/>
      <c r="BC16" s="481"/>
      <c r="BD16" s="481"/>
      <c r="BE16" s="481"/>
      <c r="BF16" s="481"/>
      <c r="BG16" s="481"/>
      <c r="BH16" s="481"/>
      <c r="BI16" s="481"/>
      <c r="BJ16" s="481"/>
      <c r="BK16" s="481"/>
      <c r="BL16" s="481"/>
      <c r="BM16" s="482"/>
      <c r="BN16" s="446">
        <v>13843284</v>
      </c>
      <c r="BO16" s="447"/>
      <c r="BP16" s="447"/>
      <c r="BQ16" s="447"/>
      <c r="BR16" s="447"/>
      <c r="BS16" s="447"/>
      <c r="BT16" s="447"/>
      <c r="BU16" s="448"/>
      <c r="BV16" s="446">
        <v>13742102</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
      <c r="A17" s="166"/>
      <c r="B17" s="512"/>
      <c r="C17" s="513"/>
      <c r="D17" s="513"/>
      <c r="E17" s="513"/>
      <c r="F17" s="513"/>
      <c r="G17" s="513"/>
      <c r="H17" s="513"/>
      <c r="I17" s="513"/>
      <c r="J17" s="513"/>
      <c r="K17" s="514"/>
      <c r="L17" s="181"/>
      <c r="M17" s="550" t="s">
        <v>145</v>
      </c>
      <c r="N17" s="551"/>
      <c r="O17" s="551"/>
      <c r="P17" s="551"/>
      <c r="Q17" s="552"/>
      <c r="R17" s="547" t="s">
        <v>143</v>
      </c>
      <c r="S17" s="548"/>
      <c r="T17" s="548"/>
      <c r="U17" s="548"/>
      <c r="V17" s="549"/>
      <c r="W17" s="462" t="s">
        <v>146</v>
      </c>
      <c r="X17" s="463"/>
      <c r="Y17" s="463"/>
      <c r="Z17" s="463"/>
      <c r="AA17" s="463"/>
      <c r="AB17" s="453"/>
      <c r="AC17" s="497">
        <v>22977</v>
      </c>
      <c r="AD17" s="498"/>
      <c r="AE17" s="498"/>
      <c r="AF17" s="498"/>
      <c r="AG17" s="537"/>
      <c r="AH17" s="497">
        <v>22462</v>
      </c>
      <c r="AI17" s="498"/>
      <c r="AJ17" s="498"/>
      <c r="AK17" s="498"/>
      <c r="AL17" s="499"/>
      <c r="AM17" s="475"/>
      <c r="AN17" s="476"/>
      <c r="AO17" s="476"/>
      <c r="AP17" s="476"/>
      <c r="AQ17" s="476"/>
      <c r="AR17" s="476"/>
      <c r="AS17" s="476"/>
      <c r="AT17" s="477"/>
      <c r="AU17" s="478"/>
      <c r="AV17" s="479"/>
      <c r="AW17" s="479"/>
      <c r="AX17" s="479"/>
      <c r="AY17" s="480" t="s">
        <v>147</v>
      </c>
      <c r="AZ17" s="481"/>
      <c r="BA17" s="481"/>
      <c r="BB17" s="481"/>
      <c r="BC17" s="481"/>
      <c r="BD17" s="481"/>
      <c r="BE17" s="481"/>
      <c r="BF17" s="481"/>
      <c r="BG17" s="481"/>
      <c r="BH17" s="481"/>
      <c r="BI17" s="481"/>
      <c r="BJ17" s="481"/>
      <c r="BK17" s="481"/>
      <c r="BL17" s="481"/>
      <c r="BM17" s="482"/>
      <c r="BN17" s="446">
        <v>11929932</v>
      </c>
      <c r="BO17" s="447"/>
      <c r="BP17" s="447"/>
      <c r="BQ17" s="447"/>
      <c r="BR17" s="447"/>
      <c r="BS17" s="447"/>
      <c r="BT17" s="447"/>
      <c r="BU17" s="448"/>
      <c r="BV17" s="446">
        <v>11924159</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
      <c r="A18" s="166"/>
      <c r="B18" s="557" t="s">
        <v>148</v>
      </c>
      <c r="C18" s="489"/>
      <c r="D18" s="489"/>
      <c r="E18" s="558"/>
      <c r="F18" s="558"/>
      <c r="G18" s="558"/>
      <c r="H18" s="558"/>
      <c r="I18" s="558"/>
      <c r="J18" s="558"/>
      <c r="K18" s="558"/>
      <c r="L18" s="559">
        <v>177.45</v>
      </c>
      <c r="M18" s="559"/>
      <c r="N18" s="559"/>
      <c r="O18" s="559"/>
      <c r="P18" s="559"/>
      <c r="Q18" s="559"/>
      <c r="R18" s="560"/>
      <c r="S18" s="560"/>
      <c r="T18" s="560"/>
      <c r="U18" s="560"/>
      <c r="V18" s="561"/>
      <c r="W18" s="464"/>
      <c r="X18" s="465"/>
      <c r="Y18" s="465"/>
      <c r="Z18" s="465"/>
      <c r="AA18" s="465"/>
      <c r="AB18" s="456"/>
      <c r="AC18" s="562">
        <v>60.6</v>
      </c>
      <c r="AD18" s="563"/>
      <c r="AE18" s="563"/>
      <c r="AF18" s="563"/>
      <c r="AG18" s="564"/>
      <c r="AH18" s="562">
        <v>60.3</v>
      </c>
      <c r="AI18" s="563"/>
      <c r="AJ18" s="563"/>
      <c r="AK18" s="563"/>
      <c r="AL18" s="565"/>
      <c r="AM18" s="475"/>
      <c r="AN18" s="476"/>
      <c r="AO18" s="476"/>
      <c r="AP18" s="476"/>
      <c r="AQ18" s="476"/>
      <c r="AR18" s="476"/>
      <c r="AS18" s="476"/>
      <c r="AT18" s="477"/>
      <c r="AU18" s="478"/>
      <c r="AV18" s="479"/>
      <c r="AW18" s="479"/>
      <c r="AX18" s="479"/>
      <c r="AY18" s="480" t="s">
        <v>149</v>
      </c>
      <c r="AZ18" s="481"/>
      <c r="BA18" s="481"/>
      <c r="BB18" s="481"/>
      <c r="BC18" s="481"/>
      <c r="BD18" s="481"/>
      <c r="BE18" s="481"/>
      <c r="BF18" s="481"/>
      <c r="BG18" s="481"/>
      <c r="BH18" s="481"/>
      <c r="BI18" s="481"/>
      <c r="BJ18" s="481"/>
      <c r="BK18" s="481"/>
      <c r="BL18" s="481"/>
      <c r="BM18" s="482"/>
      <c r="BN18" s="446">
        <v>16647605</v>
      </c>
      <c r="BO18" s="447"/>
      <c r="BP18" s="447"/>
      <c r="BQ18" s="447"/>
      <c r="BR18" s="447"/>
      <c r="BS18" s="447"/>
      <c r="BT18" s="447"/>
      <c r="BU18" s="448"/>
      <c r="BV18" s="446">
        <v>16297103</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
      <c r="A19" s="166"/>
      <c r="B19" s="557" t="s">
        <v>150</v>
      </c>
      <c r="C19" s="489"/>
      <c r="D19" s="489"/>
      <c r="E19" s="558"/>
      <c r="F19" s="558"/>
      <c r="G19" s="558"/>
      <c r="H19" s="558"/>
      <c r="I19" s="558"/>
      <c r="J19" s="558"/>
      <c r="K19" s="558"/>
      <c r="L19" s="566">
        <v>458</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151</v>
      </c>
      <c r="AZ19" s="481"/>
      <c r="BA19" s="481"/>
      <c r="BB19" s="481"/>
      <c r="BC19" s="481"/>
      <c r="BD19" s="481"/>
      <c r="BE19" s="481"/>
      <c r="BF19" s="481"/>
      <c r="BG19" s="481"/>
      <c r="BH19" s="481"/>
      <c r="BI19" s="481"/>
      <c r="BJ19" s="481"/>
      <c r="BK19" s="481"/>
      <c r="BL19" s="481"/>
      <c r="BM19" s="482"/>
      <c r="BN19" s="446">
        <v>22043742</v>
      </c>
      <c r="BO19" s="447"/>
      <c r="BP19" s="447"/>
      <c r="BQ19" s="447"/>
      <c r="BR19" s="447"/>
      <c r="BS19" s="447"/>
      <c r="BT19" s="447"/>
      <c r="BU19" s="448"/>
      <c r="BV19" s="446">
        <v>23373090</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
      <c r="A20" s="166"/>
      <c r="B20" s="557" t="s">
        <v>152</v>
      </c>
      <c r="C20" s="489"/>
      <c r="D20" s="489"/>
      <c r="E20" s="558"/>
      <c r="F20" s="558"/>
      <c r="G20" s="558"/>
      <c r="H20" s="558"/>
      <c r="I20" s="558"/>
      <c r="J20" s="558"/>
      <c r="K20" s="558"/>
      <c r="L20" s="566">
        <v>29784</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15">
      <c r="A21" s="166"/>
      <c r="B21" s="577" t="s">
        <v>153</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
      <c r="A22" s="166"/>
      <c r="B22" s="580" t="s">
        <v>154</v>
      </c>
      <c r="C22" s="581"/>
      <c r="D22" s="582"/>
      <c r="E22" s="458" t="s">
        <v>1</v>
      </c>
      <c r="F22" s="463"/>
      <c r="G22" s="463"/>
      <c r="H22" s="463"/>
      <c r="I22" s="463"/>
      <c r="J22" s="463"/>
      <c r="K22" s="453"/>
      <c r="L22" s="458" t="s">
        <v>155</v>
      </c>
      <c r="M22" s="463"/>
      <c r="N22" s="463"/>
      <c r="O22" s="463"/>
      <c r="P22" s="453"/>
      <c r="Q22" s="589" t="s">
        <v>156</v>
      </c>
      <c r="R22" s="590"/>
      <c r="S22" s="590"/>
      <c r="T22" s="590"/>
      <c r="U22" s="590"/>
      <c r="V22" s="591"/>
      <c r="W22" s="595" t="s">
        <v>157</v>
      </c>
      <c r="X22" s="581"/>
      <c r="Y22" s="582"/>
      <c r="Z22" s="458" t="s">
        <v>1</v>
      </c>
      <c r="AA22" s="463"/>
      <c r="AB22" s="463"/>
      <c r="AC22" s="463"/>
      <c r="AD22" s="463"/>
      <c r="AE22" s="463"/>
      <c r="AF22" s="463"/>
      <c r="AG22" s="453"/>
      <c r="AH22" s="608" t="s">
        <v>158</v>
      </c>
      <c r="AI22" s="463"/>
      <c r="AJ22" s="463"/>
      <c r="AK22" s="463"/>
      <c r="AL22" s="453"/>
      <c r="AM22" s="608" t="s">
        <v>159</v>
      </c>
      <c r="AN22" s="609"/>
      <c r="AO22" s="609"/>
      <c r="AP22" s="609"/>
      <c r="AQ22" s="609"/>
      <c r="AR22" s="610"/>
      <c r="AS22" s="589" t="s">
        <v>156</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15">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160</v>
      </c>
      <c r="AZ23" s="407"/>
      <c r="BA23" s="407"/>
      <c r="BB23" s="407"/>
      <c r="BC23" s="407"/>
      <c r="BD23" s="407"/>
      <c r="BE23" s="407"/>
      <c r="BF23" s="407"/>
      <c r="BG23" s="407"/>
      <c r="BH23" s="407"/>
      <c r="BI23" s="407"/>
      <c r="BJ23" s="407"/>
      <c r="BK23" s="407"/>
      <c r="BL23" s="407"/>
      <c r="BM23" s="408"/>
      <c r="BN23" s="446">
        <v>27681834</v>
      </c>
      <c r="BO23" s="447"/>
      <c r="BP23" s="447"/>
      <c r="BQ23" s="447"/>
      <c r="BR23" s="447"/>
      <c r="BS23" s="447"/>
      <c r="BT23" s="447"/>
      <c r="BU23" s="448"/>
      <c r="BV23" s="446">
        <v>27866208</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
      <c r="A24" s="166"/>
      <c r="B24" s="583"/>
      <c r="C24" s="584"/>
      <c r="D24" s="585"/>
      <c r="E24" s="496" t="s">
        <v>161</v>
      </c>
      <c r="F24" s="476"/>
      <c r="G24" s="476"/>
      <c r="H24" s="476"/>
      <c r="I24" s="476"/>
      <c r="J24" s="476"/>
      <c r="K24" s="477"/>
      <c r="L24" s="497">
        <v>1</v>
      </c>
      <c r="M24" s="498"/>
      <c r="N24" s="498"/>
      <c r="O24" s="498"/>
      <c r="P24" s="537"/>
      <c r="Q24" s="497">
        <v>8800</v>
      </c>
      <c r="R24" s="498"/>
      <c r="S24" s="498"/>
      <c r="T24" s="498"/>
      <c r="U24" s="498"/>
      <c r="V24" s="537"/>
      <c r="W24" s="596"/>
      <c r="X24" s="584"/>
      <c r="Y24" s="585"/>
      <c r="Z24" s="496" t="s">
        <v>162</v>
      </c>
      <c r="AA24" s="476"/>
      <c r="AB24" s="476"/>
      <c r="AC24" s="476"/>
      <c r="AD24" s="476"/>
      <c r="AE24" s="476"/>
      <c r="AF24" s="476"/>
      <c r="AG24" s="477"/>
      <c r="AH24" s="497">
        <v>452</v>
      </c>
      <c r="AI24" s="498"/>
      <c r="AJ24" s="498"/>
      <c r="AK24" s="498"/>
      <c r="AL24" s="537"/>
      <c r="AM24" s="497">
        <v>1401200</v>
      </c>
      <c r="AN24" s="498"/>
      <c r="AO24" s="498"/>
      <c r="AP24" s="498"/>
      <c r="AQ24" s="498"/>
      <c r="AR24" s="537"/>
      <c r="AS24" s="497">
        <v>3100</v>
      </c>
      <c r="AT24" s="498"/>
      <c r="AU24" s="498"/>
      <c r="AV24" s="498"/>
      <c r="AW24" s="498"/>
      <c r="AX24" s="499"/>
      <c r="AY24" s="616" t="s">
        <v>163</v>
      </c>
      <c r="AZ24" s="617"/>
      <c r="BA24" s="617"/>
      <c r="BB24" s="617"/>
      <c r="BC24" s="617"/>
      <c r="BD24" s="617"/>
      <c r="BE24" s="617"/>
      <c r="BF24" s="617"/>
      <c r="BG24" s="617"/>
      <c r="BH24" s="617"/>
      <c r="BI24" s="617"/>
      <c r="BJ24" s="617"/>
      <c r="BK24" s="617"/>
      <c r="BL24" s="617"/>
      <c r="BM24" s="618"/>
      <c r="BN24" s="446">
        <v>25577105</v>
      </c>
      <c r="BO24" s="447"/>
      <c r="BP24" s="447"/>
      <c r="BQ24" s="447"/>
      <c r="BR24" s="447"/>
      <c r="BS24" s="447"/>
      <c r="BT24" s="447"/>
      <c r="BU24" s="448"/>
      <c r="BV24" s="446">
        <v>26413905</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15">
      <c r="A25" s="166"/>
      <c r="B25" s="583"/>
      <c r="C25" s="584"/>
      <c r="D25" s="585"/>
      <c r="E25" s="496" t="s">
        <v>164</v>
      </c>
      <c r="F25" s="476"/>
      <c r="G25" s="476"/>
      <c r="H25" s="476"/>
      <c r="I25" s="476"/>
      <c r="J25" s="476"/>
      <c r="K25" s="477"/>
      <c r="L25" s="497">
        <v>2</v>
      </c>
      <c r="M25" s="498"/>
      <c r="N25" s="498"/>
      <c r="O25" s="498"/>
      <c r="P25" s="537"/>
      <c r="Q25" s="497">
        <v>7300</v>
      </c>
      <c r="R25" s="498"/>
      <c r="S25" s="498"/>
      <c r="T25" s="498"/>
      <c r="U25" s="498"/>
      <c r="V25" s="537"/>
      <c r="W25" s="596"/>
      <c r="X25" s="584"/>
      <c r="Y25" s="585"/>
      <c r="Z25" s="496" t="s">
        <v>165</v>
      </c>
      <c r="AA25" s="476"/>
      <c r="AB25" s="476"/>
      <c r="AC25" s="476"/>
      <c r="AD25" s="476"/>
      <c r="AE25" s="476"/>
      <c r="AF25" s="476"/>
      <c r="AG25" s="477"/>
      <c r="AH25" s="497" t="s">
        <v>130</v>
      </c>
      <c r="AI25" s="498"/>
      <c r="AJ25" s="498"/>
      <c r="AK25" s="498"/>
      <c r="AL25" s="537"/>
      <c r="AM25" s="497" t="s">
        <v>130</v>
      </c>
      <c r="AN25" s="498"/>
      <c r="AO25" s="498"/>
      <c r="AP25" s="498"/>
      <c r="AQ25" s="498"/>
      <c r="AR25" s="537"/>
      <c r="AS25" s="497" t="s">
        <v>130</v>
      </c>
      <c r="AT25" s="498"/>
      <c r="AU25" s="498"/>
      <c r="AV25" s="498"/>
      <c r="AW25" s="498"/>
      <c r="AX25" s="499"/>
      <c r="AY25" s="406" t="s">
        <v>166</v>
      </c>
      <c r="AZ25" s="407"/>
      <c r="BA25" s="407"/>
      <c r="BB25" s="407"/>
      <c r="BC25" s="407"/>
      <c r="BD25" s="407"/>
      <c r="BE25" s="407"/>
      <c r="BF25" s="407"/>
      <c r="BG25" s="407"/>
      <c r="BH25" s="407"/>
      <c r="BI25" s="407"/>
      <c r="BJ25" s="407"/>
      <c r="BK25" s="407"/>
      <c r="BL25" s="407"/>
      <c r="BM25" s="408"/>
      <c r="BN25" s="409">
        <v>21203163</v>
      </c>
      <c r="BO25" s="410"/>
      <c r="BP25" s="410"/>
      <c r="BQ25" s="410"/>
      <c r="BR25" s="410"/>
      <c r="BS25" s="410"/>
      <c r="BT25" s="410"/>
      <c r="BU25" s="411"/>
      <c r="BV25" s="409">
        <v>12547332</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15">
      <c r="A26" s="166"/>
      <c r="B26" s="583"/>
      <c r="C26" s="584"/>
      <c r="D26" s="585"/>
      <c r="E26" s="496" t="s">
        <v>167</v>
      </c>
      <c r="F26" s="476"/>
      <c r="G26" s="476"/>
      <c r="H26" s="476"/>
      <c r="I26" s="476"/>
      <c r="J26" s="476"/>
      <c r="K26" s="477"/>
      <c r="L26" s="497">
        <v>1</v>
      </c>
      <c r="M26" s="498"/>
      <c r="N26" s="498"/>
      <c r="O26" s="498"/>
      <c r="P26" s="537"/>
      <c r="Q26" s="497">
        <v>6850</v>
      </c>
      <c r="R26" s="498"/>
      <c r="S26" s="498"/>
      <c r="T26" s="498"/>
      <c r="U26" s="498"/>
      <c r="V26" s="537"/>
      <c r="W26" s="596"/>
      <c r="X26" s="584"/>
      <c r="Y26" s="585"/>
      <c r="Z26" s="496" t="s">
        <v>168</v>
      </c>
      <c r="AA26" s="606"/>
      <c r="AB26" s="606"/>
      <c r="AC26" s="606"/>
      <c r="AD26" s="606"/>
      <c r="AE26" s="606"/>
      <c r="AF26" s="606"/>
      <c r="AG26" s="607"/>
      <c r="AH26" s="497">
        <v>16</v>
      </c>
      <c r="AI26" s="498"/>
      <c r="AJ26" s="498"/>
      <c r="AK26" s="498"/>
      <c r="AL26" s="537"/>
      <c r="AM26" s="497">
        <v>51600</v>
      </c>
      <c r="AN26" s="498"/>
      <c r="AO26" s="498"/>
      <c r="AP26" s="498"/>
      <c r="AQ26" s="498"/>
      <c r="AR26" s="537"/>
      <c r="AS26" s="497">
        <v>3225</v>
      </c>
      <c r="AT26" s="498"/>
      <c r="AU26" s="498"/>
      <c r="AV26" s="498"/>
      <c r="AW26" s="498"/>
      <c r="AX26" s="499"/>
      <c r="AY26" s="449" t="s">
        <v>169</v>
      </c>
      <c r="AZ26" s="450"/>
      <c r="BA26" s="450"/>
      <c r="BB26" s="450"/>
      <c r="BC26" s="450"/>
      <c r="BD26" s="450"/>
      <c r="BE26" s="450"/>
      <c r="BF26" s="450"/>
      <c r="BG26" s="450"/>
      <c r="BH26" s="450"/>
      <c r="BI26" s="450"/>
      <c r="BJ26" s="450"/>
      <c r="BK26" s="450"/>
      <c r="BL26" s="450"/>
      <c r="BM26" s="451"/>
      <c r="BN26" s="446" t="s">
        <v>130</v>
      </c>
      <c r="BO26" s="447"/>
      <c r="BP26" s="447"/>
      <c r="BQ26" s="447"/>
      <c r="BR26" s="447"/>
      <c r="BS26" s="447"/>
      <c r="BT26" s="447"/>
      <c r="BU26" s="448"/>
      <c r="BV26" s="446" t="s">
        <v>130</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
      <c r="A27" s="166"/>
      <c r="B27" s="583"/>
      <c r="C27" s="584"/>
      <c r="D27" s="585"/>
      <c r="E27" s="496" t="s">
        <v>170</v>
      </c>
      <c r="F27" s="476"/>
      <c r="G27" s="476"/>
      <c r="H27" s="476"/>
      <c r="I27" s="476"/>
      <c r="J27" s="476"/>
      <c r="K27" s="477"/>
      <c r="L27" s="497">
        <v>1</v>
      </c>
      <c r="M27" s="498"/>
      <c r="N27" s="498"/>
      <c r="O27" s="498"/>
      <c r="P27" s="537"/>
      <c r="Q27" s="497">
        <v>4550</v>
      </c>
      <c r="R27" s="498"/>
      <c r="S27" s="498"/>
      <c r="T27" s="498"/>
      <c r="U27" s="498"/>
      <c r="V27" s="537"/>
      <c r="W27" s="596"/>
      <c r="X27" s="584"/>
      <c r="Y27" s="585"/>
      <c r="Z27" s="496" t="s">
        <v>171</v>
      </c>
      <c r="AA27" s="476"/>
      <c r="AB27" s="476"/>
      <c r="AC27" s="476"/>
      <c r="AD27" s="476"/>
      <c r="AE27" s="476"/>
      <c r="AF27" s="476"/>
      <c r="AG27" s="477"/>
      <c r="AH27" s="497">
        <v>94</v>
      </c>
      <c r="AI27" s="498"/>
      <c r="AJ27" s="498"/>
      <c r="AK27" s="498"/>
      <c r="AL27" s="537"/>
      <c r="AM27" s="497">
        <v>286214</v>
      </c>
      <c r="AN27" s="498"/>
      <c r="AO27" s="498"/>
      <c r="AP27" s="498"/>
      <c r="AQ27" s="498"/>
      <c r="AR27" s="537"/>
      <c r="AS27" s="497">
        <v>3045</v>
      </c>
      <c r="AT27" s="498"/>
      <c r="AU27" s="498"/>
      <c r="AV27" s="498"/>
      <c r="AW27" s="498"/>
      <c r="AX27" s="499"/>
      <c r="AY27" s="538" t="s">
        <v>172</v>
      </c>
      <c r="AZ27" s="539"/>
      <c r="BA27" s="539"/>
      <c r="BB27" s="539"/>
      <c r="BC27" s="539"/>
      <c r="BD27" s="539"/>
      <c r="BE27" s="539"/>
      <c r="BF27" s="539"/>
      <c r="BG27" s="539"/>
      <c r="BH27" s="539"/>
      <c r="BI27" s="539"/>
      <c r="BJ27" s="539"/>
      <c r="BK27" s="539"/>
      <c r="BL27" s="539"/>
      <c r="BM27" s="540"/>
      <c r="BN27" s="619">
        <v>1269734</v>
      </c>
      <c r="BO27" s="620"/>
      <c r="BP27" s="620"/>
      <c r="BQ27" s="620"/>
      <c r="BR27" s="620"/>
      <c r="BS27" s="620"/>
      <c r="BT27" s="620"/>
      <c r="BU27" s="621"/>
      <c r="BV27" s="619">
        <v>1267358</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15">
      <c r="A28" s="166"/>
      <c r="B28" s="583"/>
      <c r="C28" s="584"/>
      <c r="D28" s="585"/>
      <c r="E28" s="496" t="s">
        <v>173</v>
      </c>
      <c r="F28" s="476"/>
      <c r="G28" s="476"/>
      <c r="H28" s="476"/>
      <c r="I28" s="476"/>
      <c r="J28" s="476"/>
      <c r="K28" s="477"/>
      <c r="L28" s="497">
        <v>1</v>
      </c>
      <c r="M28" s="498"/>
      <c r="N28" s="498"/>
      <c r="O28" s="498"/>
      <c r="P28" s="537"/>
      <c r="Q28" s="497">
        <v>4000</v>
      </c>
      <c r="R28" s="498"/>
      <c r="S28" s="498"/>
      <c r="T28" s="498"/>
      <c r="U28" s="498"/>
      <c r="V28" s="537"/>
      <c r="W28" s="596"/>
      <c r="X28" s="584"/>
      <c r="Y28" s="585"/>
      <c r="Z28" s="496" t="s">
        <v>174</v>
      </c>
      <c r="AA28" s="476"/>
      <c r="AB28" s="476"/>
      <c r="AC28" s="476"/>
      <c r="AD28" s="476"/>
      <c r="AE28" s="476"/>
      <c r="AF28" s="476"/>
      <c r="AG28" s="477"/>
      <c r="AH28" s="497" t="s">
        <v>130</v>
      </c>
      <c r="AI28" s="498"/>
      <c r="AJ28" s="498"/>
      <c r="AK28" s="498"/>
      <c r="AL28" s="537"/>
      <c r="AM28" s="497" t="s">
        <v>130</v>
      </c>
      <c r="AN28" s="498"/>
      <c r="AO28" s="498"/>
      <c r="AP28" s="498"/>
      <c r="AQ28" s="498"/>
      <c r="AR28" s="537"/>
      <c r="AS28" s="497" t="s">
        <v>130</v>
      </c>
      <c r="AT28" s="498"/>
      <c r="AU28" s="498"/>
      <c r="AV28" s="498"/>
      <c r="AW28" s="498"/>
      <c r="AX28" s="499"/>
      <c r="AY28" s="622" t="s">
        <v>175</v>
      </c>
      <c r="AZ28" s="623"/>
      <c r="BA28" s="623"/>
      <c r="BB28" s="624"/>
      <c r="BC28" s="406" t="s">
        <v>42</v>
      </c>
      <c r="BD28" s="407"/>
      <c r="BE28" s="407"/>
      <c r="BF28" s="407"/>
      <c r="BG28" s="407"/>
      <c r="BH28" s="407"/>
      <c r="BI28" s="407"/>
      <c r="BJ28" s="407"/>
      <c r="BK28" s="407"/>
      <c r="BL28" s="407"/>
      <c r="BM28" s="408"/>
      <c r="BN28" s="409">
        <v>3824039</v>
      </c>
      <c r="BO28" s="410"/>
      <c r="BP28" s="410"/>
      <c r="BQ28" s="410"/>
      <c r="BR28" s="410"/>
      <c r="BS28" s="410"/>
      <c r="BT28" s="410"/>
      <c r="BU28" s="411"/>
      <c r="BV28" s="409">
        <v>3706786</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15">
      <c r="A29" s="166"/>
      <c r="B29" s="583"/>
      <c r="C29" s="584"/>
      <c r="D29" s="585"/>
      <c r="E29" s="496" t="s">
        <v>176</v>
      </c>
      <c r="F29" s="476"/>
      <c r="G29" s="476"/>
      <c r="H29" s="476"/>
      <c r="I29" s="476"/>
      <c r="J29" s="476"/>
      <c r="K29" s="477"/>
      <c r="L29" s="497">
        <v>22</v>
      </c>
      <c r="M29" s="498"/>
      <c r="N29" s="498"/>
      <c r="O29" s="498"/>
      <c r="P29" s="537"/>
      <c r="Q29" s="497">
        <v>3600</v>
      </c>
      <c r="R29" s="498"/>
      <c r="S29" s="498"/>
      <c r="T29" s="498"/>
      <c r="U29" s="498"/>
      <c r="V29" s="537"/>
      <c r="W29" s="597"/>
      <c r="X29" s="598"/>
      <c r="Y29" s="599"/>
      <c r="Z29" s="496" t="s">
        <v>177</v>
      </c>
      <c r="AA29" s="476"/>
      <c r="AB29" s="476"/>
      <c r="AC29" s="476"/>
      <c r="AD29" s="476"/>
      <c r="AE29" s="476"/>
      <c r="AF29" s="476"/>
      <c r="AG29" s="477"/>
      <c r="AH29" s="497">
        <v>546</v>
      </c>
      <c r="AI29" s="498"/>
      <c r="AJ29" s="498"/>
      <c r="AK29" s="498"/>
      <c r="AL29" s="537"/>
      <c r="AM29" s="497">
        <v>1687414</v>
      </c>
      <c r="AN29" s="498"/>
      <c r="AO29" s="498"/>
      <c r="AP29" s="498"/>
      <c r="AQ29" s="498"/>
      <c r="AR29" s="537"/>
      <c r="AS29" s="497">
        <v>3091</v>
      </c>
      <c r="AT29" s="498"/>
      <c r="AU29" s="498"/>
      <c r="AV29" s="498"/>
      <c r="AW29" s="498"/>
      <c r="AX29" s="499"/>
      <c r="AY29" s="625"/>
      <c r="AZ29" s="626"/>
      <c r="BA29" s="626"/>
      <c r="BB29" s="627"/>
      <c r="BC29" s="480" t="s">
        <v>178</v>
      </c>
      <c r="BD29" s="481"/>
      <c r="BE29" s="481"/>
      <c r="BF29" s="481"/>
      <c r="BG29" s="481"/>
      <c r="BH29" s="481"/>
      <c r="BI29" s="481"/>
      <c r="BJ29" s="481"/>
      <c r="BK29" s="481"/>
      <c r="BL29" s="481"/>
      <c r="BM29" s="482"/>
      <c r="BN29" s="446">
        <v>3025828</v>
      </c>
      <c r="BO29" s="447"/>
      <c r="BP29" s="447"/>
      <c r="BQ29" s="447"/>
      <c r="BR29" s="447"/>
      <c r="BS29" s="447"/>
      <c r="BT29" s="447"/>
      <c r="BU29" s="448"/>
      <c r="BV29" s="446">
        <v>3020072</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179</v>
      </c>
      <c r="X30" s="604"/>
      <c r="Y30" s="604"/>
      <c r="Z30" s="604"/>
      <c r="AA30" s="604"/>
      <c r="AB30" s="604"/>
      <c r="AC30" s="604"/>
      <c r="AD30" s="604"/>
      <c r="AE30" s="604"/>
      <c r="AF30" s="604"/>
      <c r="AG30" s="605"/>
      <c r="AH30" s="562">
        <v>99.6</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7469049</v>
      </c>
      <c r="BO30" s="620"/>
      <c r="BP30" s="620"/>
      <c r="BQ30" s="620"/>
      <c r="BR30" s="620"/>
      <c r="BS30" s="620"/>
      <c r="BT30" s="620"/>
      <c r="BU30" s="621"/>
      <c r="BV30" s="619">
        <v>7186255</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180</v>
      </c>
      <c r="D32" s="193"/>
      <c r="E32" s="193"/>
      <c r="F32" s="190"/>
      <c r="G32" s="190"/>
      <c r="H32" s="190"/>
      <c r="I32" s="190"/>
      <c r="J32" s="190"/>
      <c r="K32" s="190"/>
      <c r="L32" s="190"/>
      <c r="M32" s="190"/>
      <c r="N32" s="190"/>
      <c r="O32" s="190"/>
      <c r="P32" s="190"/>
      <c r="Q32" s="190"/>
      <c r="R32" s="190"/>
      <c r="S32" s="190"/>
      <c r="T32" s="190"/>
      <c r="U32" s="190" t="s">
        <v>181</v>
      </c>
      <c r="V32" s="190"/>
      <c r="W32" s="190"/>
      <c r="X32" s="190"/>
      <c r="Y32" s="190"/>
      <c r="Z32" s="190"/>
      <c r="AA32" s="190"/>
      <c r="AB32" s="190"/>
      <c r="AC32" s="190"/>
      <c r="AD32" s="190"/>
      <c r="AE32" s="190"/>
      <c r="AF32" s="190"/>
      <c r="AG32" s="190"/>
      <c r="AH32" s="190"/>
      <c r="AI32" s="190"/>
      <c r="AJ32" s="190"/>
      <c r="AK32" s="190"/>
      <c r="AL32" s="190"/>
      <c r="AM32" s="194" t="s">
        <v>182</v>
      </c>
      <c r="AN32" s="190"/>
      <c r="AO32" s="190"/>
      <c r="AP32" s="190"/>
      <c r="AQ32" s="190"/>
      <c r="AR32" s="190"/>
      <c r="AS32" s="194"/>
      <c r="AT32" s="194"/>
      <c r="AU32" s="194"/>
      <c r="AV32" s="194"/>
      <c r="AW32" s="194"/>
      <c r="AX32" s="194"/>
      <c r="AY32" s="194"/>
      <c r="AZ32" s="194"/>
      <c r="BA32" s="194"/>
      <c r="BB32" s="190"/>
      <c r="BC32" s="194"/>
      <c r="BD32" s="190"/>
      <c r="BE32" s="194" t="s">
        <v>183</v>
      </c>
      <c r="BF32" s="190"/>
      <c r="BG32" s="190"/>
      <c r="BH32" s="190"/>
      <c r="BI32" s="190"/>
      <c r="BJ32" s="194"/>
      <c r="BK32" s="194"/>
      <c r="BL32" s="194"/>
      <c r="BM32" s="194"/>
      <c r="BN32" s="194"/>
      <c r="BO32" s="194"/>
      <c r="BP32" s="194"/>
      <c r="BQ32" s="194"/>
      <c r="BR32" s="190"/>
      <c r="BS32" s="190"/>
      <c r="BT32" s="190"/>
      <c r="BU32" s="190"/>
      <c r="BV32" s="190"/>
      <c r="BW32" s="190" t="s">
        <v>184</v>
      </c>
      <c r="BX32" s="190"/>
      <c r="BY32" s="190"/>
      <c r="BZ32" s="190"/>
      <c r="CA32" s="190"/>
      <c r="CB32" s="194"/>
      <c r="CC32" s="194"/>
      <c r="CD32" s="194"/>
      <c r="CE32" s="194"/>
      <c r="CF32" s="194"/>
      <c r="CG32" s="194"/>
      <c r="CH32" s="194"/>
      <c r="CI32" s="194"/>
      <c r="CJ32" s="194"/>
      <c r="CK32" s="194"/>
      <c r="CL32" s="194"/>
      <c r="CM32" s="194"/>
      <c r="CN32" s="194"/>
      <c r="CO32" s="194" t="s">
        <v>185</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70" t="s">
        <v>186</v>
      </c>
      <c r="D33" s="470"/>
      <c r="E33" s="435" t="s">
        <v>187</v>
      </c>
      <c r="F33" s="435"/>
      <c r="G33" s="435"/>
      <c r="H33" s="435"/>
      <c r="I33" s="435"/>
      <c r="J33" s="435"/>
      <c r="K33" s="435"/>
      <c r="L33" s="435"/>
      <c r="M33" s="435"/>
      <c r="N33" s="435"/>
      <c r="O33" s="435"/>
      <c r="P33" s="435"/>
      <c r="Q33" s="435"/>
      <c r="R33" s="435"/>
      <c r="S33" s="435"/>
      <c r="T33" s="195"/>
      <c r="U33" s="470" t="s">
        <v>186</v>
      </c>
      <c r="V33" s="470"/>
      <c r="W33" s="435" t="s">
        <v>187</v>
      </c>
      <c r="X33" s="435"/>
      <c r="Y33" s="435"/>
      <c r="Z33" s="435"/>
      <c r="AA33" s="435"/>
      <c r="AB33" s="435"/>
      <c r="AC33" s="435"/>
      <c r="AD33" s="435"/>
      <c r="AE33" s="435"/>
      <c r="AF33" s="435"/>
      <c r="AG33" s="435"/>
      <c r="AH33" s="435"/>
      <c r="AI33" s="435"/>
      <c r="AJ33" s="435"/>
      <c r="AK33" s="435"/>
      <c r="AL33" s="195"/>
      <c r="AM33" s="470" t="s">
        <v>186</v>
      </c>
      <c r="AN33" s="470"/>
      <c r="AO33" s="435" t="s">
        <v>187</v>
      </c>
      <c r="AP33" s="435"/>
      <c r="AQ33" s="435"/>
      <c r="AR33" s="435"/>
      <c r="AS33" s="435"/>
      <c r="AT33" s="435"/>
      <c r="AU33" s="435"/>
      <c r="AV33" s="435"/>
      <c r="AW33" s="435"/>
      <c r="AX33" s="435"/>
      <c r="AY33" s="435"/>
      <c r="AZ33" s="435"/>
      <c r="BA33" s="435"/>
      <c r="BB33" s="435"/>
      <c r="BC33" s="435"/>
      <c r="BD33" s="196"/>
      <c r="BE33" s="435" t="s">
        <v>188</v>
      </c>
      <c r="BF33" s="435"/>
      <c r="BG33" s="435" t="s">
        <v>189</v>
      </c>
      <c r="BH33" s="435"/>
      <c r="BI33" s="435"/>
      <c r="BJ33" s="435"/>
      <c r="BK33" s="435"/>
      <c r="BL33" s="435"/>
      <c r="BM33" s="435"/>
      <c r="BN33" s="435"/>
      <c r="BO33" s="435"/>
      <c r="BP33" s="435"/>
      <c r="BQ33" s="435"/>
      <c r="BR33" s="435"/>
      <c r="BS33" s="435"/>
      <c r="BT33" s="435"/>
      <c r="BU33" s="435"/>
      <c r="BV33" s="196"/>
      <c r="BW33" s="470" t="s">
        <v>188</v>
      </c>
      <c r="BX33" s="470"/>
      <c r="BY33" s="435" t="s">
        <v>190</v>
      </c>
      <c r="BZ33" s="435"/>
      <c r="CA33" s="435"/>
      <c r="CB33" s="435"/>
      <c r="CC33" s="435"/>
      <c r="CD33" s="435"/>
      <c r="CE33" s="435"/>
      <c r="CF33" s="435"/>
      <c r="CG33" s="435"/>
      <c r="CH33" s="435"/>
      <c r="CI33" s="435"/>
      <c r="CJ33" s="435"/>
      <c r="CK33" s="435"/>
      <c r="CL33" s="435"/>
      <c r="CM33" s="435"/>
      <c r="CN33" s="195"/>
      <c r="CO33" s="470" t="s">
        <v>186</v>
      </c>
      <c r="CP33" s="470"/>
      <c r="CQ33" s="435" t="s">
        <v>191</v>
      </c>
      <c r="CR33" s="435"/>
      <c r="CS33" s="435"/>
      <c r="CT33" s="435"/>
      <c r="CU33" s="435"/>
      <c r="CV33" s="435"/>
      <c r="CW33" s="435"/>
      <c r="CX33" s="435"/>
      <c r="CY33" s="435"/>
      <c r="CZ33" s="435"/>
      <c r="DA33" s="435"/>
      <c r="DB33" s="435"/>
      <c r="DC33" s="435"/>
      <c r="DD33" s="435"/>
      <c r="DE33" s="435"/>
      <c r="DF33" s="195"/>
      <c r="DG33" s="631" t="s">
        <v>192</v>
      </c>
      <c r="DH33" s="631"/>
      <c r="DI33" s="197"/>
      <c r="DJ33" s="165"/>
      <c r="DK33" s="165"/>
      <c r="DL33" s="165"/>
      <c r="DM33" s="165"/>
      <c r="DN33" s="165"/>
      <c r="DO33" s="165"/>
    </row>
    <row r="34" spans="1:119" ht="32.25" customHeight="1" x14ac:dyDescent="0.15">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4</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9</v>
      </c>
      <c r="AN34" s="632"/>
      <c r="AO34" s="633" t="str">
        <f>IF('各会計、関係団体の財政状況及び健全化判断比率'!B33="","",'各会計、関係団体の財政状況及び健全化判断比率'!B33)</f>
        <v>水道事業会計</v>
      </c>
      <c r="AP34" s="633"/>
      <c r="AQ34" s="633"/>
      <c r="AR34" s="633"/>
      <c r="AS34" s="633"/>
      <c r="AT34" s="633"/>
      <c r="AU34" s="633"/>
      <c r="AV34" s="633"/>
      <c r="AW34" s="633"/>
      <c r="AX34" s="633"/>
      <c r="AY34" s="633"/>
      <c r="AZ34" s="633"/>
      <c r="BA34" s="633"/>
      <c r="BB34" s="633"/>
      <c r="BC34" s="633"/>
      <c r="BD34" s="193"/>
      <c r="BE34" s="632" t="str">
        <f>IF(BG34="","",MAX(C34:D43,U34:V43,AM34:AN43)+1)</f>
        <v/>
      </c>
      <c r="BF34" s="632"/>
      <c r="BG34" s="633"/>
      <c r="BH34" s="633"/>
      <c r="BI34" s="633"/>
      <c r="BJ34" s="633"/>
      <c r="BK34" s="633"/>
      <c r="BL34" s="633"/>
      <c r="BM34" s="633"/>
      <c r="BN34" s="633"/>
      <c r="BO34" s="633"/>
      <c r="BP34" s="633"/>
      <c r="BQ34" s="633"/>
      <c r="BR34" s="633"/>
      <c r="BS34" s="633"/>
      <c r="BT34" s="633"/>
      <c r="BU34" s="633"/>
      <c r="BV34" s="193"/>
      <c r="BW34" s="632">
        <f>IF(BY34="","",MAX(C34:D43,U34:V43,AM34:AN43,BE34:BF43)+1)</f>
        <v>12</v>
      </c>
      <c r="BX34" s="632"/>
      <c r="BY34" s="633" t="str">
        <f>IF('各会計、関係団体の財政状況及び健全化判断比率'!B68="","",'各会計、関係団体の財政状況及び健全化判断比率'!B68)</f>
        <v>東近江行政組合（一般会計）</v>
      </c>
      <c r="BZ34" s="633"/>
      <c r="CA34" s="633"/>
      <c r="CB34" s="633"/>
      <c r="CC34" s="633"/>
      <c r="CD34" s="633"/>
      <c r="CE34" s="633"/>
      <c r="CF34" s="633"/>
      <c r="CG34" s="633"/>
      <c r="CH34" s="633"/>
      <c r="CI34" s="633"/>
      <c r="CJ34" s="633"/>
      <c r="CK34" s="633"/>
      <c r="CL34" s="633"/>
      <c r="CM34" s="633"/>
      <c r="CN34" s="193"/>
      <c r="CO34" s="632">
        <f>IF(CQ34="","",MAX(C34:D43,U34:V43,AM34:AN43,BE34:BF43,BW34:BX43)+1)</f>
        <v>18</v>
      </c>
      <c r="CP34" s="632"/>
      <c r="CQ34" s="633" t="str">
        <f>IF('各会計、関係団体の財政状況及び健全化判断比率'!BS7="","",'各会計、関係団体の財政状況及び健全化判断比率'!BS7)</f>
        <v>ハートランド推進財団</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x14ac:dyDescent="0.15">
      <c r="A35" s="166"/>
      <c r="B35" s="192"/>
      <c r="C35" s="632">
        <f>IF(E35="","",C34+1)</f>
        <v>2</v>
      </c>
      <c r="D35" s="632"/>
      <c r="E35" s="633" t="str">
        <f>IF('各会計、関係団体の財政状況及び健全化判断比率'!B8="","",'各会計、関係団体の財政状況及び健全化判断比率'!B8)</f>
        <v>大中の湖地区基幹水利施設管理事業特別会計</v>
      </c>
      <c r="F35" s="633"/>
      <c r="G35" s="633"/>
      <c r="H35" s="633"/>
      <c r="I35" s="633"/>
      <c r="J35" s="633"/>
      <c r="K35" s="633"/>
      <c r="L35" s="633"/>
      <c r="M35" s="633"/>
      <c r="N35" s="633"/>
      <c r="O35" s="633"/>
      <c r="P35" s="633"/>
      <c r="Q35" s="633"/>
      <c r="R35" s="633"/>
      <c r="S35" s="633"/>
      <c r="T35" s="193"/>
      <c r="U35" s="632">
        <f>IF(W35="","",U34+1)</f>
        <v>5</v>
      </c>
      <c r="V35" s="632"/>
      <c r="W35" s="633" t="str">
        <f>IF('各会計、関係団体の財政状況及び健全化判断比率'!B29="","",'各会計、関係団体の財政状況及び健全化判断比率'!B29)</f>
        <v>後期高齢者医療特別会計</v>
      </c>
      <c r="X35" s="633"/>
      <c r="Y35" s="633"/>
      <c r="Z35" s="633"/>
      <c r="AA35" s="633"/>
      <c r="AB35" s="633"/>
      <c r="AC35" s="633"/>
      <c r="AD35" s="633"/>
      <c r="AE35" s="633"/>
      <c r="AF35" s="633"/>
      <c r="AG35" s="633"/>
      <c r="AH35" s="633"/>
      <c r="AI35" s="633"/>
      <c r="AJ35" s="633"/>
      <c r="AK35" s="633"/>
      <c r="AL35" s="193"/>
      <c r="AM35" s="632">
        <f t="shared" ref="AM35:AM43" si="0">IF(AO35="","",AM34+1)</f>
        <v>10</v>
      </c>
      <c r="AN35" s="632"/>
      <c r="AO35" s="633" t="str">
        <f>IF('各会計、関係団体の財政状況及び健全化判断比率'!B34="","",'各会計、関係団体の財政状況及び健全化判断比率'!B34)</f>
        <v>病院事業会計</v>
      </c>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13</v>
      </c>
      <c r="BX35" s="632"/>
      <c r="BY35" s="633" t="str">
        <f>IF('各会計、関係団体の財政状況及び健全化判断比率'!B69="","",'各会計、関係団体の財政状況及び健全化判断比率'!B69)</f>
        <v>東近江行政組合（救急医療特別会計）</v>
      </c>
      <c r="BZ35" s="633"/>
      <c r="CA35" s="633"/>
      <c r="CB35" s="633"/>
      <c r="CC35" s="633"/>
      <c r="CD35" s="633"/>
      <c r="CE35" s="633"/>
      <c r="CF35" s="633"/>
      <c r="CG35" s="633"/>
      <c r="CH35" s="633"/>
      <c r="CI35" s="633"/>
      <c r="CJ35" s="633"/>
      <c r="CK35" s="633"/>
      <c r="CL35" s="633"/>
      <c r="CM35" s="633"/>
      <c r="CN35" s="193"/>
      <c r="CO35" s="632">
        <f t="shared" ref="CO35:CO43" si="3">IF(CQ35="","",CO34+1)</f>
        <v>19</v>
      </c>
      <c r="CP35" s="632"/>
      <c r="CQ35" s="633" t="str">
        <f>IF('各会計、関係団体の財政状況及び健全化判断比率'!BS8="","",'各会計、関係団体の財政状況及び健全化判断比率'!BS8)</f>
        <v>近江八幡市国際協会</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15">
      <c r="A36" s="166"/>
      <c r="B36" s="192"/>
      <c r="C36" s="632">
        <f>IF(E36="","",C35+1)</f>
        <v>3</v>
      </c>
      <c r="D36" s="632"/>
      <c r="E36" s="633" t="str">
        <f>IF('各会計、関係団体の財政状況及び健全化判断比率'!B9="","",'各会計、関係団体の財政状況及び健全化判断比率'!B9)</f>
        <v>文化会館事業特別会計</v>
      </c>
      <c r="F36" s="633"/>
      <c r="G36" s="633"/>
      <c r="H36" s="633"/>
      <c r="I36" s="633"/>
      <c r="J36" s="633"/>
      <c r="K36" s="633"/>
      <c r="L36" s="633"/>
      <c r="M36" s="633"/>
      <c r="N36" s="633"/>
      <c r="O36" s="633"/>
      <c r="P36" s="633"/>
      <c r="Q36" s="633"/>
      <c r="R36" s="633"/>
      <c r="S36" s="633"/>
      <c r="T36" s="193"/>
      <c r="U36" s="632">
        <f t="shared" ref="U36:U43" si="4">IF(W36="","",U35+1)</f>
        <v>6</v>
      </c>
      <c r="V36" s="632"/>
      <c r="W36" s="633" t="str">
        <f>IF('各会計、関係団体の財政状況及び健全化判断比率'!B30="","",'各会計、関係団体の財政状況及び健全化判断比率'!B30)</f>
        <v>介護認定審査会共同設置事業特別会計</v>
      </c>
      <c r="X36" s="633"/>
      <c r="Y36" s="633"/>
      <c r="Z36" s="633"/>
      <c r="AA36" s="633"/>
      <c r="AB36" s="633"/>
      <c r="AC36" s="633"/>
      <c r="AD36" s="633"/>
      <c r="AE36" s="633"/>
      <c r="AF36" s="633"/>
      <c r="AG36" s="633"/>
      <c r="AH36" s="633"/>
      <c r="AI36" s="633"/>
      <c r="AJ36" s="633"/>
      <c r="AK36" s="633"/>
      <c r="AL36" s="193"/>
      <c r="AM36" s="632">
        <f t="shared" si="0"/>
        <v>11</v>
      </c>
      <c r="AN36" s="632"/>
      <c r="AO36" s="633" t="str">
        <f>IF('各会計、関係団体の財政状況及び健全化判断比率'!B35="","",'各会計、関係団体の財政状況及び健全化判断比率'!B35)</f>
        <v>下水道事業会計</v>
      </c>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14</v>
      </c>
      <c r="BX36" s="632"/>
      <c r="BY36" s="633" t="str">
        <f>IF('各会計、関係団体の財政状況及び健全化判断比率'!B70="","",'各会計、関係団体の財政状況及び健全化判断比率'!B70)</f>
        <v>滋賀県市町村職員研修センター</v>
      </c>
      <c r="BZ36" s="633"/>
      <c r="CA36" s="633"/>
      <c r="CB36" s="633"/>
      <c r="CC36" s="633"/>
      <c r="CD36" s="633"/>
      <c r="CE36" s="633"/>
      <c r="CF36" s="633"/>
      <c r="CG36" s="633"/>
      <c r="CH36" s="633"/>
      <c r="CI36" s="633"/>
      <c r="CJ36" s="633"/>
      <c r="CK36" s="633"/>
      <c r="CL36" s="633"/>
      <c r="CM36" s="633"/>
      <c r="CN36" s="193"/>
      <c r="CO36" s="632">
        <f t="shared" si="3"/>
        <v>20</v>
      </c>
      <c r="CP36" s="632"/>
      <c r="CQ36" s="633" t="str">
        <f>IF('各会計、関係団体の財政状況及び健全化判断比率'!BS9="","",'各会計、関係団体の財政状況及び健全化判断比率'!BS9)</f>
        <v>近江八幡地域勤労者福祉サービスセンター</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15">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f t="shared" si="4"/>
        <v>7</v>
      </c>
      <c r="V37" s="632"/>
      <c r="W37" s="633" t="str">
        <f>IF('各会計、関係団体の財政状況及び健全化判断比率'!B31="","",'各会計、関係団体の財政状況及び健全化判断比率'!B31)</f>
        <v>介護保険事業（保険事業勘定）特別会計</v>
      </c>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15</v>
      </c>
      <c r="BX37" s="632"/>
      <c r="BY37" s="633" t="str">
        <f>IF('各会計、関係団体の財政状況及び健全化判断比率'!B71="","",'各会計、関係団体の財政状況及び健全化判断比率'!B71)</f>
        <v>滋賀県後期高齢者医療広域連合（一般会計）</v>
      </c>
      <c r="BZ37" s="633"/>
      <c r="CA37" s="633"/>
      <c r="CB37" s="633"/>
      <c r="CC37" s="633"/>
      <c r="CD37" s="633"/>
      <c r="CE37" s="633"/>
      <c r="CF37" s="633"/>
      <c r="CG37" s="633"/>
      <c r="CH37" s="633"/>
      <c r="CI37" s="633"/>
      <c r="CJ37" s="633"/>
      <c r="CK37" s="633"/>
      <c r="CL37" s="633"/>
      <c r="CM37" s="633"/>
      <c r="CN37" s="193"/>
      <c r="CO37" s="632">
        <f t="shared" si="3"/>
        <v>21</v>
      </c>
      <c r="CP37" s="632"/>
      <c r="CQ37" s="633" t="str">
        <f>IF('各会計、関係団体の財政状況及び健全化判断比率'!BS10="","",'各会計、関係団体の財政状況及び健全化判断比率'!BS10)</f>
        <v>安土町文芸の郷振興事業団</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15">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f t="shared" si="4"/>
        <v>8</v>
      </c>
      <c r="V38" s="632"/>
      <c r="W38" s="633" t="str">
        <f>IF('各会計、関係団体の財政状況及び健全化判断比率'!B32="","",'各会計、関係団体の財政状況及び健全化判断比率'!B32)</f>
        <v>介護保険事業（サービス事業勘定）特別会計</v>
      </c>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16</v>
      </c>
      <c r="BX38" s="632"/>
      <c r="BY38" s="633" t="str">
        <f>IF('各会計、関係団体の財政状況及び健全化判断比率'!B72="","",'各会計、関係団体の財政状況及び健全化判断比率'!B72)</f>
        <v>滋賀県後期高齢者医療広域連合（後期高齢者医療特別会計）</v>
      </c>
      <c r="BZ38" s="633"/>
      <c r="CA38" s="633"/>
      <c r="CB38" s="633"/>
      <c r="CC38" s="633"/>
      <c r="CD38" s="633"/>
      <c r="CE38" s="633"/>
      <c r="CF38" s="633"/>
      <c r="CG38" s="633"/>
      <c r="CH38" s="633"/>
      <c r="CI38" s="633"/>
      <c r="CJ38" s="633"/>
      <c r="CK38" s="633"/>
      <c r="CL38" s="633"/>
      <c r="CM38" s="633"/>
      <c r="CN38" s="193"/>
      <c r="CO38" s="632">
        <f t="shared" si="3"/>
        <v>22</v>
      </c>
      <c r="CP38" s="632"/>
      <c r="CQ38" s="633" t="str">
        <f>IF('各会計、関係団体の財政状況及び健全化判断比率'!BS11="","",'各会計、関係団体の財政状況及び健全化判断比率'!BS11)</f>
        <v>まっせ</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15">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17</v>
      </c>
      <c r="BX39" s="632"/>
      <c r="BY39" s="633" t="str">
        <f>IF('各会計、関係団体の財政状況及び健全化判断比率'!B73="","",'各会計、関係団体の財政状況及び健全化判断比率'!B73)</f>
        <v>滋賀県市町村交通災害共済組合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15">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15">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15">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15">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193</v>
      </c>
      <c r="C46" s="165"/>
      <c r="D46" s="165"/>
      <c r="E46" s="165" t="s">
        <v>194</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195</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196</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197</v>
      </c>
    </row>
    <row r="50" spans="5:5" x14ac:dyDescent="0.15">
      <c r="E50" s="167" t="s">
        <v>198</v>
      </c>
    </row>
    <row r="51" spans="5:5" x14ac:dyDescent="0.15">
      <c r="E51" s="167" t="s">
        <v>199</v>
      </c>
    </row>
    <row r="52" spans="5:5" x14ac:dyDescent="0.15">
      <c r="E52" s="167" t="s">
        <v>200</v>
      </c>
    </row>
    <row r="53" spans="5:5" x14ac:dyDescent="0.15">
      <c r="E53" s="167" t="s">
        <v>201</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dN0OEbsPc6ZqKjpkzIOW0sKkhD1Pv4wR7/LixZI3P7gnXBnPSzijuujbxTorAZU5ZAdqx5qJKNJ13ii7Ss2kog==" saltValue="hN2rMDp0zPDNlp4fLU4WZ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9" zoomScaleNormal="89" zoomScaleSheetLayoutView="100" workbookViewId="0">
      <selection activeCell="AY4" sqref="AY4:BM14"/>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544</v>
      </c>
      <c r="G33" s="29" t="s">
        <v>545</v>
      </c>
      <c r="H33" s="29" t="s">
        <v>546</v>
      </c>
      <c r="I33" s="29" t="s">
        <v>547</v>
      </c>
      <c r="J33" s="30" t="s">
        <v>548</v>
      </c>
      <c r="K33" s="22"/>
      <c r="L33" s="22"/>
      <c r="M33" s="22"/>
      <c r="N33" s="22"/>
      <c r="O33" s="22"/>
      <c r="P33" s="22"/>
    </row>
    <row r="34" spans="1:16" ht="39" customHeight="1" x14ac:dyDescent="0.15">
      <c r="A34" s="22"/>
      <c r="B34" s="31"/>
      <c r="C34" s="1224" t="s">
        <v>551</v>
      </c>
      <c r="D34" s="1224"/>
      <c r="E34" s="1225"/>
      <c r="F34" s="32">
        <v>20.13</v>
      </c>
      <c r="G34" s="33">
        <v>23.99</v>
      </c>
      <c r="H34" s="33">
        <v>26.52</v>
      </c>
      <c r="I34" s="33">
        <v>27.84</v>
      </c>
      <c r="J34" s="34">
        <v>29.26</v>
      </c>
      <c r="K34" s="22"/>
      <c r="L34" s="22"/>
      <c r="M34" s="22"/>
      <c r="N34" s="22"/>
      <c r="O34" s="22"/>
      <c r="P34" s="22"/>
    </row>
    <row r="35" spans="1:16" ht="39" customHeight="1" x14ac:dyDescent="0.15">
      <c r="A35" s="22"/>
      <c r="B35" s="35"/>
      <c r="C35" s="1218" t="s">
        <v>552</v>
      </c>
      <c r="D35" s="1219"/>
      <c r="E35" s="1220"/>
      <c r="F35" s="36">
        <v>9.64</v>
      </c>
      <c r="G35" s="37">
        <v>9.66</v>
      </c>
      <c r="H35" s="37">
        <v>9.91</v>
      </c>
      <c r="I35" s="37">
        <v>10.51</v>
      </c>
      <c r="J35" s="38">
        <v>11.09</v>
      </c>
      <c r="K35" s="22"/>
      <c r="L35" s="22"/>
      <c r="M35" s="22"/>
      <c r="N35" s="22"/>
      <c r="O35" s="22"/>
      <c r="P35" s="22"/>
    </row>
    <row r="36" spans="1:16" ht="39" customHeight="1" x14ac:dyDescent="0.15">
      <c r="A36" s="22"/>
      <c r="B36" s="35"/>
      <c r="C36" s="1218" t="s">
        <v>553</v>
      </c>
      <c r="D36" s="1219"/>
      <c r="E36" s="1220"/>
      <c r="F36" s="36">
        <v>4.88</v>
      </c>
      <c r="G36" s="37">
        <v>3.16</v>
      </c>
      <c r="H36" s="37">
        <v>3.65</v>
      </c>
      <c r="I36" s="37">
        <v>2.91</v>
      </c>
      <c r="J36" s="38">
        <v>2.86</v>
      </c>
      <c r="K36" s="22"/>
      <c r="L36" s="22"/>
      <c r="M36" s="22"/>
      <c r="N36" s="22"/>
      <c r="O36" s="22"/>
      <c r="P36" s="22"/>
    </row>
    <row r="37" spans="1:16" ht="39" customHeight="1" x14ac:dyDescent="0.15">
      <c r="A37" s="22"/>
      <c r="B37" s="35"/>
      <c r="C37" s="1218" t="s">
        <v>554</v>
      </c>
      <c r="D37" s="1219"/>
      <c r="E37" s="1220"/>
      <c r="F37" s="36">
        <v>0.05</v>
      </c>
      <c r="G37" s="37">
        <v>0.06</v>
      </c>
      <c r="H37" s="37">
        <v>7.0000000000000007E-2</v>
      </c>
      <c r="I37" s="37">
        <v>0.69</v>
      </c>
      <c r="J37" s="38">
        <v>1.42</v>
      </c>
      <c r="K37" s="22"/>
      <c r="L37" s="22"/>
      <c r="M37" s="22"/>
      <c r="N37" s="22"/>
      <c r="O37" s="22"/>
      <c r="P37" s="22"/>
    </row>
    <row r="38" spans="1:16" ht="39" customHeight="1" x14ac:dyDescent="0.15">
      <c r="A38" s="22"/>
      <c r="B38" s="35"/>
      <c r="C38" s="1218" t="s">
        <v>555</v>
      </c>
      <c r="D38" s="1219"/>
      <c r="E38" s="1220"/>
      <c r="F38" s="36">
        <v>0.03</v>
      </c>
      <c r="G38" s="37">
        <v>0.02</v>
      </c>
      <c r="H38" s="37">
        <v>0.78</v>
      </c>
      <c r="I38" s="37">
        <v>0.7</v>
      </c>
      <c r="J38" s="38">
        <v>1.18</v>
      </c>
      <c r="K38" s="22"/>
      <c r="L38" s="22"/>
      <c r="M38" s="22"/>
      <c r="N38" s="22"/>
      <c r="O38" s="22"/>
      <c r="P38" s="22"/>
    </row>
    <row r="39" spans="1:16" ht="39" customHeight="1" x14ac:dyDescent="0.15">
      <c r="A39" s="22"/>
      <c r="B39" s="35"/>
      <c r="C39" s="1218" t="s">
        <v>556</v>
      </c>
      <c r="D39" s="1219"/>
      <c r="E39" s="1220"/>
      <c r="F39" s="36" t="s">
        <v>517</v>
      </c>
      <c r="G39" s="37" t="s">
        <v>517</v>
      </c>
      <c r="H39" s="37" t="s">
        <v>517</v>
      </c>
      <c r="I39" s="37" t="s">
        <v>517</v>
      </c>
      <c r="J39" s="38">
        <v>0.93</v>
      </c>
      <c r="K39" s="22"/>
      <c r="L39" s="22"/>
      <c r="M39" s="22"/>
      <c r="N39" s="22"/>
      <c r="O39" s="22"/>
      <c r="P39" s="22"/>
    </row>
    <row r="40" spans="1:16" ht="39" customHeight="1" x14ac:dyDescent="0.15">
      <c r="A40" s="22"/>
      <c r="B40" s="35"/>
      <c r="C40" s="1218" t="s">
        <v>557</v>
      </c>
      <c r="D40" s="1219"/>
      <c r="E40" s="1220"/>
      <c r="F40" s="36">
        <v>0.01</v>
      </c>
      <c r="G40" s="37">
        <v>0.12</v>
      </c>
      <c r="H40" s="37">
        <v>0.12</v>
      </c>
      <c r="I40" s="37">
        <v>0.13</v>
      </c>
      <c r="J40" s="38">
        <v>0.13</v>
      </c>
      <c r="K40" s="22"/>
      <c r="L40" s="22"/>
      <c r="M40" s="22"/>
      <c r="N40" s="22"/>
      <c r="O40" s="22"/>
      <c r="P40" s="22"/>
    </row>
    <row r="41" spans="1:16" ht="39" customHeight="1" x14ac:dyDescent="0.15">
      <c r="A41" s="22"/>
      <c r="B41" s="35"/>
      <c r="C41" s="1218" t="s">
        <v>558</v>
      </c>
      <c r="D41" s="1219"/>
      <c r="E41" s="1220"/>
      <c r="F41" s="36">
        <v>0</v>
      </c>
      <c r="G41" s="37">
        <v>0</v>
      </c>
      <c r="H41" s="37">
        <v>0</v>
      </c>
      <c r="I41" s="37">
        <v>0</v>
      </c>
      <c r="J41" s="38">
        <v>0</v>
      </c>
      <c r="K41" s="22"/>
      <c r="L41" s="22"/>
      <c r="M41" s="22"/>
      <c r="N41" s="22"/>
      <c r="O41" s="22"/>
      <c r="P41" s="22"/>
    </row>
    <row r="42" spans="1:16" ht="39" customHeight="1" x14ac:dyDescent="0.15">
      <c r="A42" s="22"/>
      <c r="B42" s="39"/>
      <c r="C42" s="1218" t="s">
        <v>559</v>
      </c>
      <c r="D42" s="1219"/>
      <c r="E42" s="1220"/>
      <c r="F42" s="36" t="s">
        <v>517</v>
      </c>
      <c r="G42" s="37" t="s">
        <v>517</v>
      </c>
      <c r="H42" s="37" t="s">
        <v>517</v>
      </c>
      <c r="I42" s="37" t="s">
        <v>517</v>
      </c>
      <c r="J42" s="38" t="s">
        <v>517</v>
      </c>
      <c r="K42" s="22"/>
      <c r="L42" s="22"/>
      <c r="M42" s="22"/>
      <c r="N42" s="22"/>
      <c r="O42" s="22"/>
      <c r="P42" s="22"/>
    </row>
    <row r="43" spans="1:16" ht="39" customHeight="1" thickBot="1" x14ac:dyDescent="0.2">
      <c r="A43" s="22"/>
      <c r="B43" s="40"/>
      <c r="C43" s="1221" t="s">
        <v>560</v>
      </c>
      <c r="D43" s="1222"/>
      <c r="E43" s="1223"/>
      <c r="F43" s="41">
        <v>0.23</v>
      </c>
      <c r="G43" s="42">
        <v>0.18</v>
      </c>
      <c r="H43" s="42">
        <v>0.22</v>
      </c>
      <c r="I43" s="42">
        <v>0.57999999999999996</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ic3pMD8M1IT9OH0S07Q59OidzW8vHGV+dMrfXbq9gygjYvZgS3enOTmP5hHx9qXIDT3YsfrMoj0QALv0gEhDw==" saltValue="tcYR4pglQu6gV6IK4HPZA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93" zoomScaleNormal="93" zoomScaleSheetLayoutView="55" workbookViewId="0">
      <selection activeCell="AY4" sqref="AY4:BM1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544</v>
      </c>
      <c r="L44" s="56" t="s">
        <v>545</v>
      </c>
      <c r="M44" s="56" t="s">
        <v>546</v>
      </c>
      <c r="N44" s="56" t="s">
        <v>547</v>
      </c>
      <c r="O44" s="57" t="s">
        <v>548</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2204</v>
      </c>
      <c r="L45" s="60">
        <v>2182</v>
      </c>
      <c r="M45" s="60">
        <v>2018</v>
      </c>
      <c r="N45" s="60">
        <v>2165</v>
      </c>
      <c r="O45" s="61">
        <v>2406</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517</v>
      </c>
      <c r="L46" s="64" t="s">
        <v>517</v>
      </c>
      <c r="M46" s="64" t="s">
        <v>517</v>
      </c>
      <c r="N46" s="64" t="s">
        <v>517</v>
      </c>
      <c r="O46" s="65" t="s">
        <v>517</v>
      </c>
      <c r="P46" s="48"/>
      <c r="Q46" s="48"/>
      <c r="R46" s="48"/>
      <c r="S46" s="48"/>
      <c r="T46" s="48"/>
      <c r="U46" s="48"/>
    </row>
    <row r="47" spans="1:21" ht="30.75" customHeight="1" x14ac:dyDescent="0.15">
      <c r="A47" s="48"/>
      <c r="B47" s="1236"/>
      <c r="C47" s="1237"/>
      <c r="D47" s="62"/>
      <c r="E47" s="1228" t="s">
        <v>14</v>
      </c>
      <c r="F47" s="1228"/>
      <c r="G47" s="1228"/>
      <c r="H47" s="1228"/>
      <c r="I47" s="1228"/>
      <c r="J47" s="1229"/>
      <c r="K47" s="63" t="s">
        <v>517</v>
      </c>
      <c r="L47" s="64" t="s">
        <v>517</v>
      </c>
      <c r="M47" s="64" t="s">
        <v>517</v>
      </c>
      <c r="N47" s="64" t="s">
        <v>517</v>
      </c>
      <c r="O47" s="65" t="s">
        <v>517</v>
      </c>
      <c r="P47" s="48"/>
      <c r="Q47" s="48"/>
      <c r="R47" s="48"/>
      <c r="S47" s="48"/>
      <c r="T47" s="48"/>
      <c r="U47" s="48"/>
    </row>
    <row r="48" spans="1:21" ht="30.75" customHeight="1" x14ac:dyDescent="0.15">
      <c r="A48" s="48"/>
      <c r="B48" s="1236"/>
      <c r="C48" s="1237"/>
      <c r="D48" s="62"/>
      <c r="E48" s="1228" t="s">
        <v>15</v>
      </c>
      <c r="F48" s="1228"/>
      <c r="G48" s="1228"/>
      <c r="H48" s="1228"/>
      <c r="I48" s="1228"/>
      <c r="J48" s="1229"/>
      <c r="K48" s="63">
        <v>1251</v>
      </c>
      <c r="L48" s="64">
        <v>1372</v>
      </c>
      <c r="M48" s="64">
        <v>1490</v>
      </c>
      <c r="N48" s="64">
        <v>1459</v>
      </c>
      <c r="O48" s="65">
        <v>1117</v>
      </c>
      <c r="P48" s="48"/>
      <c r="Q48" s="48"/>
      <c r="R48" s="48"/>
      <c r="S48" s="48"/>
      <c r="T48" s="48"/>
      <c r="U48" s="48"/>
    </row>
    <row r="49" spans="1:21" ht="30.75" customHeight="1" x14ac:dyDescent="0.15">
      <c r="A49" s="48"/>
      <c r="B49" s="1236"/>
      <c r="C49" s="1237"/>
      <c r="D49" s="62"/>
      <c r="E49" s="1228" t="s">
        <v>16</v>
      </c>
      <c r="F49" s="1228"/>
      <c r="G49" s="1228"/>
      <c r="H49" s="1228"/>
      <c r="I49" s="1228"/>
      <c r="J49" s="1229"/>
      <c r="K49" s="63">
        <v>99</v>
      </c>
      <c r="L49" s="64">
        <v>108</v>
      </c>
      <c r="M49" s="64">
        <v>111</v>
      </c>
      <c r="N49" s="64">
        <v>109</v>
      </c>
      <c r="O49" s="65">
        <v>79</v>
      </c>
      <c r="P49" s="48"/>
      <c r="Q49" s="48"/>
      <c r="R49" s="48"/>
      <c r="S49" s="48"/>
      <c r="T49" s="48"/>
      <c r="U49" s="48"/>
    </row>
    <row r="50" spans="1:21" ht="30.75" customHeight="1" x14ac:dyDescent="0.15">
      <c r="A50" s="48"/>
      <c r="B50" s="1236"/>
      <c r="C50" s="1237"/>
      <c r="D50" s="62"/>
      <c r="E50" s="1228" t="s">
        <v>17</v>
      </c>
      <c r="F50" s="1228"/>
      <c r="G50" s="1228"/>
      <c r="H50" s="1228"/>
      <c r="I50" s="1228"/>
      <c r="J50" s="1229"/>
      <c r="K50" s="63" t="s">
        <v>517</v>
      </c>
      <c r="L50" s="64" t="s">
        <v>517</v>
      </c>
      <c r="M50" s="64" t="s">
        <v>517</v>
      </c>
      <c r="N50" s="64" t="s">
        <v>517</v>
      </c>
      <c r="O50" s="65" t="s">
        <v>517</v>
      </c>
      <c r="P50" s="48"/>
      <c r="Q50" s="48"/>
      <c r="R50" s="48"/>
      <c r="S50" s="48"/>
      <c r="T50" s="48"/>
      <c r="U50" s="48"/>
    </row>
    <row r="51" spans="1:21" ht="30.75" customHeight="1" x14ac:dyDescent="0.15">
      <c r="A51" s="48"/>
      <c r="B51" s="1238"/>
      <c r="C51" s="1239"/>
      <c r="D51" s="66"/>
      <c r="E51" s="1228" t="s">
        <v>18</v>
      </c>
      <c r="F51" s="1228"/>
      <c r="G51" s="1228"/>
      <c r="H51" s="1228"/>
      <c r="I51" s="1228"/>
      <c r="J51" s="1229"/>
      <c r="K51" s="63" t="s">
        <v>517</v>
      </c>
      <c r="L51" s="64" t="s">
        <v>517</v>
      </c>
      <c r="M51" s="64" t="s">
        <v>517</v>
      </c>
      <c r="N51" s="64" t="s">
        <v>517</v>
      </c>
      <c r="O51" s="65" t="s">
        <v>517</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2916</v>
      </c>
      <c r="L52" s="64">
        <v>3018</v>
      </c>
      <c r="M52" s="64">
        <v>3065</v>
      </c>
      <c r="N52" s="64">
        <v>3173</v>
      </c>
      <c r="O52" s="65">
        <v>3091</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638</v>
      </c>
      <c r="L53" s="69">
        <v>644</v>
      </c>
      <c r="M53" s="69">
        <v>554</v>
      </c>
      <c r="N53" s="69">
        <v>560</v>
      </c>
      <c r="O53" s="70">
        <v>511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1c0XLu2nhCBUcsayyAY0Eb0n6GZD+czji3ifU2xQwOhBYU7mDpWQWIs4GknYGhSKdBYfef2+XTKZWozFkfiBA==" saltValue="zHkDbkXqA0aMcqI8oA40L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election activeCell="AY4" sqref="AY4:BM14"/>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544</v>
      </c>
      <c r="J40" s="79" t="s">
        <v>545</v>
      </c>
      <c r="K40" s="79" t="s">
        <v>546</v>
      </c>
      <c r="L40" s="79" t="s">
        <v>547</v>
      </c>
      <c r="M40" s="80" t="s">
        <v>548</v>
      </c>
    </row>
    <row r="41" spans="2:13" ht="27.75" customHeight="1" x14ac:dyDescent="0.15">
      <c r="B41" s="1242" t="s">
        <v>24</v>
      </c>
      <c r="C41" s="1243"/>
      <c r="D41" s="81"/>
      <c r="E41" s="1248" t="s">
        <v>25</v>
      </c>
      <c r="F41" s="1248"/>
      <c r="G41" s="1248"/>
      <c r="H41" s="1249"/>
      <c r="I41" s="82">
        <v>23901</v>
      </c>
      <c r="J41" s="83">
        <v>24957</v>
      </c>
      <c r="K41" s="83">
        <v>27913</v>
      </c>
      <c r="L41" s="83">
        <v>27866</v>
      </c>
      <c r="M41" s="84">
        <v>27682</v>
      </c>
    </row>
    <row r="42" spans="2:13" ht="27.75" customHeight="1" x14ac:dyDescent="0.15">
      <c r="B42" s="1244"/>
      <c r="C42" s="1245"/>
      <c r="D42" s="85"/>
      <c r="E42" s="1250" t="s">
        <v>26</v>
      </c>
      <c r="F42" s="1250"/>
      <c r="G42" s="1250"/>
      <c r="H42" s="1251"/>
      <c r="I42" s="86" t="s">
        <v>517</v>
      </c>
      <c r="J42" s="87" t="s">
        <v>517</v>
      </c>
      <c r="K42" s="87" t="s">
        <v>517</v>
      </c>
      <c r="L42" s="87" t="s">
        <v>517</v>
      </c>
      <c r="M42" s="88" t="s">
        <v>517</v>
      </c>
    </row>
    <row r="43" spans="2:13" ht="27.75" customHeight="1" x14ac:dyDescent="0.15">
      <c r="B43" s="1244"/>
      <c r="C43" s="1245"/>
      <c r="D43" s="85"/>
      <c r="E43" s="1250" t="s">
        <v>27</v>
      </c>
      <c r="F43" s="1250"/>
      <c r="G43" s="1250"/>
      <c r="H43" s="1251"/>
      <c r="I43" s="86">
        <v>22007</v>
      </c>
      <c r="J43" s="87">
        <v>22616</v>
      </c>
      <c r="K43" s="87">
        <v>21687</v>
      </c>
      <c r="L43" s="87">
        <v>20037</v>
      </c>
      <c r="M43" s="88">
        <v>16620</v>
      </c>
    </row>
    <row r="44" spans="2:13" ht="27.75" customHeight="1" x14ac:dyDescent="0.15">
      <c r="B44" s="1244"/>
      <c r="C44" s="1245"/>
      <c r="D44" s="85"/>
      <c r="E44" s="1250" t="s">
        <v>28</v>
      </c>
      <c r="F44" s="1250"/>
      <c r="G44" s="1250"/>
      <c r="H44" s="1251"/>
      <c r="I44" s="86">
        <v>627</v>
      </c>
      <c r="J44" s="87">
        <v>884</v>
      </c>
      <c r="K44" s="87">
        <v>863</v>
      </c>
      <c r="L44" s="87">
        <v>592</v>
      </c>
      <c r="M44" s="88">
        <v>572</v>
      </c>
    </row>
    <row r="45" spans="2:13" ht="27.75" customHeight="1" x14ac:dyDescent="0.15">
      <c r="B45" s="1244"/>
      <c r="C45" s="1245"/>
      <c r="D45" s="85"/>
      <c r="E45" s="1250" t="s">
        <v>29</v>
      </c>
      <c r="F45" s="1250"/>
      <c r="G45" s="1250"/>
      <c r="H45" s="1251"/>
      <c r="I45" s="86">
        <v>4689</v>
      </c>
      <c r="J45" s="87">
        <v>4323</v>
      </c>
      <c r="K45" s="87">
        <v>4173</v>
      </c>
      <c r="L45" s="87">
        <v>4088</v>
      </c>
      <c r="M45" s="88">
        <v>3922</v>
      </c>
    </row>
    <row r="46" spans="2:13" ht="27.75" customHeight="1" x14ac:dyDescent="0.15">
      <c r="B46" s="1244"/>
      <c r="C46" s="1245"/>
      <c r="D46" s="89"/>
      <c r="E46" s="1250" t="s">
        <v>30</v>
      </c>
      <c r="F46" s="1250"/>
      <c r="G46" s="1250"/>
      <c r="H46" s="1251"/>
      <c r="I46" s="86">
        <v>2</v>
      </c>
      <c r="J46" s="87">
        <v>2</v>
      </c>
      <c r="K46" s="87" t="s">
        <v>517</v>
      </c>
      <c r="L46" s="87" t="s">
        <v>517</v>
      </c>
      <c r="M46" s="88" t="s">
        <v>517</v>
      </c>
    </row>
    <row r="47" spans="2:13" ht="27.75" customHeight="1" x14ac:dyDescent="0.15">
      <c r="B47" s="1244"/>
      <c r="C47" s="1245"/>
      <c r="D47" s="90"/>
      <c r="E47" s="1252" t="s">
        <v>31</v>
      </c>
      <c r="F47" s="1253"/>
      <c r="G47" s="1253"/>
      <c r="H47" s="1254"/>
      <c r="I47" s="86" t="s">
        <v>517</v>
      </c>
      <c r="J47" s="87" t="s">
        <v>517</v>
      </c>
      <c r="K47" s="87" t="s">
        <v>517</v>
      </c>
      <c r="L47" s="87" t="s">
        <v>517</v>
      </c>
      <c r="M47" s="88" t="s">
        <v>517</v>
      </c>
    </row>
    <row r="48" spans="2:13" ht="27.75" customHeight="1" x14ac:dyDescent="0.15">
      <c r="B48" s="1244"/>
      <c r="C48" s="1245"/>
      <c r="D48" s="85"/>
      <c r="E48" s="1250" t="s">
        <v>32</v>
      </c>
      <c r="F48" s="1250"/>
      <c r="G48" s="1250"/>
      <c r="H48" s="1251"/>
      <c r="I48" s="86" t="s">
        <v>517</v>
      </c>
      <c r="J48" s="87" t="s">
        <v>517</v>
      </c>
      <c r="K48" s="87" t="s">
        <v>517</v>
      </c>
      <c r="L48" s="87" t="s">
        <v>517</v>
      </c>
      <c r="M48" s="88" t="s">
        <v>517</v>
      </c>
    </row>
    <row r="49" spans="2:13" ht="27.75" customHeight="1" x14ac:dyDescent="0.15">
      <c r="B49" s="1246"/>
      <c r="C49" s="1247"/>
      <c r="D49" s="85"/>
      <c r="E49" s="1250" t="s">
        <v>33</v>
      </c>
      <c r="F49" s="1250"/>
      <c r="G49" s="1250"/>
      <c r="H49" s="1251"/>
      <c r="I49" s="86" t="s">
        <v>517</v>
      </c>
      <c r="J49" s="87" t="s">
        <v>517</v>
      </c>
      <c r="K49" s="87" t="s">
        <v>517</v>
      </c>
      <c r="L49" s="87" t="s">
        <v>517</v>
      </c>
      <c r="M49" s="88" t="s">
        <v>517</v>
      </c>
    </row>
    <row r="50" spans="2:13" ht="27.75" customHeight="1" x14ac:dyDescent="0.15">
      <c r="B50" s="1255" t="s">
        <v>34</v>
      </c>
      <c r="C50" s="1256"/>
      <c r="D50" s="91"/>
      <c r="E50" s="1250" t="s">
        <v>35</v>
      </c>
      <c r="F50" s="1250"/>
      <c r="G50" s="1250"/>
      <c r="H50" s="1251"/>
      <c r="I50" s="86">
        <v>14654</v>
      </c>
      <c r="J50" s="87">
        <v>14584</v>
      </c>
      <c r="K50" s="87">
        <v>14865</v>
      </c>
      <c r="L50" s="87">
        <v>15497</v>
      </c>
      <c r="M50" s="88">
        <v>16060</v>
      </c>
    </row>
    <row r="51" spans="2:13" ht="27.75" customHeight="1" x14ac:dyDescent="0.15">
      <c r="B51" s="1244"/>
      <c r="C51" s="1245"/>
      <c r="D51" s="85"/>
      <c r="E51" s="1250" t="s">
        <v>36</v>
      </c>
      <c r="F51" s="1250"/>
      <c r="G51" s="1250"/>
      <c r="H51" s="1251"/>
      <c r="I51" s="86">
        <v>6646</v>
      </c>
      <c r="J51" s="87">
        <v>6218</v>
      </c>
      <c r="K51" s="87">
        <v>6225</v>
      </c>
      <c r="L51" s="87">
        <v>5793</v>
      </c>
      <c r="M51" s="88">
        <v>4981</v>
      </c>
    </row>
    <row r="52" spans="2:13" ht="27.75" customHeight="1" x14ac:dyDescent="0.15">
      <c r="B52" s="1246"/>
      <c r="C52" s="1247"/>
      <c r="D52" s="85"/>
      <c r="E52" s="1250" t="s">
        <v>37</v>
      </c>
      <c r="F52" s="1250"/>
      <c r="G52" s="1250"/>
      <c r="H52" s="1251"/>
      <c r="I52" s="86">
        <v>37293</v>
      </c>
      <c r="J52" s="87">
        <v>38745</v>
      </c>
      <c r="K52" s="87">
        <v>38582</v>
      </c>
      <c r="L52" s="87">
        <v>38149</v>
      </c>
      <c r="M52" s="88">
        <v>37741</v>
      </c>
    </row>
    <row r="53" spans="2:13" ht="27.75" customHeight="1" thickBot="1" x14ac:dyDescent="0.2">
      <c r="B53" s="1257" t="s">
        <v>38</v>
      </c>
      <c r="C53" s="1258"/>
      <c r="D53" s="92"/>
      <c r="E53" s="1259" t="s">
        <v>39</v>
      </c>
      <c r="F53" s="1259"/>
      <c r="G53" s="1259"/>
      <c r="H53" s="1260"/>
      <c r="I53" s="93">
        <v>-7367</v>
      </c>
      <c r="J53" s="94">
        <v>-6765</v>
      </c>
      <c r="K53" s="94">
        <v>-5036</v>
      </c>
      <c r="L53" s="94">
        <v>-6856</v>
      </c>
      <c r="M53" s="95">
        <v>-9988</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jpbZUBUpyMo2FAgrPv5RPm7WUtJceAN2UJ4LZrHC8bn9PO2EVO7FN9XvMw/Rch37aXGwQxRppFzT1j+0kJCclw==" saltValue="cqdAaGnrhAqCWXCIZubpr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election activeCell="AY4" sqref="AY4:BM14"/>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546</v>
      </c>
      <c r="G54" s="104" t="s">
        <v>547</v>
      </c>
      <c r="H54" s="105" t="s">
        <v>548</v>
      </c>
    </row>
    <row r="55" spans="2:8" ht="52.5" customHeight="1" x14ac:dyDescent="0.15">
      <c r="B55" s="106"/>
      <c r="C55" s="1269" t="s">
        <v>42</v>
      </c>
      <c r="D55" s="1269"/>
      <c r="E55" s="1270"/>
      <c r="F55" s="107">
        <v>5351</v>
      </c>
      <c r="G55" s="107">
        <v>3707</v>
      </c>
      <c r="H55" s="108">
        <v>3824</v>
      </c>
    </row>
    <row r="56" spans="2:8" ht="52.5" customHeight="1" x14ac:dyDescent="0.15">
      <c r="B56" s="109"/>
      <c r="C56" s="1271" t="s">
        <v>43</v>
      </c>
      <c r="D56" s="1271"/>
      <c r="E56" s="1272"/>
      <c r="F56" s="110">
        <v>3014</v>
      </c>
      <c r="G56" s="110">
        <v>3020</v>
      </c>
      <c r="H56" s="111">
        <v>3026</v>
      </c>
    </row>
    <row r="57" spans="2:8" ht="53.25" customHeight="1" x14ac:dyDescent="0.15">
      <c r="B57" s="109"/>
      <c r="C57" s="1273" t="s">
        <v>44</v>
      </c>
      <c r="D57" s="1273"/>
      <c r="E57" s="1274"/>
      <c r="F57" s="112">
        <v>5230</v>
      </c>
      <c r="G57" s="112">
        <v>7186</v>
      </c>
      <c r="H57" s="113">
        <v>7469</v>
      </c>
    </row>
    <row r="58" spans="2:8" ht="45.75" customHeight="1" x14ac:dyDescent="0.15">
      <c r="B58" s="114"/>
      <c r="C58" s="1261" t="s">
        <v>561</v>
      </c>
      <c r="D58" s="1262"/>
      <c r="E58" s="1263"/>
      <c r="F58" s="115">
        <v>2997</v>
      </c>
      <c r="G58" s="115">
        <v>4187</v>
      </c>
      <c r="H58" s="116">
        <v>3548</v>
      </c>
    </row>
    <row r="59" spans="2:8" ht="45.75" customHeight="1" x14ac:dyDescent="0.15">
      <c r="B59" s="114"/>
      <c r="C59" s="1261" t="s">
        <v>562</v>
      </c>
      <c r="D59" s="1262"/>
      <c r="E59" s="1263"/>
      <c r="F59" s="115">
        <v>595</v>
      </c>
      <c r="G59" s="115">
        <v>1350</v>
      </c>
      <c r="H59" s="116">
        <v>2267</v>
      </c>
    </row>
    <row r="60" spans="2:8" ht="45.75" customHeight="1" x14ac:dyDescent="0.15">
      <c r="B60" s="114"/>
      <c r="C60" s="1261" t="s">
        <v>563</v>
      </c>
      <c r="D60" s="1262"/>
      <c r="E60" s="1263"/>
      <c r="F60" s="115">
        <v>677</v>
      </c>
      <c r="G60" s="115">
        <v>678</v>
      </c>
      <c r="H60" s="116">
        <v>678</v>
      </c>
    </row>
    <row r="61" spans="2:8" ht="45.75" customHeight="1" x14ac:dyDescent="0.15">
      <c r="B61" s="114"/>
      <c r="C61" s="1261" t="s">
        <v>564</v>
      </c>
      <c r="D61" s="1262"/>
      <c r="E61" s="1263"/>
      <c r="F61" s="115">
        <v>525</v>
      </c>
      <c r="G61" s="115">
        <v>525</v>
      </c>
      <c r="H61" s="116">
        <v>525</v>
      </c>
    </row>
    <row r="62" spans="2:8" ht="45.75" customHeight="1" thickBot="1" x14ac:dyDescent="0.2">
      <c r="B62" s="117"/>
      <c r="C62" s="1264" t="s">
        <v>565</v>
      </c>
      <c r="D62" s="1265"/>
      <c r="E62" s="1266"/>
      <c r="F62" s="118">
        <v>91</v>
      </c>
      <c r="G62" s="118">
        <v>91</v>
      </c>
      <c r="H62" s="119">
        <v>91</v>
      </c>
    </row>
    <row r="63" spans="2:8" ht="52.5" customHeight="1" thickBot="1" x14ac:dyDescent="0.2">
      <c r="B63" s="120"/>
      <c r="C63" s="1267" t="s">
        <v>45</v>
      </c>
      <c r="D63" s="1267"/>
      <c r="E63" s="1268"/>
      <c r="F63" s="121">
        <v>13595</v>
      </c>
      <c r="G63" s="121">
        <v>13913</v>
      </c>
      <c r="H63" s="122">
        <v>14319</v>
      </c>
    </row>
    <row r="64" spans="2:8" ht="15" customHeight="1" x14ac:dyDescent="0.15"/>
    <row r="65" ht="0" hidden="1" customHeight="1" x14ac:dyDescent="0.15"/>
    <row r="66" ht="0" hidden="1" customHeight="1" x14ac:dyDescent="0.15"/>
  </sheetData>
  <sheetProtection algorithmName="SHA-512" hashValue="82ObVQwM5m9wycg5tvAqUCCEEqKlZoagdz1hKTvp9geOquPh9ysl0UWaSFOuLTdDVhL1d7efsu+vxMGzYIJZzw==" saltValue="SmUwKxYaCBN97B7hq1N3g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75" zoomScaleNormal="75" zoomScaleSheetLayoutView="55" workbookViewId="0">
      <selection activeCell="AN65" sqref="AN65:DC69"/>
    </sheetView>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590</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590</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591</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592</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8" t="s">
        <v>593</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x14ac:dyDescent="0.15">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x14ac:dyDescent="0.15">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x14ac:dyDescent="0.15">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x14ac:dyDescent="0.15">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594</v>
      </c>
    </row>
    <row r="50" spans="1:109" x14ac:dyDescent="0.15">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544</v>
      </c>
      <c r="BQ50" s="1280"/>
      <c r="BR50" s="1280"/>
      <c r="BS50" s="1280"/>
      <c r="BT50" s="1280"/>
      <c r="BU50" s="1280"/>
      <c r="BV50" s="1280"/>
      <c r="BW50" s="1280"/>
      <c r="BX50" s="1280" t="s">
        <v>545</v>
      </c>
      <c r="BY50" s="1280"/>
      <c r="BZ50" s="1280"/>
      <c r="CA50" s="1280"/>
      <c r="CB50" s="1280"/>
      <c r="CC50" s="1280"/>
      <c r="CD50" s="1280"/>
      <c r="CE50" s="1280"/>
      <c r="CF50" s="1280" t="s">
        <v>546</v>
      </c>
      <c r="CG50" s="1280"/>
      <c r="CH50" s="1280"/>
      <c r="CI50" s="1280"/>
      <c r="CJ50" s="1280"/>
      <c r="CK50" s="1280"/>
      <c r="CL50" s="1280"/>
      <c r="CM50" s="1280"/>
      <c r="CN50" s="1280" t="s">
        <v>547</v>
      </c>
      <c r="CO50" s="1280"/>
      <c r="CP50" s="1280"/>
      <c r="CQ50" s="1280"/>
      <c r="CR50" s="1280"/>
      <c r="CS50" s="1280"/>
      <c r="CT50" s="1280"/>
      <c r="CU50" s="1280"/>
      <c r="CV50" s="1280" t="s">
        <v>548</v>
      </c>
      <c r="CW50" s="1280"/>
      <c r="CX50" s="1280"/>
      <c r="CY50" s="1280"/>
      <c r="CZ50" s="1280"/>
      <c r="DA50" s="1280"/>
      <c r="DB50" s="1280"/>
      <c r="DC50" s="1280"/>
    </row>
    <row r="51" spans="1:109" ht="13.5" customHeight="1" x14ac:dyDescent="0.15">
      <c r="B51" s="374"/>
      <c r="G51" s="1283"/>
      <c r="H51" s="1283"/>
      <c r="I51" s="1297"/>
      <c r="J51" s="1297"/>
      <c r="K51" s="1282"/>
      <c r="L51" s="1282"/>
      <c r="M51" s="1282"/>
      <c r="N51" s="1282"/>
      <c r="AM51" s="383"/>
      <c r="AN51" s="1278" t="s">
        <v>595</v>
      </c>
      <c r="AO51" s="1278"/>
      <c r="AP51" s="1278"/>
      <c r="AQ51" s="1278"/>
      <c r="AR51" s="1278"/>
      <c r="AS51" s="1278"/>
      <c r="AT51" s="1278"/>
      <c r="AU51" s="1278"/>
      <c r="AV51" s="1278"/>
      <c r="AW51" s="1278"/>
      <c r="AX51" s="1278"/>
      <c r="AY51" s="1278"/>
      <c r="AZ51" s="1278"/>
      <c r="BA51" s="1278"/>
      <c r="BB51" s="1278" t="s">
        <v>596</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87"/>
      <c r="CG51" s="1275"/>
      <c r="CH51" s="1275"/>
      <c r="CI51" s="1275"/>
      <c r="CJ51" s="1275"/>
      <c r="CK51" s="1275"/>
      <c r="CL51" s="1275"/>
      <c r="CM51" s="1275"/>
      <c r="CN51" s="1275"/>
      <c r="CO51" s="1275"/>
      <c r="CP51" s="1275"/>
      <c r="CQ51" s="1275"/>
      <c r="CR51" s="1275"/>
      <c r="CS51" s="1275"/>
      <c r="CT51" s="1275"/>
      <c r="CU51" s="1275"/>
      <c r="CV51" s="1275"/>
      <c r="CW51" s="1275"/>
      <c r="CX51" s="1275"/>
      <c r="CY51" s="1275"/>
      <c r="CZ51" s="1275"/>
      <c r="DA51" s="1275"/>
      <c r="DB51" s="1275"/>
      <c r="DC51" s="1275"/>
    </row>
    <row r="52" spans="1:109" x14ac:dyDescent="0.15">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x14ac:dyDescent="0.15">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597</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87"/>
      <c r="CG53" s="1275"/>
      <c r="CH53" s="1275"/>
      <c r="CI53" s="1275"/>
      <c r="CJ53" s="1275"/>
      <c r="CK53" s="1275"/>
      <c r="CL53" s="1275"/>
      <c r="CM53" s="1275"/>
      <c r="CN53" s="1275">
        <v>53.9</v>
      </c>
      <c r="CO53" s="1275"/>
      <c r="CP53" s="1275"/>
      <c r="CQ53" s="1275"/>
      <c r="CR53" s="1275"/>
      <c r="CS53" s="1275"/>
      <c r="CT53" s="1275"/>
      <c r="CU53" s="1275"/>
      <c r="CV53" s="1275">
        <v>54</v>
      </c>
      <c r="CW53" s="1275"/>
      <c r="CX53" s="1275"/>
      <c r="CY53" s="1275"/>
      <c r="CZ53" s="1275"/>
      <c r="DA53" s="1275"/>
      <c r="DB53" s="1275"/>
      <c r="DC53" s="1275"/>
    </row>
    <row r="54" spans="1:109" x14ac:dyDescent="0.15">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x14ac:dyDescent="0.15">
      <c r="A55" s="382"/>
      <c r="B55" s="374"/>
      <c r="G55" s="1281"/>
      <c r="H55" s="1281"/>
      <c r="I55" s="1281"/>
      <c r="J55" s="1281"/>
      <c r="K55" s="1282"/>
      <c r="L55" s="1282"/>
      <c r="M55" s="1282"/>
      <c r="N55" s="1282"/>
      <c r="AN55" s="1280" t="s">
        <v>598</v>
      </c>
      <c r="AO55" s="1280"/>
      <c r="AP55" s="1280"/>
      <c r="AQ55" s="1280"/>
      <c r="AR55" s="1280"/>
      <c r="AS55" s="1280"/>
      <c r="AT55" s="1280"/>
      <c r="AU55" s="1280"/>
      <c r="AV55" s="1280"/>
      <c r="AW55" s="1280"/>
      <c r="AX55" s="1280"/>
      <c r="AY55" s="1280"/>
      <c r="AZ55" s="1280"/>
      <c r="BA55" s="1280"/>
      <c r="BB55" s="1278" t="s">
        <v>596</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87"/>
      <c r="CG55" s="1275"/>
      <c r="CH55" s="1275"/>
      <c r="CI55" s="1275"/>
      <c r="CJ55" s="1275"/>
      <c r="CK55" s="1275"/>
      <c r="CL55" s="1275"/>
      <c r="CM55" s="1275"/>
      <c r="CN55" s="1275">
        <v>33.1</v>
      </c>
      <c r="CO55" s="1275"/>
      <c r="CP55" s="1275"/>
      <c r="CQ55" s="1275"/>
      <c r="CR55" s="1275"/>
      <c r="CS55" s="1275"/>
      <c r="CT55" s="1275"/>
      <c r="CU55" s="1275"/>
      <c r="CV55" s="1275">
        <v>31.3</v>
      </c>
      <c r="CW55" s="1275"/>
      <c r="CX55" s="1275"/>
      <c r="CY55" s="1275"/>
      <c r="CZ55" s="1275"/>
      <c r="DA55" s="1275"/>
      <c r="DB55" s="1275"/>
      <c r="DC55" s="1275"/>
    </row>
    <row r="56" spans="1:109" x14ac:dyDescent="0.15">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x14ac:dyDescent="0.15">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597</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87"/>
      <c r="CG57" s="1275"/>
      <c r="CH57" s="1275"/>
      <c r="CI57" s="1275"/>
      <c r="CJ57" s="1275"/>
      <c r="CK57" s="1275"/>
      <c r="CL57" s="1275"/>
      <c r="CM57" s="1275"/>
      <c r="CN57" s="1275">
        <v>57.2</v>
      </c>
      <c r="CO57" s="1275"/>
      <c r="CP57" s="1275"/>
      <c r="CQ57" s="1275"/>
      <c r="CR57" s="1275"/>
      <c r="CS57" s="1275"/>
      <c r="CT57" s="1275"/>
      <c r="CU57" s="1275"/>
      <c r="CV57" s="1275">
        <v>58.5</v>
      </c>
      <c r="CW57" s="1275"/>
      <c r="CX57" s="1275"/>
      <c r="CY57" s="1275"/>
      <c r="CZ57" s="1275"/>
      <c r="DA57" s="1275"/>
      <c r="DB57" s="1275"/>
      <c r="DC57" s="1275"/>
      <c r="DD57" s="387"/>
      <c r="DE57" s="386"/>
    </row>
    <row r="58" spans="1:109" s="382" customFormat="1" x14ac:dyDescent="0.15">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599</v>
      </c>
    </row>
    <row r="64" spans="1:109" x14ac:dyDescent="0.15">
      <c r="B64" s="374"/>
      <c r="G64" s="381"/>
      <c r="I64" s="394"/>
      <c r="J64" s="394"/>
      <c r="K64" s="394"/>
      <c r="L64" s="394"/>
      <c r="M64" s="394"/>
      <c r="N64" s="395"/>
      <c r="AM64" s="381"/>
      <c r="AN64" s="381" t="s">
        <v>592</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8" t="s">
        <v>601</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x14ac:dyDescent="0.15">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x14ac:dyDescent="0.15">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x14ac:dyDescent="0.15">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x14ac:dyDescent="0.15">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594</v>
      </c>
    </row>
    <row r="72" spans="2:107" x14ac:dyDescent="0.15">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544</v>
      </c>
      <c r="BQ72" s="1280"/>
      <c r="BR72" s="1280"/>
      <c r="BS72" s="1280"/>
      <c r="BT72" s="1280"/>
      <c r="BU72" s="1280"/>
      <c r="BV72" s="1280"/>
      <c r="BW72" s="1280"/>
      <c r="BX72" s="1280" t="s">
        <v>545</v>
      </c>
      <c r="BY72" s="1280"/>
      <c r="BZ72" s="1280"/>
      <c r="CA72" s="1280"/>
      <c r="CB72" s="1280"/>
      <c r="CC72" s="1280"/>
      <c r="CD72" s="1280"/>
      <c r="CE72" s="1280"/>
      <c r="CF72" s="1280" t="s">
        <v>546</v>
      </c>
      <c r="CG72" s="1280"/>
      <c r="CH72" s="1280"/>
      <c r="CI72" s="1280"/>
      <c r="CJ72" s="1280"/>
      <c r="CK72" s="1280"/>
      <c r="CL72" s="1280"/>
      <c r="CM72" s="1280"/>
      <c r="CN72" s="1280" t="s">
        <v>547</v>
      </c>
      <c r="CO72" s="1280"/>
      <c r="CP72" s="1280"/>
      <c r="CQ72" s="1280"/>
      <c r="CR72" s="1280"/>
      <c r="CS72" s="1280"/>
      <c r="CT72" s="1280"/>
      <c r="CU72" s="1280"/>
      <c r="CV72" s="1280" t="s">
        <v>548</v>
      </c>
      <c r="CW72" s="1280"/>
      <c r="CX72" s="1280"/>
      <c r="CY72" s="1280"/>
      <c r="CZ72" s="1280"/>
      <c r="DA72" s="1280"/>
      <c r="DB72" s="1280"/>
      <c r="DC72" s="1280"/>
    </row>
    <row r="73" spans="2:107" x14ac:dyDescent="0.15">
      <c r="B73" s="374"/>
      <c r="G73" s="1283"/>
      <c r="H73" s="1283"/>
      <c r="I73" s="1283"/>
      <c r="J73" s="1283"/>
      <c r="K73" s="1279"/>
      <c r="L73" s="1279"/>
      <c r="M73" s="1279"/>
      <c r="N73" s="1279"/>
      <c r="AM73" s="383"/>
      <c r="AN73" s="1278" t="s">
        <v>595</v>
      </c>
      <c r="AO73" s="1278"/>
      <c r="AP73" s="1278"/>
      <c r="AQ73" s="1278"/>
      <c r="AR73" s="1278"/>
      <c r="AS73" s="1278"/>
      <c r="AT73" s="1278"/>
      <c r="AU73" s="1278"/>
      <c r="AV73" s="1278"/>
      <c r="AW73" s="1278"/>
      <c r="AX73" s="1278"/>
      <c r="AY73" s="1278"/>
      <c r="AZ73" s="1278"/>
      <c r="BA73" s="1278"/>
      <c r="BB73" s="1278" t="s">
        <v>596</v>
      </c>
      <c r="BC73" s="1278"/>
      <c r="BD73" s="1278"/>
      <c r="BE73" s="1278"/>
      <c r="BF73" s="1278"/>
      <c r="BG73" s="1278"/>
      <c r="BH73" s="1278"/>
      <c r="BI73" s="1278"/>
      <c r="BJ73" s="1278"/>
      <c r="BK73" s="1278"/>
      <c r="BL73" s="1278"/>
      <c r="BM73" s="1278"/>
      <c r="BN73" s="1278"/>
      <c r="BO73" s="1278"/>
      <c r="BP73" s="1275"/>
      <c r="BQ73" s="1275"/>
      <c r="BR73" s="1275"/>
      <c r="BS73" s="1275"/>
      <c r="BT73" s="1275"/>
      <c r="BU73" s="1275"/>
      <c r="BV73" s="1275"/>
      <c r="BW73" s="1275"/>
      <c r="BX73" s="1275"/>
      <c r="BY73" s="1275"/>
      <c r="BZ73" s="1275"/>
      <c r="CA73" s="1275"/>
      <c r="CB73" s="1275"/>
      <c r="CC73" s="1275"/>
      <c r="CD73" s="1275"/>
      <c r="CE73" s="1275"/>
      <c r="CF73" s="1275"/>
      <c r="CG73" s="1275"/>
      <c r="CH73" s="1275"/>
      <c r="CI73" s="1275"/>
      <c r="CJ73" s="1275"/>
      <c r="CK73" s="1275"/>
      <c r="CL73" s="1275"/>
      <c r="CM73" s="1275"/>
      <c r="CN73" s="1275"/>
      <c r="CO73" s="1275"/>
      <c r="CP73" s="1275"/>
      <c r="CQ73" s="1275"/>
      <c r="CR73" s="1275"/>
      <c r="CS73" s="1275"/>
      <c r="CT73" s="1275"/>
      <c r="CU73" s="1275"/>
      <c r="CV73" s="1275"/>
      <c r="CW73" s="1275"/>
      <c r="CX73" s="1275"/>
      <c r="CY73" s="1275"/>
      <c r="CZ73" s="1275"/>
      <c r="DA73" s="1275"/>
      <c r="DB73" s="1275"/>
      <c r="DC73" s="1275"/>
    </row>
    <row r="74" spans="2:107" x14ac:dyDescent="0.15">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x14ac:dyDescent="0.15">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600</v>
      </c>
      <c r="BC75" s="1278"/>
      <c r="BD75" s="1278"/>
      <c r="BE75" s="1278"/>
      <c r="BF75" s="1278"/>
      <c r="BG75" s="1278"/>
      <c r="BH75" s="1278"/>
      <c r="BI75" s="1278"/>
      <c r="BJ75" s="1278"/>
      <c r="BK75" s="1278"/>
      <c r="BL75" s="1278"/>
      <c r="BM75" s="1278"/>
      <c r="BN75" s="1278"/>
      <c r="BO75" s="1278"/>
      <c r="BP75" s="1275">
        <v>5.4</v>
      </c>
      <c r="BQ75" s="1275"/>
      <c r="BR75" s="1275"/>
      <c r="BS75" s="1275"/>
      <c r="BT75" s="1275"/>
      <c r="BU75" s="1275"/>
      <c r="BV75" s="1275"/>
      <c r="BW75" s="1275"/>
      <c r="BX75" s="1275">
        <v>4.7</v>
      </c>
      <c r="BY75" s="1275"/>
      <c r="BZ75" s="1275"/>
      <c r="CA75" s="1275"/>
      <c r="CB75" s="1275"/>
      <c r="CC75" s="1275"/>
      <c r="CD75" s="1275"/>
      <c r="CE75" s="1275"/>
      <c r="CF75" s="1275">
        <v>4</v>
      </c>
      <c r="CG75" s="1275"/>
      <c r="CH75" s="1275"/>
      <c r="CI75" s="1275"/>
      <c r="CJ75" s="1275"/>
      <c r="CK75" s="1275"/>
      <c r="CL75" s="1275"/>
      <c r="CM75" s="1275"/>
      <c r="CN75" s="1275">
        <v>3.8</v>
      </c>
      <c r="CO75" s="1275"/>
      <c r="CP75" s="1275"/>
      <c r="CQ75" s="1275"/>
      <c r="CR75" s="1275"/>
      <c r="CS75" s="1275"/>
      <c r="CT75" s="1275"/>
      <c r="CU75" s="1275"/>
      <c r="CV75" s="1275">
        <v>3.5</v>
      </c>
      <c r="CW75" s="1275"/>
      <c r="CX75" s="1275"/>
      <c r="CY75" s="1275"/>
      <c r="CZ75" s="1275"/>
      <c r="DA75" s="1275"/>
      <c r="DB75" s="1275"/>
      <c r="DC75" s="1275"/>
    </row>
    <row r="76" spans="2:107" x14ac:dyDescent="0.15">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x14ac:dyDescent="0.15">
      <c r="B77" s="374"/>
      <c r="G77" s="1281"/>
      <c r="H77" s="1281"/>
      <c r="I77" s="1281"/>
      <c r="J77" s="1281"/>
      <c r="K77" s="1279"/>
      <c r="L77" s="1279"/>
      <c r="M77" s="1279"/>
      <c r="N77" s="1279"/>
      <c r="AN77" s="1280" t="s">
        <v>598</v>
      </c>
      <c r="AO77" s="1280"/>
      <c r="AP77" s="1280"/>
      <c r="AQ77" s="1280"/>
      <c r="AR77" s="1280"/>
      <c r="AS77" s="1280"/>
      <c r="AT77" s="1280"/>
      <c r="AU77" s="1280"/>
      <c r="AV77" s="1280"/>
      <c r="AW77" s="1280"/>
      <c r="AX77" s="1280"/>
      <c r="AY77" s="1280"/>
      <c r="AZ77" s="1280"/>
      <c r="BA77" s="1280"/>
      <c r="BB77" s="1278" t="s">
        <v>596</v>
      </c>
      <c r="BC77" s="1278"/>
      <c r="BD77" s="1278"/>
      <c r="BE77" s="1278"/>
      <c r="BF77" s="1278"/>
      <c r="BG77" s="1278"/>
      <c r="BH77" s="1278"/>
      <c r="BI77" s="1278"/>
      <c r="BJ77" s="1278"/>
      <c r="BK77" s="1278"/>
      <c r="BL77" s="1278"/>
      <c r="BM77" s="1278"/>
      <c r="BN77" s="1278"/>
      <c r="BO77" s="1278"/>
      <c r="BP77" s="1275">
        <v>50.3</v>
      </c>
      <c r="BQ77" s="1275"/>
      <c r="BR77" s="1275"/>
      <c r="BS77" s="1275"/>
      <c r="BT77" s="1275"/>
      <c r="BU77" s="1275"/>
      <c r="BV77" s="1275"/>
      <c r="BW77" s="1275"/>
      <c r="BX77" s="1275">
        <v>45.9</v>
      </c>
      <c r="BY77" s="1275"/>
      <c r="BZ77" s="1275"/>
      <c r="CA77" s="1275"/>
      <c r="CB77" s="1275"/>
      <c r="CC77" s="1275"/>
      <c r="CD77" s="1275"/>
      <c r="CE77" s="1275"/>
      <c r="CF77" s="1275">
        <v>37.299999999999997</v>
      </c>
      <c r="CG77" s="1275"/>
      <c r="CH77" s="1275"/>
      <c r="CI77" s="1275"/>
      <c r="CJ77" s="1275"/>
      <c r="CK77" s="1275"/>
      <c r="CL77" s="1275"/>
      <c r="CM77" s="1275"/>
      <c r="CN77" s="1275">
        <v>33.1</v>
      </c>
      <c r="CO77" s="1275"/>
      <c r="CP77" s="1275"/>
      <c r="CQ77" s="1275"/>
      <c r="CR77" s="1275"/>
      <c r="CS77" s="1275"/>
      <c r="CT77" s="1275"/>
      <c r="CU77" s="1275"/>
      <c r="CV77" s="1275">
        <v>31.3</v>
      </c>
      <c r="CW77" s="1275"/>
      <c r="CX77" s="1275"/>
      <c r="CY77" s="1275"/>
      <c r="CZ77" s="1275"/>
      <c r="DA77" s="1275"/>
      <c r="DB77" s="1275"/>
      <c r="DC77" s="1275"/>
    </row>
    <row r="78" spans="2:107" x14ac:dyDescent="0.15">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x14ac:dyDescent="0.15">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600</v>
      </c>
      <c r="BC79" s="1278"/>
      <c r="BD79" s="1278"/>
      <c r="BE79" s="1278"/>
      <c r="BF79" s="1278"/>
      <c r="BG79" s="1278"/>
      <c r="BH79" s="1278"/>
      <c r="BI79" s="1278"/>
      <c r="BJ79" s="1278"/>
      <c r="BK79" s="1278"/>
      <c r="BL79" s="1278"/>
      <c r="BM79" s="1278"/>
      <c r="BN79" s="1278"/>
      <c r="BO79" s="1278"/>
      <c r="BP79" s="1275">
        <v>9.6</v>
      </c>
      <c r="BQ79" s="1275"/>
      <c r="BR79" s="1275"/>
      <c r="BS79" s="1275"/>
      <c r="BT79" s="1275"/>
      <c r="BU79" s="1275"/>
      <c r="BV79" s="1275"/>
      <c r="BW79" s="1275"/>
      <c r="BX79" s="1275">
        <v>8.8000000000000007</v>
      </c>
      <c r="BY79" s="1275"/>
      <c r="BZ79" s="1275"/>
      <c r="CA79" s="1275"/>
      <c r="CB79" s="1275"/>
      <c r="CC79" s="1275"/>
      <c r="CD79" s="1275"/>
      <c r="CE79" s="1275"/>
      <c r="CF79" s="1275">
        <v>7.8</v>
      </c>
      <c r="CG79" s="1275"/>
      <c r="CH79" s="1275"/>
      <c r="CI79" s="1275"/>
      <c r="CJ79" s="1275"/>
      <c r="CK79" s="1275"/>
      <c r="CL79" s="1275"/>
      <c r="CM79" s="1275"/>
      <c r="CN79" s="1275">
        <v>7.5</v>
      </c>
      <c r="CO79" s="1275"/>
      <c r="CP79" s="1275"/>
      <c r="CQ79" s="1275"/>
      <c r="CR79" s="1275"/>
      <c r="CS79" s="1275"/>
      <c r="CT79" s="1275"/>
      <c r="CU79" s="1275"/>
      <c r="CV79" s="1275">
        <v>7.2</v>
      </c>
      <c r="CW79" s="1275"/>
      <c r="CX79" s="1275"/>
      <c r="CY79" s="1275"/>
      <c r="CZ79" s="1275"/>
      <c r="DA79" s="1275"/>
      <c r="DB79" s="1275"/>
      <c r="DC79" s="1275"/>
    </row>
    <row r="80" spans="2:107" x14ac:dyDescent="0.15">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fixkNxXKOCTIi0dhbhLigN2y76383naXi8thOcDOhMJ2AyItnhoAfg7xPQEmKacInV0R/H8x+KNEZOqjPxoWRQ==" saltValue="q3n9toxDKEpWu+ZH08+Sd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44" zoomScaleNormal="44" zoomScaleSheetLayoutView="70" workbookViewId="0">
      <selection activeCell="AY4" sqref="AY4:BM14"/>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489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52Rkoy9GHWETYNSjh7bmGlQbnEwV24VY1sSaaRDFZ6A43OuvTe/QQk441JplzSQAnCmhI9W5UeHrvu6sau/2kg==" saltValue="xUxhE6H+faYpt7USz6vE/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1" zoomScaleNormal="51" zoomScaleSheetLayoutView="55" workbookViewId="0">
      <selection activeCell="AY4" sqref="AY4:BM14"/>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489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yzM4TkmocRd3PraYW+LHFkOqQ5ujWZDRSCOUoApqgp/9CpomAzAJxduVJ+kSBnX2nCCDhGTDepndtWfWcwXCqQ==" saltValue="VjEYRWKMXsXf2S7sCaZwz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541</v>
      </c>
      <c r="G2" s="136"/>
      <c r="H2" s="137"/>
    </row>
    <row r="3" spans="1:8" x14ac:dyDescent="0.15">
      <c r="A3" s="133" t="s">
        <v>534</v>
      </c>
      <c r="B3" s="138"/>
      <c r="C3" s="139"/>
      <c r="D3" s="140">
        <v>75796</v>
      </c>
      <c r="E3" s="141"/>
      <c r="F3" s="142">
        <v>63956</v>
      </c>
      <c r="G3" s="143"/>
      <c r="H3" s="144"/>
    </row>
    <row r="4" spans="1:8" x14ac:dyDescent="0.15">
      <c r="A4" s="145"/>
      <c r="B4" s="146"/>
      <c r="C4" s="147"/>
      <c r="D4" s="148">
        <v>42408</v>
      </c>
      <c r="E4" s="149"/>
      <c r="F4" s="150">
        <v>29239</v>
      </c>
      <c r="G4" s="151"/>
      <c r="H4" s="152"/>
    </row>
    <row r="5" spans="1:8" x14ac:dyDescent="0.15">
      <c r="A5" s="133" t="s">
        <v>536</v>
      </c>
      <c r="B5" s="138"/>
      <c r="C5" s="139"/>
      <c r="D5" s="140">
        <v>65578</v>
      </c>
      <c r="E5" s="141"/>
      <c r="F5" s="142">
        <v>66255</v>
      </c>
      <c r="G5" s="143"/>
      <c r="H5" s="144"/>
    </row>
    <row r="6" spans="1:8" x14ac:dyDescent="0.15">
      <c r="A6" s="145"/>
      <c r="B6" s="146"/>
      <c r="C6" s="147"/>
      <c r="D6" s="148">
        <v>17927</v>
      </c>
      <c r="E6" s="149"/>
      <c r="F6" s="150">
        <v>31822</v>
      </c>
      <c r="G6" s="151"/>
      <c r="H6" s="152"/>
    </row>
    <row r="7" spans="1:8" x14ac:dyDescent="0.15">
      <c r="A7" s="133" t="s">
        <v>537</v>
      </c>
      <c r="B7" s="138"/>
      <c r="C7" s="139"/>
      <c r="D7" s="140">
        <v>129756</v>
      </c>
      <c r="E7" s="141"/>
      <c r="F7" s="142">
        <v>54227</v>
      </c>
      <c r="G7" s="143"/>
      <c r="H7" s="144"/>
    </row>
    <row r="8" spans="1:8" x14ac:dyDescent="0.15">
      <c r="A8" s="145"/>
      <c r="B8" s="146"/>
      <c r="C8" s="147"/>
      <c r="D8" s="148">
        <v>33176</v>
      </c>
      <c r="E8" s="149"/>
      <c r="F8" s="150">
        <v>29694</v>
      </c>
      <c r="G8" s="151"/>
      <c r="H8" s="152"/>
    </row>
    <row r="9" spans="1:8" x14ac:dyDescent="0.15">
      <c r="A9" s="133" t="s">
        <v>538</v>
      </c>
      <c r="B9" s="138"/>
      <c r="C9" s="139"/>
      <c r="D9" s="140">
        <v>65487</v>
      </c>
      <c r="E9" s="141"/>
      <c r="F9" s="142">
        <v>57295</v>
      </c>
      <c r="G9" s="143"/>
      <c r="H9" s="144"/>
    </row>
    <row r="10" spans="1:8" x14ac:dyDescent="0.15">
      <c r="A10" s="145"/>
      <c r="B10" s="146"/>
      <c r="C10" s="147"/>
      <c r="D10" s="148">
        <v>14762</v>
      </c>
      <c r="E10" s="149"/>
      <c r="F10" s="150">
        <v>32771</v>
      </c>
      <c r="G10" s="151"/>
      <c r="H10" s="152"/>
    </row>
    <row r="11" spans="1:8" x14ac:dyDescent="0.15">
      <c r="A11" s="133" t="s">
        <v>539</v>
      </c>
      <c r="B11" s="138"/>
      <c r="C11" s="139"/>
      <c r="D11" s="140">
        <v>58068</v>
      </c>
      <c r="E11" s="141"/>
      <c r="F11" s="142">
        <v>54110</v>
      </c>
      <c r="G11" s="143"/>
      <c r="H11" s="144"/>
    </row>
    <row r="12" spans="1:8" x14ac:dyDescent="0.15">
      <c r="A12" s="145"/>
      <c r="B12" s="146"/>
      <c r="C12" s="153"/>
      <c r="D12" s="148">
        <v>27879</v>
      </c>
      <c r="E12" s="149"/>
      <c r="F12" s="150">
        <v>30620</v>
      </c>
      <c r="G12" s="151"/>
      <c r="H12" s="152"/>
    </row>
    <row r="13" spans="1:8" x14ac:dyDescent="0.15">
      <c r="A13" s="133"/>
      <c r="B13" s="138"/>
      <c r="C13" s="154"/>
      <c r="D13" s="155">
        <v>78937</v>
      </c>
      <c r="E13" s="156"/>
      <c r="F13" s="157">
        <v>59169</v>
      </c>
      <c r="G13" s="158"/>
      <c r="H13" s="144"/>
    </row>
    <row r="14" spans="1:8" x14ac:dyDescent="0.15">
      <c r="A14" s="145"/>
      <c r="B14" s="146"/>
      <c r="C14" s="147"/>
      <c r="D14" s="148">
        <v>27230</v>
      </c>
      <c r="E14" s="149"/>
      <c r="F14" s="150">
        <v>30829</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4.8899999999999997</v>
      </c>
      <c r="C19" s="159">
        <f>ROUND(VALUE(SUBSTITUTE(実質収支比率等に係る経年分析!G$48,"▲","-")),2)</f>
        <v>3.17</v>
      </c>
      <c r="D19" s="159">
        <f>ROUND(VALUE(SUBSTITUTE(実質収支比率等に係る経年分析!H$48,"▲","-")),2)</f>
        <v>3.65</v>
      </c>
      <c r="E19" s="159">
        <f>ROUND(VALUE(SUBSTITUTE(実質収支比率等に係る経年分析!I$48,"▲","-")),2)</f>
        <v>2.92</v>
      </c>
      <c r="F19" s="159">
        <f>ROUND(VALUE(SUBSTITUTE(実質収支比率等に係る経年分析!J$48,"▲","-")),2)</f>
        <v>2.87</v>
      </c>
    </row>
    <row r="20" spans="1:11" x14ac:dyDescent="0.15">
      <c r="A20" s="159" t="s">
        <v>49</v>
      </c>
      <c r="B20" s="159">
        <f>ROUND(VALUE(SUBSTITUTE(実質収支比率等に係る経年分析!F$47,"▲","-")),2)</f>
        <v>30.65</v>
      </c>
      <c r="C20" s="159">
        <f>ROUND(VALUE(SUBSTITUTE(実質収支比率等に係る経年分析!G$47,"▲","-")),2)</f>
        <v>30.33</v>
      </c>
      <c r="D20" s="159">
        <f>ROUND(VALUE(SUBSTITUTE(実質収支比率等に係る経年分析!H$47,"▲","-")),2)</f>
        <v>30.07</v>
      </c>
      <c r="E20" s="159">
        <f>ROUND(VALUE(SUBSTITUTE(実質収支比率等に係る経年分析!I$47,"▲","-")),2)</f>
        <v>20.87</v>
      </c>
      <c r="F20" s="159">
        <f>ROUND(VALUE(SUBSTITUTE(実質収支比率等に係る経年分析!J$47,"▲","-")),2)</f>
        <v>21.43</v>
      </c>
    </row>
    <row r="21" spans="1:11" x14ac:dyDescent="0.15">
      <c r="A21" s="159" t="s">
        <v>50</v>
      </c>
      <c r="B21" s="159">
        <f>IF(ISNUMBER(VALUE(SUBSTITUTE(実質収支比率等に係る経年分析!F$49,"▲","-"))),ROUND(VALUE(SUBSTITUTE(実質収支比率等に係る経年分析!F$49,"▲","-")),2),NA())</f>
        <v>2.38</v>
      </c>
      <c r="C21" s="159">
        <f>IF(ISNUMBER(VALUE(SUBSTITUTE(実質収支比率等に係る経年分析!G$49,"▲","-"))),ROUND(VALUE(SUBSTITUTE(実質収支比率等に係る経年分析!G$49,"▲","-")),2),NA())</f>
        <v>-2.0699999999999998</v>
      </c>
      <c r="D21" s="159">
        <f>IF(ISNUMBER(VALUE(SUBSTITUTE(実質収支比率等に係る経年分析!H$49,"▲","-"))),ROUND(VALUE(SUBSTITUTE(実質収支比率等に係る経年分析!H$49,"▲","-")),2),NA())</f>
        <v>1.7</v>
      </c>
      <c r="E21" s="159">
        <f>IF(ISNUMBER(VALUE(SUBSTITUTE(実質収支比率等に係る経年分析!I$49,"▲","-"))),ROUND(VALUE(SUBSTITUTE(実質収支比率等に係る経年分析!I$49,"▲","-")),2),NA())</f>
        <v>-8.6300000000000008</v>
      </c>
      <c r="F21" s="159">
        <f>IF(ISNUMBER(VALUE(SUBSTITUTE(実質収支比率等に係る経年分析!J$49,"▲","-"))),ROUND(VALUE(SUBSTITUTE(実質収支比率等に係る経年分析!J$49,"▲","-")),2),NA())</f>
        <v>0.62</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0.23</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0.18</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0.22</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0.57999999999999996</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文化会館事業特別会計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後期高齢者医療特別会計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0.01</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0.12</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0.12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0.13</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0.13</v>
      </c>
    </row>
    <row r="31" spans="1:11" x14ac:dyDescent="0.15">
      <c r="A31" s="160" t="str">
        <f>IF(連結実質赤字比率に係る赤字・黒字の構成分析!C$39="",NA(),連結実質赤字比率に係る赤字・黒字の構成分析!C$39)</f>
        <v>下水道事業会計</v>
      </c>
      <c r="B31" s="160" t="e">
        <f>IF(ROUND(VALUE(SUBSTITUTE(連結実質赤字比率に係る赤字・黒字の構成分析!F$39,"▲", "-")), 2) &lt; 0, ABS(ROUND(VALUE(SUBSTITUTE(連結実質赤字比率に係る赤字・黒字の構成分析!F$39,"▲", "-")), 2)), NA())</f>
        <v>#VALUE!</v>
      </c>
      <c r="C31" s="160" t="e">
        <f>IF(ROUND(VALUE(SUBSTITUTE(連結実質赤字比率に係る赤字・黒字の構成分析!F$39,"▲", "-")), 2) &gt;= 0, ABS(ROUND(VALUE(SUBSTITUTE(連結実質赤字比率に係る赤字・黒字の構成分析!F$39,"▲", "-")), 2)), NA())</f>
        <v>#VALUE!</v>
      </c>
      <c r="D31" s="160" t="e">
        <f>IF(ROUND(VALUE(SUBSTITUTE(連結実質赤字比率に係る赤字・黒字の構成分析!G$39,"▲", "-")), 2) &lt; 0, ABS(ROUND(VALUE(SUBSTITUTE(連結実質赤字比率に係る赤字・黒字の構成分析!G$39,"▲", "-")), 2)), NA())</f>
        <v>#VALUE!</v>
      </c>
      <c r="E31" s="160" t="e">
        <f>IF(ROUND(VALUE(SUBSTITUTE(連結実質赤字比率に係る赤字・黒字の構成分析!G$39,"▲", "-")), 2) &gt;= 0, ABS(ROUND(VALUE(SUBSTITUTE(連結実質赤字比率に係る赤字・黒字の構成分析!G$39,"▲", "-")), 2)), NA())</f>
        <v>#VALUE!</v>
      </c>
      <c r="F31" s="160" t="e">
        <f>IF(ROUND(VALUE(SUBSTITUTE(連結実質赤字比率に係る赤字・黒字の構成分析!H$39,"▲", "-")), 2) &lt; 0, ABS(ROUND(VALUE(SUBSTITUTE(連結実質赤字比率に係る赤字・黒字の構成分析!H$39,"▲", "-")), 2)), NA())</f>
        <v>#VALUE!</v>
      </c>
      <c r="G31" s="160" t="e">
        <f>IF(ROUND(VALUE(SUBSTITUTE(連結実質赤字比率に係る赤字・黒字の構成分析!H$39,"▲", "-")), 2) &gt;= 0, ABS(ROUND(VALUE(SUBSTITUTE(連結実質赤字比率に係る赤字・黒字の構成分析!H$39,"▲", "-")), 2)), NA())</f>
        <v>#VALUE!</v>
      </c>
      <c r="H31" s="160" t="e">
        <f>IF(ROUND(VALUE(SUBSTITUTE(連結実質赤字比率に係る赤字・黒字の構成分析!I$39,"▲", "-")), 2) &lt; 0, ABS(ROUND(VALUE(SUBSTITUTE(連結実質赤字比率に係る赤字・黒字の構成分析!I$39,"▲", "-")), 2)), NA())</f>
        <v>#VALUE!</v>
      </c>
      <c r="I31" s="160" t="e">
        <f>IF(ROUND(VALUE(SUBSTITUTE(連結実質赤字比率に係る赤字・黒字の構成分析!I$39,"▲", "-")), 2) &gt;= 0, ABS(ROUND(VALUE(SUBSTITUTE(連結実質赤字比率に係る赤字・黒字の構成分析!I$39,"▲", "-")), 2)), NA())</f>
        <v>#VALUE!</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0.93</v>
      </c>
    </row>
    <row r="32" spans="1:11" x14ac:dyDescent="0.15">
      <c r="A32" s="160" t="str">
        <f>IF(連結実質赤字比率に係る赤字・黒字の構成分析!C$38="",NA(),連結実質赤字比率に係る赤字・黒字の構成分析!C$38)</f>
        <v>介護保険事業（保険事業勘定）特別会計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0.03</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0.02</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0.78</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0.7</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1.18</v>
      </c>
    </row>
    <row r="33" spans="1:16" x14ac:dyDescent="0.15">
      <c r="A33" s="160" t="str">
        <f>IF(連結実質赤字比率に係る赤字・黒字の構成分析!C$37="",NA(),連結実質赤字比率に係る赤字・黒字の構成分析!C$37)</f>
        <v>国民健康保険特別会計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0.05</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0.06</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7.0000000000000007E-2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0.69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1.42</v>
      </c>
    </row>
    <row r="34" spans="1:16" x14ac:dyDescent="0.15">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4.88</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3.16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3.65</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2.91</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2.86</v>
      </c>
    </row>
    <row r="35" spans="1:16" x14ac:dyDescent="0.15">
      <c r="A35" s="160" t="str">
        <f>IF(連結実質赤字比率に係る赤字・黒字の構成分析!C$35="",NA(),連結実質赤字比率に係る赤字・黒字の構成分析!C$35)</f>
        <v>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9.64</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9.66</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9.91</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10.51</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11.09</v>
      </c>
    </row>
    <row r="36" spans="1:16" x14ac:dyDescent="0.15">
      <c r="A36" s="160" t="str">
        <f>IF(連結実質赤字比率に係る赤字・黒字の構成分析!C$34="",NA(),連結実質赤字比率に係る赤字・黒字の構成分析!C$34)</f>
        <v>病院事業会計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20.13</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23.99</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26.52</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27.84</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29.26</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2916</v>
      </c>
      <c r="E42" s="161"/>
      <c r="F42" s="161"/>
      <c r="G42" s="161">
        <f>'実質公債費比率（分子）の構造'!L$52</f>
        <v>3018</v>
      </c>
      <c r="H42" s="161"/>
      <c r="I42" s="161"/>
      <c r="J42" s="161">
        <f>'実質公債費比率（分子）の構造'!M$52</f>
        <v>3065</v>
      </c>
      <c r="K42" s="161"/>
      <c r="L42" s="161"/>
      <c r="M42" s="161">
        <f>'実質公債費比率（分子）の構造'!N$52</f>
        <v>3173</v>
      </c>
      <c r="N42" s="161"/>
      <c r="O42" s="161"/>
      <c r="P42" s="161">
        <f>'実質公債費比率（分子）の構造'!O$52</f>
        <v>3091</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x14ac:dyDescent="0.15">
      <c r="A45" s="161" t="s">
        <v>60</v>
      </c>
      <c r="B45" s="161">
        <f>'実質公債費比率（分子）の構造'!K$49</f>
        <v>99</v>
      </c>
      <c r="C45" s="161"/>
      <c r="D45" s="161"/>
      <c r="E45" s="161">
        <f>'実質公債費比率（分子）の構造'!L$49</f>
        <v>108</v>
      </c>
      <c r="F45" s="161"/>
      <c r="G45" s="161"/>
      <c r="H45" s="161">
        <f>'実質公債費比率（分子）の構造'!M$49</f>
        <v>111</v>
      </c>
      <c r="I45" s="161"/>
      <c r="J45" s="161"/>
      <c r="K45" s="161">
        <f>'実質公債費比率（分子）の構造'!N$49</f>
        <v>109</v>
      </c>
      <c r="L45" s="161"/>
      <c r="M45" s="161"/>
      <c r="N45" s="161">
        <f>'実質公債費比率（分子）の構造'!O$49</f>
        <v>79</v>
      </c>
      <c r="O45" s="161"/>
      <c r="P45" s="161"/>
    </row>
    <row r="46" spans="1:16" x14ac:dyDescent="0.15">
      <c r="A46" s="161" t="s">
        <v>61</v>
      </c>
      <c r="B46" s="161">
        <f>'実質公債費比率（分子）の構造'!K$48</f>
        <v>1251</v>
      </c>
      <c r="C46" s="161"/>
      <c r="D46" s="161"/>
      <c r="E46" s="161">
        <f>'実質公債費比率（分子）の構造'!L$48</f>
        <v>1372</v>
      </c>
      <c r="F46" s="161"/>
      <c r="G46" s="161"/>
      <c r="H46" s="161">
        <f>'実質公債費比率（分子）の構造'!M$48</f>
        <v>1490</v>
      </c>
      <c r="I46" s="161"/>
      <c r="J46" s="161"/>
      <c r="K46" s="161">
        <f>'実質公債費比率（分子）の構造'!N$48</f>
        <v>1459</v>
      </c>
      <c r="L46" s="161"/>
      <c r="M46" s="161"/>
      <c r="N46" s="161">
        <f>'実質公債費比率（分子）の構造'!O$48</f>
        <v>1117</v>
      </c>
      <c r="O46" s="161"/>
      <c r="P46" s="161"/>
    </row>
    <row r="47" spans="1:16" x14ac:dyDescent="0.15">
      <c r="A47" s="161" t="s">
        <v>14</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2204</v>
      </c>
      <c r="C49" s="161"/>
      <c r="D49" s="161"/>
      <c r="E49" s="161">
        <f>'実質公債費比率（分子）の構造'!L$45</f>
        <v>2182</v>
      </c>
      <c r="F49" s="161"/>
      <c r="G49" s="161"/>
      <c r="H49" s="161">
        <f>'実質公債費比率（分子）の構造'!M$45</f>
        <v>2018</v>
      </c>
      <c r="I49" s="161"/>
      <c r="J49" s="161"/>
      <c r="K49" s="161">
        <f>'実質公債費比率（分子）の構造'!N$45</f>
        <v>2165</v>
      </c>
      <c r="L49" s="161"/>
      <c r="M49" s="161"/>
      <c r="N49" s="161">
        <f>'実質公債費比率（分子）の構造'!O$45</f>
        <v>2406</v>
      </c>
      <c r="O49" s="161"/>
      <c r="P49" s="161"/>
    </row>
    <row r="50" spans="1:16" x14ac:dyDescent="0.15">
      <c r="A50" s="161" t="s">
        <v>64</v>
      </c>
      <c r="B50" s="161" t="e">
        <f>NA()</f>
        <v>#N/A</v>
      </c>
      <c r="C50" s="161">
        <f>IF(ISNUMBER('実質公債費比率（分子）の構造'!K$53),'実質公債費比率（分子）の構造'!K$53,NA())</f>
        <v>638</v>
      </c>
      <c r="D50" s="161" t="e">
        <f>NA()</f>
        <v>#N/A</v>
      </c>
      <c r="E50" s="161" t="e">
        <f>NA()</f>
        <v>#N/A</v>
      </c>
      <c r="F50" s="161">
        <f>IF(ISNUMBER('実質公債費比率（分子）の構造'!L$53),'実質公債費比率（分子）の構造'!L$53,NA())</f>
        <v>644</v>
      </c>
      <c r="G50" s="161" t="e">
        <f>NA()</f>
        <v>#N/A</v>
      </c>
      <c r="H50" s="161" t="e">
        <f>NA()</f>
        <v>#N/A</v>
      </c>
      <c r="I50" s="161">
        <f>IF(ISNUMBER('実質公債費比率（分子）の構造'!M$53),'実質公債費比率（分子）の構造'!M$53,NA())</f>
        <v>554</v>
      </c>
      <c r="J50" s="161" t="e">
        <f>NA()</f>
        <v>#N/A</v>
      </c>
      <c r="K50" s="161" t="e">
        <f>NA()</f>
        <v>#N/A</v>
      </c>
      <c r="L50" s="161">
        <f>IF(ISNUMBER('実質公債費比率（分子）の構造'!N$53),'実質公債費比率（分子）の構造'!N$53,NA())</f>
        <v>560</v>
      </c>
      <c r="M50" s="161" t="e">
        <f>NA()</f>
        <v>#N/A</v>
      </c>
      <c r="N50" s="161" t="e">
        <f>NA()</f>
        <v>#N/A</v>
      </c>
      <c r="O50" s="161">
        <f>IF(ISNUMBER('実質公債費比率（分子）の構造'!O$53),'実質公債費比率（分子）の構造'!O$53,NA())</f>
        <v>511</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37</v>
      </c>
      <c r="B56" s="160"/>
      <c r="C56" s="160"/>
      <c r="D56" s="160">
        <f>'将来負担比率（分子）の構造'!I$52</f>
        <v>37293</v>
      </c>
      <c r="E56" s="160"/>
      <c r="F56" s="160"/>
      <c r="G56" s="160">
        <f>'将来負担比率（分子）の構造'!J$52</f>
        <v>38745</v>
      </c>
      <c r="H56" s="160"/>
      <c r="I56" s="160"/>
      <c r="J56" s="160">
        <f>'将来負担比率（分子）の構造'!K$52</f>
        <v>38582</v>
      </c>
      <c r="K56" s="160"/>
      <c r="L56" s="160"/>
      <c r="M56" s="160">
        <f>'将来負担比率（分子）の構造'!L$52</f>
        <v>38149</v>
      </c>
      <c r="N56" s="160"/>
      <c r="O56" s="160"/>
      <c r="P56" s="160">
        <f>'将来負担比率（分子）の構造'!M$52</f>
        <v>37741</v>
      </c>
    </row>
    <row r="57" spans="1:16" x14ac:dyDescent="0.15">
      <c r="A57" s="160" t="s">
        <v>36</v>
      </c>
      <c r="B57" s="160"/>
      <c r="C57" s="160"/>
      <c r="D57" s="160">
        <f>'将来負担比率（分子）の構造'!I$51</f>
        <v>6646</v>
      </c>
      <c r="E57" s="160"/>
      <c r="F57" s="160"/>
      <c r="G57" s="160">
        <f>'将来負担比率（分子）の構造'!J$51</f>
        <v>6218</v>
      </c>
      <c r="H57" s="160"/>
      <c r="I57" s="160"/>
      <c r="J57" s="160">
        <f>'将来負担比率（分子）の構造'!K$51</f>
        <v>6225</v>
      </c>
      <c r="K57" s="160"/>
      <c r="L57" s="160"/>
      <c r="M57" s="160">
        <f>'将来負担比率（分子）の構造'!L$51</f>
        <v>5793</v>
      </c>
      <c r="N57" s="160"/>
      <c r="O57" s="160"/>
      <c r="P57" s="160">
        <f>'将来負担比率（分子）の構造'!M$51</f>
        <v>4981</v>
      </c>
    </row>
    <row r="58" spans="1:16" x14ac:dyDescent="0.15">
      <c r="A58" s="160" t="s">
        <v>35</v>
      </c>
      <c r="B58" s="160"/>
      <c r="C58" s="160"/>
      <c r="D58" s="160">
        <f>'将来負担比率（分子）の構造'!I$50</f>
        <v>14654</v>
      </c>
      <c r="E58" s="160"/>
      <c r="F58" s="160"/>
      <c r="G58" s="160">
        <f>'将来負担比率（分子）の構造'!J$50</f>
        <v>14584</v>
      </c>
      <c r="H58" s="160"/>
      <c r="I58" s="160"/>
      <c r="J58" s="160">
        <f>'将来負担比率（分子）の構造'!K$50</f>
        <v>14865</v>
      </c>
      <c r="K58" s="160"/>
      <c r="L58" s="160"/>
      <c r="M58" s="160">
        <f>'将来負担比率（分子）の構造'!L$50</f>
        <v>15497</v>
      </c>
      <c r="N58" s="160"/>
      <c r="O58" s="160"/>
      <c r="P58" s="160">
        <f>'将来負担比率（分子）の構造'!M$50</f>
        <v>16060</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2</v>
      </c>
      <c r="C61" s="160"/>
      <c r="D61" s="160"/>
      <c r="E61" s="160">
        <f>'将来負担比率（分子）の構造'!J$46</f>
        <v>2</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4689</v>
      </c>
      <c r="C62" s="160"/>
      <c r="D62" s="160"/>
      <c r="E62" s="160">
        <f>'将来負担比率（分子）の構造'!J$45</f>
        <v>4323</v>
      </c>
      <c r="F62" s="160"/>
      <c r="G62" s="160"/>
      <c r="H62" s="160">
        <f>'将来負担比率（分子）の構造'!K$45</f>
        <v>4173</v>
      </c>
      <c r="I62" s="160"/>
      <c r="J62" s="160"/>
      <c r="K62" s="160">
        <f>'将来負担比率（分子）の構造'!L$45</f>
        <v>4088</v>
      </c>
      <c r="L62" s="160"/>
      <c r="M62" s="160"/>
      <c r="N62" s="160">
        <f>'将来負担比率（分子）の構造'!M$45</f>
        <v>3922</v>
      </c>
      <c r="O62" s="160"/>
      <c r="P62" s="160"/>
    </row>
    <row r="63" spans="1:16" x14ac:dyDescent="0.15">
      <c r="A63" s="160" t="s">
        <v>28</v>
      </c>
      <c r="B63" s="160">
        <f>'将来負担比率（分子）の構造'!I$44</f>
        <v>627</v>
      </c>
      <c r="C63" s="160"/>
      <c r="D63" s="160"/>
      <c r="E63" s="160">
        <f>'将来負担比率（分子）の構造'!J$44</f>
        <v>884</v>
      </c>
      <c r="F63" s="160"/>
      <c r="G63" s="160"/>
      <c r="H63" s="160">
        <f>'将来負担比率（分子）の構造'!K$44</f>
        <v>863</v>
      </c>
      <c r="I63" s="160"/>
      <c r="J63" s="160"/>
      <c r="K63" s="160">
        <f>'将来負担比率（分子）の構造'!L$44</f>
        <v>592</v>
      </c>
      <c r="L63" s="160"/>
      <c r="M63" s="160"/>
      <c r="N63" s="160">
        <f>'将来負担比率（分子）の構造'!M$44</f>
        <v>572</v>
      </c>
      <c r="O63" s="160"/>
      <c r="P63" s="160"/>
    </row>
    <row r="64" spans="1:16" x14ac:dyDescent="0.15">
      <c r="A64" s="160" t="s">
        <v>27</v>
      </c>
      <c r="B64" s="160">
        <f>'将来負担比率（分子）の構造'!I$43</f>
        <v>22007</v>
      </c>
      <c r="C64" s="160"/>
      <c r="D64" s="160"/>
      <c r="E64" s="160">
        <f>'将来負担比率（分子）の構造'!J$43</f>
        <v>22616</v>
      </c>
      <c r="F64" s="160"/>
      <c r="G64" s="160"/>
      <c r="H64" s="160">
        <f>'将来負担比率（分子）の構造'!K$43</f>
        <v>21687</v>
      </c>
      <c r="I64" s="160"/>
      <c r="J64" s="160"/>
      <c r="K64" s="160">
        <f>'将来負担比率（分子）の構造'!L$43</f>
        <v>20037</v>
      </c>
      <c r="L64" s="160"/>
      <c r="M64" s="160"/>
      <c r="N64" s="160">
        <f>'将来負担比率（分子）の構造'!M$43</f>
        <v>16620</v>
      </c>
      <c r="O64" s="160"/>
      <c r="P64" s="160"/>
    </row>
    <row r="65" spans="1:16" x14ac:dyDescent="0.15">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x14ac:dyDescent="0.15">
      <c r="A66" s="160" t="s">
        <v>25</v>
      </c>
      <c r="B66" s="160">
        <f>'将来負担比率（分子）の構造'!I$41</f>
        <v>23901</v>
      </c>
      <c r="C66" s="160"/>
      <c r="D66" s="160"/>
      <c r="E66" s="160">
        <f>'将来負担比率（分子）の構造'!J$41</f>
        <v>24957</v>
      </c>
      <c r="F66" s="160"/>
      <c r="G66" s="160"/>
      <c r="H66" s="160">
        <f>'将来負担比率（分子）の構造'!K$41</f>
        <v>27913</v>
      </c>
      <c r="I66" s="160"/>
      <c r="J66" s="160"/>
      <c r="K66" s="160">
        <f>'将来負担比率（分子）の構造'!L$41</f>
        <v>27866</v>
      </c>
      <c r="L66" s="160"/>
      <c r="M66" s="160"/>
      <c r="N66" s="160">
        <f>'将来負担比率（分子）の構造'!M$41</f>
        <v>27682</v>
      </c>
      <c r="O66" s="160"/>
      <c r="P66" s="160"/>
    </row>
    <row r="67" spans="1:16" x14ac:dyDescent="0.15">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5351</v>
      </c>
      <c r="C72" s="164">
        <f>基金残高に係る経年分析!G55</f>
        <v>3707</v>
      </c>
      <c r="D72" s="164">
        <f>基金残高に係る経年分析!H55</f>
        <v>3824</v>
      </c>
    </row>
    <row r="73" spans="1:16" x14ac:dyDescent="0.15">
      <c r="A73" s="163" t="s">
        <v>71</v>
      </c>
      <c r="B73" s="164">
        <f>基金残高に係る経年分析!F56</f>
        <v>3014</v>
      </c>
      <c r="C73" s="164">
        <f>基金残高に係る経年分析!G56</f>
        <v>3020</v>
      </c>
      <c r="D73" s="164">
        <f>基金残高に係る経年分析!H56</f>
        <v>3026</v>
      </c>
    </row>
    <row r="74" spans="1:16" x14ac:dyDescent="0.15">
      <c r="A74" s="163" t="s">
        <v>72</v>
      </c>
      <c r="B74" s="164">
        <f>基金残高に係る経年分析!F57</f>
        <v>5230</v>
      </c>
      <c r="C74" s="164">
        <f>基金残高に係る経年分析!G57</f>
        <v>7186</v>
      </c>
      <c r="D74" s="164">
        <f>基金残高に係る経年分析!H57</f>
        <v>7469</v>
      </c>
    </row>
  </sheetData>
  <sheetProtection algorithmName="SHA-512" hashValue="WU3KFPUhrEDR3PYLslb8IYdRY3ibzVe5b4pAyFel9TAAUm7tYsNNkKaEyCpz0CFDgmiCORJ0gTtF8GVEu6YxkA==" saltValue="GYAo7jtUgVjUoJTkfnEbc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election activeCell="AP4" sqref="AP4:BN14"/>
    </sheetView>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202</v>
      </c>
      <c r="DI1" s="636"/>
      <c r="DJ1" s="636"/>
      <c r="DK1" s="636"/>
      <c r="DL1" s="636"/>
      <c r="DM1" s="636"/>
      <c r="DN1" s="637"/>
      <c r="DO1" s="205"/>
      <c r="DP1" s="635" t="s">
        <v>203</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15">
      <c r="B2" s="206" t="s">
        <v>204</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38" t="s">
        <v>205</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206</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38" t="s">
        <v>1</v>
      </c>
      <c r="C4" s="639"/>
      <c r="D4" s="639"/>
      <c r="E4" s="639"/>
      <c r="F4" s="639"/>
      <c r="G4" s="639"/>
      <c r="H4" s="639"/>
      <c r="I4" s="639"/>
      <c r="J4" s="639"/>
      <c r="K4" s="639"/>
      <c r="L4" s="639"/>
      <c r="M4" s="639"/>
      <c r="N4" s="639"/>
      <c r="O4" s="639"/>
      <c r="P4" s="639"/>
      <c r="Q4" s="640"/>
      <c r="R4" s="638" t="s">
        <v>208</v>
      </c>
      <c r="S4" s="639"/>
      <c r="T4" s="639"/>
      <c r="U4" s="639"/>
      <c r="V4" s="639"/>
      <c r="W4" s="639"/>
      <c r="X4" s="639"/>
      <c r="Y4" s="640"/>
      <c r="Z4" s="638" t="s">
        <v>209</v>
      </c>
      <c r="AA4" s="639"/>
      <c r="AB4" s="639"/>
      <c r="AC4" s="640"/>
      <c r="AD4" s="638" t="s">
        <v>210</v>
      </c>
      <c r="AE4" s="639"/>
      <c r="AF4" s="639"/>
      <c r="AG4" s="639"/>
      <c r="AH4" s="639"/>
      <c r="AI4" s="639"/>
      <c r="AJ4" s="639"/>
      <c r="AK4" s="640"/>
      <c r="AL4" s="638" t="s">
        <v>209</v>
      </c>
      <c r="AM4" s="639"/>
      <c r="AN4" s="639"/>
      <c r="AO4" s="640"/>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15">
      <c r="B5" s="645" t="s">
        <v>215</v>
      </c>
      <c r="C5" s="646"/>
      <c r="D5" s="646"/>
      <c r="E5" s="646"/>
      <c r="F5" s="646"/>
      <c r="G5" s="646"/>
      <c r="H5" s="646"/>
      <c r="I5" s="646"/>
      <c r="J5" s="646"/>
      <c r="K5" s="646"/>
      <c r="L5" s="646"/>
      <c r="M5" s="646"/>
      <c r="N5" s="646"/>
      <c r="O5" s="646"/>
      <c r="P5" s="646"/>
      <c r="Q5" s="647"/>
      <c r="R5" s="648">
        <v>11282881</v>
      </c>
      <c r="S5" s="649"/>
      <c r="T5" s="649"/>
      <c r="U5" s="649"/>
      <c r="V5" s="649"/>
      <c r="W5" s="649"/>
      <c r="X5" s="649"/>
      <c r="Y5" s="650"/>
      <c r="Z5" s="651">
        <v>32.4</v>
      </c>
      <c r="AA5" s="651"/>
      <c r="AB5" s="651"/>
      <c r="AC5" s="651"/>
      <c r="AD5" s="652">
        <v>10633274</v>
      </c>
      <c r="AE5" s="652"/>
      <c r="AF5" s="652"/>
      <c r="AG5" s="652"/>
      <c r="AH5" s="652"/>
      <c r="AI5" s="652"/>
      <c r="AJ5" s="652"/>
      <c r="AK5" s="652"/>
      <c r="AL5" s="653">
        <v>61.8</v>
      </c>
      <c r="AM5" s="654"/>
      <c r="AN5" s="654"/>
      <c r="AO5" s="655"/>
      <c r="AP5" s="645" t="s">
        <v>216</v>
      </c>
      <c r="AQ5" s="646"/>
      <c r="AR5" s="646"/>
      <c r="AS5" s="646"/>
      <c r="AT5" s="646"/>
      <c r="AU5" s="646"/>
      <c r="AV5" s="646"/>
      <c r="AW5" s="646"/>
      <c r="AX5" s="646"/>
      <c r="AY5" s="646"/>
      <c r="AZ5" s="646"/>
      <c r="BA5" s="646"/>
      <c r="BB5" s="646"/>
      <c r="BC5" s="646"/>
      <c r="BD5" s="646"/>
      <c r="BE5" s="646"/>
      <c r="BF5" s="647"/>
      <c r="BG5" s="659">
        <v>10614280</v>
      </c>
      <c r="BH5" s="660"/>
      <c r="BI5" s="660"/>
      <c r="BJ5" s="660"/>
      <c r="BK5" s="660"/>
      <c r="BL5" s="660"/>
      <c r="BM5" s="660"/>
      <c r="BN5" s="661"/>
      <c r="BO5" s="662">
        <v>94.1</v>
      </c>
      <c r="BP5" s="662"/>
      <c r="BQ5" s="662"/>
      <c r="BR5" s="662"/>
      <c r="BS5" s="663">
        <v>109519</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15">
      <c r="B6" s="656" t="s">
        <v>220</v>
      </c>
      <c r="C6" s="657"/>
      <c r="D6" s="657"/>
      <c r="E6" s="657"/>
      <c r="F6" s="657"/>
      <c r="G6" s="657"/>
      <c r="H6" s="657"/>
      <c r="I6" s="657"/>
      <c r="J6" s="657"/>
      <c r="K6" s="657"/>
      <c r="L6" s="657"/>
      <c r="M6" s="657"/>
      <c r="N6" s="657"/>
      <c r="O6" s="657"/>
      <c r="P6" s="657"/>
      <c r="Q6" s="658"/>
      <c r="R6" s="659">
        <v>222648</v>
      </c>
      <c r="S6" s="660"/>
      <c r="T6" s="660"/>
      <c r="U6" s="660"/>
      <c r="V6" s="660"/>
      <c r="W6" s="660"/>
      <c r="X6" s="660"/>
      <c r="Y6" s="661"/>
      <c r="Z6" s="662">
        <v>0.6</v>
      </c>
      <c r="AA6" s="662"/>
      <c r="AB6" s="662"/>
      <c r="AC6" s="662"/>
      <c r="AD6" s="663">
        <v>222648</v>
      </c>
      <c r="AE6" s="663"/>
      <c r="AF6" s="663"/>
      <c r="AG6" s="663"/>
      <c r="AH6" s="663"/>
      <c r="AI6" s="663"/>
      <c r="AJ6" s="663"/>
      <c r="AK6" s="663"/>
      <c r="AL6" s="664">
        <v>1.3</v>
      </c>
      <c r="AM6" s="665"/>
      <c r="AN6" s="665"/>
      <c r="AO6" s="666"/>
      <c r="AP6" s="656" t="s">
        <v>221</v>
      </c>
      <c r="AQ6" s="657"/>
      <c r="AR6" s="657"/>
      <c r="AS6" s="657"/>
      <c r="AT6" s="657"/>
      <c r="AU6" s="657"/>
      <c r="AV6" s="657"/>
      <c r="AW6" s="657"/>
      <c r="AX6" s="657"/>
      <c r="AY6" s="657"/>
      <c r="AZ6" s="657"/>
      <c r="BA6" s="657"/>
      <c r="BB6" s="657"/>
      <c r="BC6" s="657"/>
      <c r="BD6" s="657"/>
      <c r="BE6" s="657"/>
      <c r="BF6" s="658"/>
      <c r="BG6" s="659">
        <v>10614280</v>
      </c>
      <c r="BH6" s="660"/>
      <c r="BI6" s="660"/>
      <c r="BJ6" s="660"/>
      <c r="BK6" s="660"/>
      <c r="BL6" s="660"/>
      <c r="BM6" s="660"/>
      <c r="BN6" s="661"/>
      <c r="BO6" s="662">
        <v>94.1</v>
      </c>
      <c r="BP6" s="662"/>
      <c r="BQ6" s="662"/>
      <c r="BR6" s="662"/>
      <c r="BS6" s="663">
        <v>109519</v>
      </c>
      <c r="BT6" s="663"/>
      <c r="BU6" s="663"/>
      <c r="BV6" s="663"/>
      <c r="BW6" s="663"/>
      <c r="BX6" s="663"/>
      <c r="BY6" s="663"/>
      <c r="BZ6" s="663"/>
      <c r="CA6" s="663"/>
      <c r="CB6" s="667"/>
      <c r="CD6" s="670" t="s">
        <v>222</v>
      </c>
      <c r="CE6" s="671"/>
      <c r="CF6" s="671"/>
      <c r="CG6" s="671"/>
      <c r="CH6" s="671"/>
      <c r="CI6" s="671"/>
      <c r="CJ6" s="671"/>
      <c r="CK6" s="671"/>
      <c r="CL6" s="671"/>
      <c r="CM6" s="671"/>
      <c r="CN6" s="671"/>
      <c r="CO6" s="671"/>
      <c r="CP6" s="671"/>
      <c r="CQ6" s="672"/>
      <c r="CR6" s="659">
        <v>252293</v>
      </c>
      <c r="CS6" s="660"/>
      <c r="CT6" s="660"/>
      <c r="CU6" s="660"/>
      <c r="CV6" s="660"/>
      <c r="CW6" s="660"/>
      <c r="CX6" s="660"/>
      <c r="CY6" s="661"/>
      <c r="CZ6" s="653">
        <v>0.7</v>
      </c>
      <c r="DA6" s="654"/>
      <c r="DB6" s="654"/>
      <c r="DC6" s="673"/>
      <c r="DD6" s="668" t="s">
        <v>223</v>
      </c>
      <c r="DE6" s="660"/>
      <c r="DF6" s="660"/>
      <c r="DG6" s="660"/>
      <c r="DH6" s="660"/>
      <c r="DI6" s="660"/>
      <c r="DJ6" s="660"/>
      <c r="DK6" s="660"/>
      <c r="DL6" s="660"/>
      <c r="DM6" s="660"/>
      <c r="DN6" s="660"/>
      <c r="DO6" s="660"/>
      <c r="DP6" s="661"/>
      <c r="DQ6" s="668">
        <v>252167</v>
      </c>
      <c r="DR6" s="660"/>
      <c r="DS6" s="660"/>
      <c r="DT6" s="660"/>
      <c r="DU6" s="660"/>
      <c r="DV6" s="660"/>
      <c r="DW6" s="660"/>
      <c r="DX6" s="660"/>
      <c r="DY6" s="660"/>
      <c r="DZ6" s="660"/>
      <c r="EA6" s="660"/>
      <c r="EB6" s="660"/>
      <c r="EC6" s="669"/>
    </row>
    <row r="7" spans="2:143" ht="11.25" customHeight="1" x14ac:dyDescent="0.15">
      <c r="B7" s="656" t="s">
        <v>224</v>
      </c>
      <c r="C7" s="657"/>
      <c r="D7" s="657"/>
      <c r="E7" s="657"/>
      <c r="F7" s="657"/>
      <c r="G7" s="657"/>
      <c r="H7" s="657"/>
      <c r="I7" s="657"/>
      <c r="J7" s="657"/>
      <c r="K7" s="657"/>
      <c r="L7" s="657"/>
      <c r="M7" s="657"/>
      <c r="N7" s="657"/>
      <c r="O7" s="657"/>
      <c r="P7" s="657"/>
      <c r="Q7" s="658"/>
      <c r="R7" s="659">
        <v>20677</v>
      </c>
      <c r="S7" s="660"/>
      <c r="T7" s="660"/>
      <c r="U7" s="660"/>
      <c r="V7" s="660"/>
      <c r="W7" s="660"/>
      <c r="X7" s="660"/>
      <c r="Y7" s="661"/>
      <c r="Z7" s="662">
        <v>0.1</v>
      </c>
      <c r="AA7" s="662"/>
      <c r="AB7" s="662"/>
      <c r="AC7" s="662"/>
      <c r="AD7" s="663">
        <v>20677</v>
      </c>
      <c r="AE7" s="663"/>
      <c r="AF7" s="663"/>
      <c r="AG7" s="663"/>
      <c r="AH7" s="663"/>
      <c r="AI7" s="663"/>
      <c r="AJ7" s="663"/>
      <c r="AK7" s="663"/>
      <c r="AL7" s="664">
        <v>0.1</v>
      </c>
      <c r="AM7" s="665"/>
      <c r="AN7" s="665"/>
      <c r="AO7" s="666"/>
      <c r="AP7" s="656" t="s">
        <v>225</v>
      </c>
      <c r="AQ7" s="657"/>
      <c r="AR7" s="657"/>
      <c r="AS7" s="657"/>
      <c r="AT7" s="657"/>
      <c r="AU7" s="657"/>
      <c r="AV7" s="657"/>
      <c r="AW7" s="657"/>
      <c r="AX7" s="657"/>
      <c r="AY7" s="657"/>
      <c r="AZ7" s="657"/>
      <c r="BA7" s="657"/>
      <c r="BB7" s="657"/>
      <c r="BC7" s="657"/>
      <c r="BD7" s="657"/>
      <c r="BE7" s="657"/>
      <c r="BF7" s="658"/>
      <c r="BG7" s="659">
        <v>4938491</v>
      </c>
      <c r="BH7" s="660"/>
      <c r="BI7" s="660"/>
      <c r="BJ7" s="660"/>
      <c r="BK7" s="660"/>
      <c r="BL7" s="660"/>
      <c r="BM7" s="660"/>
      <c r="BN7" s="661"/>
      <c r="BO7" s="662">
        <v>43.8</v>
      </c>
      <c r="BP7" s="662"/>
      <c r="BQ7" s="662"/>
      <c r="BR7" s="662"/>
      <c r="BS7" s="663">
        <v>109519</v>
      </c>
      <c r="BT7" s="663"/>
      <c r="BU7" s="663"/>
      <c r="BV7" s="663"/>
      <c r="BW7" s="663"/>
      <c r="BX7" s="663"/>
      <c r="BY7" s="663"/>
      <c r="BZ7" s="663"/>
      <c r="CA7" s="663"/>
      <c r="CB7" s="667"/>
      <c r="CD7" s="674" t="s">
        <v>226</v>
      </c>
      <c r="CE7" s="675"/>
      <c r="CF7" s="675"/>
      <c r="CG7" s="675"/>
      <c r="CH7" s="675"/>
      <c r="CI7" s="675"/>
      <c r="CJ7" s="675"/>
      <c r="CK7" s="675"/>
      <c r="CL7" s="675"/>
      <c r="CM7" s="675"/>
      <c r="CN7" s="675"/>
      <c r="CO7" s="675"/>
      <c r="CP7" s="675"/>
      <c r="CQ7" s="676"/>
      <c r="CR7" s="659">
        <v>6204331</v>
      </c>
      <c r="CS7" s="660"/>
      <c r="CT7" s="660"/>
      <c r="CU7" s="660"/>
      <c r="CV7" s="660"/>
      <c r="CW7" s="660"/>
      <c r="CX7" s="660"/>
      <c r="CY7" s="661"/>
      <c r="CZ7" s="662">
        <v>18.3</v>
      </c>
      <c r="DA7" s="662"/>
      <c r="DB7" s="662"/>
      <c r="DC7" s="662"/>
      <c r="DD7" s="668">
        <v>377809</v>
      </c>
      <c r="DE7" s="660"/>
      <c r="DF7" s="660"/>
      <c r="DG7" s="660"/>
      <c r="DH7" s="660"/>
      <c r="DI7" s="660"/>
      <c r="DJ7" s="660"/>
      <c r="DK7" s="660"/>
      <c r="DL7" s="660"/>
      <c r="DM7" s="660"/>
      <c r="DN7" s="660"/>
      <c r="DO7" s="660"/>
      <c r="DP7" s="661"/>
      <c r="DQ7" s="668">
        <v>3779099</v>
      </c>
      <c r="DR7" s="660"/>
      <c r="DS7" s="660"/>
      <c r="DT7" s="660"/>
      <c r="DU7" s="660"/>
      <c r="DV7" s="660"/>
      <c r="DW7" s="660"/>
      <c r="DX7" s="660"/>
      <c r="DY7" s="660"/>
      <c r="DZ7" s="660"/>
      <c r="EA7" s="660"/>
      <c r="EB7" s="660"/>
      <c r="EC7" s="669"/>
    </row>
    <row r="8" spans="2:143" ht="11.25" customHeight="1" x14ac:dyDescent="0.15">
      <c r="B8" s="656" t="s">
        <v>227</v>
      </c>
      <c r="C8" s="657"/>
      <c r="D8" s="657"/>
      <c r="E8" s="657"/>
      <c r="F8" s="657"/>
      <c r="G8" s="657"/>
      <c r="H8" s="657"/>
      <c r="I8" s="657"/>
      <c r="J8" s="657"/>
      <c r="K8" s="657"/>
      <c r="L8" s="657"/>
      <c r="M8" s="657"/>
      <c r="N8" s="657"/>
      <c r="O8" s="657"/>
      <c r="P8" s="657"/>
      <c r="Q8" s="658"/>
      <c r="R8" s="659">
        <v>50240</v>
      </c>
      <c r="S8" s="660"/>
      <c r="T8" s="660"/>
      <c r="U8" s="660"/>
      <c r="V8" s="660"/>
      <c r="W8" s="660"/>
      <c r="X8" s="660"/>
      <c r="Y8" s="661"/>
      <c r="Z8" s="662">
        <v>0.1</v>
      </c>
      <c r="AA8" s="662"/>
      <c r="AB8" s="662"/>
      <c r="AC8" s="662"/>
      <c r="AD8" s="663">
        <v>50240</v>
      </c>
      <c r="AE8" s="663"/>
      <c r="AF8" s="663"/>
      <c r="AG8" s="663"/>
      <c r="AH8" s="663"/>
      <c r="AI8" s="663"/>
      <c r="AJ8" s="663"/>
      <c r="AK8" s="663"/>
      <c r="AL8" s="664">
        <v>0.3</v>
      </c>
      <c r="AM8" s="665"/>
      <c r="AN8" s="665"/>
      <c r="AO8" s="666"/>
      <c r="AP8" s="656" t="s">
        <v>228</v>
      </c>
      <c r="AQ8" s="657"/>
      <c r="AR8" s="657"/>
      <c r="AS8" s="657"/>
      <c r="AT8" s="657"/>
      <c r="AU8" s="657"/>
      <c r="AV8" s="657"/>
      <c r="AW8" s="657"/>
      <c r="AX8" s="657"/>
      <c r="AY8" s="657"/>
      <c r="AZ8" s="657"/>
      <c r="BA8" s="657"/>
      <c r="BB8" s="657"/>
      <c r="BC8" s="657"/>
      <c r="BD8" s="657"/>
      <c r="BE8" s="657"/>
      <c r="BF8" s="658"/>
      <c r="BG8" s="659">
        <v>143076</v>
      </c>
      <c r="BH8" s="660"/>
      <c r="BI8" s="660"/>
      <c r="BJ8" s="660"/>
      <c r="BK8" s="660"/>
      <c r="BL8" s="660"/>
      <c r="BM8" s="660"/>
      <c r="BN8" s="661"/>
      <c r="BO8" s="662">
        <v>1.3</v>
      </c>
      <c r="BP8" s="662"/>
      <c r="BQ8" s="662"/>
      <c r="BR8" s="662"/>
      <c r="BS8" s="668" t="s">
        <v>223</v>
      </c>
      <c r="BT8" s="660"/>
      <c r="BU8" s="660"/>
      <c r="BV8" s="660"/>
      <c r="BW8" s="660"/>
      <c r="BX8" s="660"/>
      <c r="BY8" s="660"/>
      <c r="BZ8" s="660"/>
      <c r="CA8" s="660"/>
      <c r="CB8" s="669"/>
      <c r="CD8" s="674" t="s">
        <v>229</v>
      </c>
      <c r="CE8" s="675"/>
      <c r="CF8" s="675"/>
      <c r="CG8" s="675"/>
      <c r="CH8" s="675"/>
      <c r="CI8" s="675"/>
      <c r="CJ8" s="675"/>
      <c r="CK8" s="675"/>
      <c r="CL8" s="675"/>
      <c r="CM8" s="675"/>
      <c r="CN8" s="675"/>
      <c r="CO8" s="675"/>
      <c r="CP8" s="675"/>
      <c r="CQ8" s="676"/>
      <c r="CR8" s="659">
        <v>11423852</v>
      </c>
      <c r="CS8" s="660"/>
      <c r="CT8" s="660"/>
      <c r="CU8" s="660"/>
      <c r="CV8" s="660"/>
      <c r="CW8" s="660"/>
      <c r="CX8" s="660"/>
      <c r="CY8" s="661"/>
      <c r="CZ8" s="662">
        <v>33.700000000000003</v>
      </c>
      <c r="DA8" s="662"/>
      <c r="DB8" s="662"/>
      <c r="DC8" s="662"/>
      <c r="DD8" s="668">
        <v>160737</v>
      </c>
      <c r="DE8" s="660"/>
      <c r="DF8" s="660"/>
      <c r="DG8" s="660"/>
      <c r="DH8" s="660"/>
      <c r="DI8" s="660"/>
      <c r="DJ8" s="660"/>
      <c r="DK8" s="660"/>
      <c r="DL8" s="660"/>
      <c r="DM8" s="660"/>
      <c r="DN8" s="660"/>
      <c r="DO8" s="660"/>
      <c r="DP8" s="661"/>
      <c r="DQ8" s="668">
        <v>5413343</v>
      </c>
      <c r="DR8" s="660"/>
      <c r="DS8" s="660"/>
      <c r="DT8" s="660"/>
      <c r="DU8" s="660"/>
      <c r="DV8" s="660"/>
      <c r="DW8" s="660"/>
      <c r="DX8" s="660"/>
      <c r="DY8" s="660"/>
      <c r="DZ8" s="660"/>
      <c r="EA8" s="660"/>
      <c r="EB8" s="660"/>
      <c r="EC8" s="669"/>
    </row>
    <row r="9" spans="2:143" ht="11.25" customHeight="1" x14ac:dyDescent="0.15">
      <c r="B9" s="656" t="s">
        <v>230</v>
      </c>
      <c r="C9" s="657"/>
      <c r="D9" s="657"/>
      <c r="E9" s="657"/>
      <c r="F9" s="657"/>
      <c r="G9" s="657"/>
      <c r="H9" s="657"/>
      <c r="I9" s="657"/>
      <c r="J9" s="657"/>
      <c r="K9" s="657"/>
      <c r="L9" s="657"/>
      <c r="M9" s="657"/>
      <c r="N9" s="657"/>
      <c r="O9" s="657"/>
      <c r="P9" s="657"/>
      <c r="Q9" s="658"/>
      <c r="R9" s="659">
        <v>60944</v>
      </c>
      <c r="S9" s="660"/>
      <c r="T9" s="660"/>
      <c r="U9" s="660"/>
      <c r="V9" s="660"/>
      <c r="W9" s="660"/>
      <c r="X9" s="660"/>
      <c r="Y9" s="661"/>
      <c r="Z9" s="662">
        <v>0.2</v>
      </c>
      <c r="AA9" s="662"/>
      <c r="AB9" s="662"/>
      <c r="AC9" s="662"/>
      <c r="AD9" s="663">
        <v>60944</v>
      </c>
      <c r="AE9" s="663"/>
      <c r="AF9" s="663"/>
      <c r="AG9" s="663"/>
      <c r="AH9" s="663"/>
      <c r="AI9" s="663"/>
      <c r="AJ9" s="663"/>
      <c r="AK9" s="663"/>
      <c r="AL9" s="664">
        <v>0.4</v>
      </c>
      <c r="AM9" s="665"/>
      <c r="AN9" s="665"/>
      <c r="AO9" s="666"/>
      <c r="AP9" s="656" t="s">
        <v>231</v>
      </c>
      <c r="AQ9" s="657"/>
      <c r="AR9" s="657"/>
      <c r="AS9" s="657"/>
      <c r="AT9" s="657"/>
      <c r="AU9" s="657"/>
      <c r="AV9" s="657"/>
      <c r="AW9" s="657"/>
      <c r="AX9" s="657"/>
      <c r="AY9" s="657"/>
      <c r="AZ9" s="657"/>
      <c r="BA9" s="657"/>
      <c r="BB9" s="657"/>
      <c r="BC9" s="657"/>
      <c r="BD9" s="657"/>
      <c r="BE9" s="657"/>
      <c r="BF9" s="658"/>
      <c r="BG9" s="659">
        <v>4014190</v>
      </c>
      <c r="BH9" s="660"/>
      <c r="BI9" s="660"/>
      <c r="BJ9" s="660"/>
      <c r="BK9" s="660"/>
      <c r="BL9" s="660"/>
      <c r="BM9" s="660"/>
      <c r="BN9" s="661"/>
      <c r="BO9" s="662">
        <v>35.6</v>
      </c>
      <c r="BP9" s="662"/>
      <c r="BQ9" s="662"/>
      <c r="BR9" s="662"/>
      <c r="BS9" s="668" t="s">
        <v>223</v>
      </c>
      <c r="BT9" s="660"/>
      <c r="BU9" s="660"/>
      <c r="BV9" s="660"/>
      <c r="BW9" s="660"/>
      <c r="BX9" s="660"/>
      <c r="BY9" s="660"/>
      <c r="BZ9" s="660"/>
      <c r="CA9" s="660"/>
      <c r="CB9" s="669"/>
      <c r="CD9" s="674" t="s">
        <v>232</v>
      </c>
      <c r="CE9" s="675"/>
      <c r="CF9" s="675"/>
      <c r="CG9" s="675"/>
      <c r="CH9" s="675"/>
      <c r="CI9" s="675"/>
      <c r="CJ9" s="675"/>
      <c r="CK9" s="675"/>
      <c r="CL9" s="675"/>
      <c r="CM9" s="675"/>
      <c r="CN9" s="675"/>
      <c r="CO9" s="675"/>
      <c r="CP9" s="675"/>
      <c r="CQ9" s="676"/>
      <c r="CR9" s="659">
        <v>3472643</v>
      </c>
      <c r="CS9" s="660"/>
      <c r="CT9" s="660"/>
      <c r="CU9" s="660"/>
      <c r="CV9" s="660"/>
      <c r="CW9" s="660"/>
      <c r="CX9" s="660"/>
      <c r="CY9" s="661"/>
      <c r="CZ9" s="662">
        <v>10.199999999999999</v>
      </c>
      <c r="DA9" s="662"/>
      <c r="DB9" s="662"/>
      <c r="DC9" s="662"/>
      <c r="DD9" s="668">
        <v>168354</v>
      </c>
      <c r="DE9" s="660"/>
      <c r="DF9" s="660"/>
      <c r="DG9" s="660"/>
      <c r="DH9" s="660"/>
      <c r="DI9" s="660"/>
      <c r="DJ9" s="660"/>
      <c r="DK9" s="660"/>
      <c r="DL9" s="660"/>
      <c r="DM9" s="660"/>
      <c r="DN9" s="660"/>
      <c r="DO9" s="660"/>
      <c r="DP9" s="661"/>
      <c r="DQ9" s="668">
        <v>2930930</v>
      </c>
      <c r="DR9" s="660"/>
      <c r="DS9" s="660"/>
      <c r="DT9" s="660"/>
      <c r="DU9" s="660"/>
      <c r="DV9" s="660"/>
      <c r="DW9" s="660"/>
      <c r="DX9" s="660"/>
      <c r="DY9" s="660"/>
      <c r="DZ9" s="660"/>
      <c r="EA9" s="660"/>
      <c r="EB9" s="660"/>
      <c r="EC9" s="669"/>
    </row>
    <row r="10" spans="2:143" ht="11.25" customHeight="1" x14ac:dyDescent="0.15">
      <c r="B10" s="656" t="s">
        <v>233</v>
      </c>
      <c r="C10" s="657"/>
      <c r="D10" s="657"/>
      <c r="E10" s="657"/>
      <c r="F10" s="657"/>
      <c r="G10" s="657"/>
      <c r="H10" s="657"/>
      <c r="I10" s="657"/>
      <c r="J10" s="657"/>
      <c r="K10" s="657"/>
      <c r="L10" s="657"/>
      <c r="M10" s="657"/>
      <c r="N10" s="657"/>
      <c r="O10" s="657"/>
      <c r="P10" s="657"/>
      <c r="Q10" s="658"/>
      <c r="R10" s="659" t="s">
        <v>223</v>
      </c>
      <c r="S10" s="660"/>
      <c r="T10" s="660"/>
      <c r="U10" s="660"/>
      <c r="V10" s="660"/>
      <c r="W10" s="660"/>
      <c r="X10" s="660"/>
      <c r="Y10" s="661"/>
      <c r="Z10" s="662" t="s">
        <v>223</v>
      </c>
      <c r="AA10" s="662"/>
      <c r="AB10" s="662"/>
      <c r="AC10" s="662"/>
      <c r="AD10" s="663" t="s">
        <v>223</v>
      </c>
      <c r="AE10" s="663"/>
      <c r="AF10" s="663"/>
      <c r="AG10" s="663"/>
      <c r="AH10" s="663"/>
      <c r="AI10" s="663"/>
      <c r="AJ10" s="663"/>
      <c r="AK10" s="663"/>
      <c r="AL10" s="664" t="s">
        <v>223</v>
      </c>
      <c r="AM10" s="665"/>
      <c r="AN10" s="665"/>
      <c r="AO10" s="666"/>
      <c r="AP10" s="656" t="s">
        <v>234</v>
      </c>
      <c r="AQ10" s="657"/>
      <c r="AR10" s="657"/>
      <c r="AS10" s="657"/>
      <c r="AT10" s="657"/>
      <c r="AU10" s="657"/>
      <c r="AV10" s="657"/>
      <c r="AW10" s="657"/>
      <c r="AX10" s="657"/>
      <c r="AY10" s="657"/>
      <c r="AZ10" s="657"/>
      <c r="BA10" s="657"/>
      <c r="BB10" s="657"/>
      <c r="BC10" s="657"/>
      <c r="BD10" s="657"/>
      <c r="BE10" s="657"/>
      <c r="BF10" s="658"/>
      <c r="BG10" s="659">
        <v>216545</v>
      </c>
      <c r="BH10" s="660"/>
      <c r="BI10" s="660"/>
      <c r="BJ10" s="660"/>
      <c r="BK10" s="660"/>
      <c r="BL10" s="660"/>
      <c r="BM10" s="660"/>
      <c r="BN10" s="661"/>
      <c r="BO10" s="662">
        <v>1.9</v>
      </c>
      <c r="BP10" s="662"/>
      <c r="BQ10" s="662"/>
      <c r="BR10" s="662"/>
      <c r="BS10" s="668" t="s">
        <v>223</v>
      </c>
      <c r="BT10" s="660"/>
      <c r="BU10" s="660"/>
      <c r="BV10" s="660"/>
      <c r="BW10" s="660"/>
      <c r="BX10" s="660"/>
      <c r="BY10" s="660"/>
      <c r="BZ10" s="660"/>
      <c r="CA10" s="660"/>
      <c r="CB10" s="669"/>
      <c r="CD10" s="674" t="s">
        <v>235</v>
      </c>
      <c r="CE10" s="675"/>
      <c r="CF10" s="675"/>
      <c r="CG10" s="675"/>
      <c r="CH10" s="675"/>
      <c r="CI10" s="675"/>
      <c r="CJ10" s="675"/>
      <c r="CK10" s="675"/>
      <c r="CL10" s="675"/>
      <c r="CM10" s="675"/>
      <c r="CN10" s="675"/>
      <c r="CO10" s="675"/>
      <c r="CP10" s="675"/>
      <c r="CQ10" s="676"/>
      <c r="CR10" s="659">
        <v>38630</v>
      </c>
      <c r="CS10" s="660"/>
      <c r="CT10" s="660"/>
      <c r="CU10" s="660"/>
      <c r="CV10" s="660"/>
      <c r="CW10" s="660"/>
      <c r="CX10" s="660"/>
      <c r="CY10" s="661"/>
      <c r="CZ10" s="662">
        <v>0.1</v>
      </c>
      <c r="DA10" s="662"/>
      <c r="DB10" s="662"/>
      <c r="DC10" s="662"/>
      <c r="DD10" s="668" t="s">
        <v>223</v>
      </c>
      <c r="DE10" s="660"/>
      <c r="DF10" s="660"/>
      <c r="DG10" s="660"/>
      <c r="DH10" s="660"/>
      <c r="DI10" s="660"/>
      <c r="DJ10" s="660"/>
      <c r="DK10" s="660"/>
      <c r="DL10" s="660"/>
      <c r="DM10" s="660"/>
      <c r="DN10" s="660"/>
      <c r="DO10" s="660"/>
      <c r="DP10" s="661"/>
      <c r="DQ10" s="668">
        <v>38602</v>
      </c>
      <c r="DR10" s="660"/>
      <c r="DS10" s="660"/>
      <c r="DT10" s="660"/>
      <c r="DU10" s="660"/>
      <c r="DV10" s="660"/>
      <c r="DW10" s="660"/>
      <c r="DX10" s="660"/>
      <c r="DY10" s="660"/>
      <c r="DZ10" s="660"/>
      <c r="EA10" s="660"/>
      <c r="EB10" s="660"/>
      <c r="EC10" s="669"/>
    </row>
    <row r="11" spans="2:143" ht="11.25" customHeight="1" x14ac:dyDescent="0.15">
      <c r="B11" s="656" t="s">
        <v>236</v>
      </c>
      <c r="C11" s="657"/>
      <c r="D11" s="657"/>
      <c r="E11" s="657"/>
      <c r="F11" s="657"/>
      <c r="G11" s="657"/>
      <c r="H11" s="657"/>
      <c r="I11" s="657"/>
      <c r="J11" s="657"/>
      <c r="K11" s="657"/>
      <c r="L11" s="657"/>
      <c r="M11" s="657"/>
      <c r="N11" s="657"/>
      <c r="O11" s="657"/>
      <c r="P11" s="657"/>
      <c r="Q11" s="658"/>
      <c r="R11" s="659" t="s">
        <v>223</v>
      </c>
      <c r="S11" s="660"/>
      <c r="T11" s="660"/>
      <c r="U11" s="660"/>
      <c r="V11" s="660"/>
      <c r="W11" s="660"/>
      <c r="X11" s="660"/>
      <c r="Y11" s="661"/>
      <c r="Z11" s="662" t="s">
        <v>223</v>
      </c>
      <c r="AA11" s="662"/>
      <c r="AB11" s="662"/>
      <c r="AC11" s="662"/>
      <c r="AD11" s="663" t="s">
        <v>130</v>
      </c>
      <c r="AE11" s="663"/>
      <c r="AF11" s="663"/>
      <c r="AG11" s="663"/>
      <c r="AH11" s="663"/>
      <c r="AI11" s="663"/>
      <c r="AJ11" s="663"/>
      <c r="AK11" s="663"/>
      <c r="AL11" s="664" t="s">
        <v>223</v>
      </c>
      <c r="AM11" s="665"/>
      <c r="AN11" s="665"/>
      <c r="AO11" s="666"/>
      <c r="AP11" s="656" t="s">
        <v>237</v>
      </c>
      <c r="AQ11" s="657"/>
      <c r="AR11" s="657"/>
      <c r="AS11" s="657"/>
      <c r="AT11" s="657"/>
      <c r="AU11" s="657"/>
      <c r="AV11" s="657"/>
      <c r="AW11" s="657"/>
      <c r="AX11" s="657"/>
      <c r="AY11" s="657"/>
      <c r="AZ11" s="657"/>
      <c r="BA11" s="657"/>
      <c r="BB11" s="657"/>
      <c r="BC11" s="657"/>
      <c r="BD11" s="657"/>
      <c r="BE11" s="657"/>
      <c r="BF11" s="658"/>
      <c r="BG11" s="659">
        <v>564680</v>
      </c>
      <c r="BH11" s="660"/>
      <c r="BI11" s="660"/>
      <c r="BJ11" s="660"/>
      <c r="BK11" s="660"/>
      <c r="BL11" s="660"/>
      <c r="BM11" s="660"/>
      <c r="BN11" s="661"/>
      <c r="BO11" s="662">
        <v>5</v>
      </c>
      <c r="BP11" s="662"/>
      <c r="BQ11" s="662"/>
      <c r="BR11" s="662"/>
      <c r="BS11" s="668">
        <v>109519</v>
      </c>
      <c r="BT11" s="660"/>
      <c r="BU11" s="660"/>
      <c r="BV11" s="660"/>
      <c r="BW11" s="660"/>
      <c r="BX11" s="660"/>
      <c r="BY11" s="660"/>
      <c r="BZ11" s="660"/>
      <c r="CA11" s="660"/>
      <c r="CB11" s="669"/>
      <c r="CD11" s="674" t="s">
        <v>238</v>
      </c>
      <c r="CE11" s="675"/>
      <c r="CF11" s="675"/>
      <c r="CG11" s="675"/>
      <c r="CH11" s="675"/>
      <c r="CI11" s="675"/>
      <c r="CJ11" s="675"/>
      <c r="CK11" s="675"/>
      <c r="CL11" s="675"/>
      <c r="CM11" s="675"/>
      <c r="CN11" s="675"/>
      <c r="CO11" s="675"/>
      <c r="CP11" s="675"/>
      <c r="CQ11" s="676"/>
      <c r="CR11" s="659">
        <v>802578</v>
      </c>
      <c r="CS11" s="660"/>
      <c r="CT11" s="660"/>
      <c r="CU11" s="660"/>
      <c r="CV11" s="660"/>
      <c r="CW11" s="660"/>
      <c r="CX11" s="660"/>
      <c r="CY11" s="661"/>
      <c r="CZ11" s="662">
        <v>2.4</v>
      </c>
      <c r="DA11" s="662"/>
      <c r="DB11" s="662"/>
      <c r="DC11" s="662"/>
      <c r="DD11" s="668">
        <v>252569</v>
      </c>
      <c r="DE11" s="660"/>
      <c r="DF11" s="660"/>
      <c r="DG11" s="660"/>
      <c r="DH11" s="660"/>
      <c r="DI11" s="660"/>
      <c r="DJ11" s="660"/>
      <c r="DK11" s="660"/>
      <c r="DL11" s="660"/>
      <c r="DM11" s="660"/>
      <c r="DN11" s="660"/>
      <c r="DO11" s="660"/>
      <c r="DP11" s="661"/>
      <c r="DQ11" s="668">
        <v>292962</v>
      </c>
      <c r="DR11" s="660"/>
      <c r="DS11" s="660"/>
      <c r="DT11" s="660"/>
      <c r="DU11" s="660"/>
      <c r="DV11" s="660"/>
      <c r="DW11" s="660"/>
      <c r="DX11" s="660"/>
      <c r="DY11" s="660"/>
      <c r="DZ11" s="660"/>
      <c r="EA11" s="660"/>
      <c r="EB11" s="660"/>
      <c r="EC11" s="669"/>
    </row>
    <row r="12" spans="2:143" ht="11.25" customHeight="1" x14ac:dyDescent="0.15">
      <c r="B12" s="656" t="s">
        <v>239</v>
      </c>
      <c r="C12" s="657"/>
      <c r="D12" s="657"/>
      <c r="E12" s="657"/>
      <c r="F12" s="657"/>
      <c r="G12" s="657"/>
      <c r="H12" s="657"/>
      <c r="I12" s="657"/>
      <c r="J12" s="657"/>
      <c r="K12" s="657"/>
      <c r="L12" s="657"/>
      <c r="M12" s="657"/>
      <c r="N12" s="657"/>
      <c r="O12" s="657"/>
      <c r="P12" s="657"/>
      <c r="Q12" s="658"/>
      <c r="R12" s="659">
        <v>1277039</v>
      </c>
      <c r="S12" s="660"/>
      <c r="T12" s="660"/>
      <c r="U12" s="660"/>
      <c r="V12" s="660"/>
      <c r="W12" s="660"/>
      <c r="X12" s="660"/>
      <c r="Y12" s="661"/>
      <c r="Z12" s="662">
        <v>3.7</v>
      </c>
      <c r="AA12" s="662"/>
      <c r="AB12" s="662"/>
      <c r="AC12" s="662"/>
      <c r="AD12" s="663">
        <v>1277039</v>
      </c>
      <c r="AE12" s="663"/>
      <c r="AF12" s="663"/>
      <c r="AG12" s="663"/>
      <c r="AH12" s="663"/>
      <c r="AI12" s="663"/>
      <c r="AJ12" s="663"/>
      <c r="AK12" s="663"/>
      <c r="AL12" s="664">
        <v>7.4</v>
      </c>
      <c r="AM12" s="665"/>
      <c r="AN12" s="665"/>
      <c r="AO12" s="666"/>
      <c r="AP12" s="656" t="s">
        <v>240</v>
      </c>
      <c r="AQ12" s="657"/>
      <c r="AR12" s="657"/>
      <c r="AS12" s="657"/>
      <c r="AT12" s="657"/>
      <c r="AU12" s="657"/>
      <c r="AV12" s="657"/>
      <c r="AW12" s="657"/>
      <c r="AX12" s="657"/>
      <c r="AY12" s="657"/>
      <c r="AZ12" s="657"/>
      <c r="BA12" s="657"/>
      <c r="BB12" s="657"/>
      <c r="BC12" s="657"/>
      <c r="BD12" s="657"/>
      <c r="BE12" s="657"/>
      <c r="BF12" s="658"/>
      <c r="BG12" s="659">
        <v>4990213</v>
      </c>
      <c r="BH12" s="660"/>
      <c r="BI12" s="660"/>
      <c r="BJ12" s="660"/>
      <c r="BK12" s="660"/>
      <c r="BL12" s="660"/>
      <c r="BM12" s="660"/>
      <c r="BN12" s="661"/>
      <c r="BO12" s="662">
        <v>44.2</v>
      </c>
      <c r="BP12" s="662"/>
      <c r="BQ12" s="662"/>
      <c r="BR12" s="662"/>
      <c r="BS12" s="668" t="s">
        <v>223</v>
      </c>
      <c r="BT12" s="660"/>
      <c r="BU12" s="660"/>
      <c r="BV12" s="660"/>
      <c r="BW12" s="660"/>
      <c r="BX12" s="660"/>
      <c r="BY12" s="660"/>
      <c r="BZ12" s="660"/>
      <c r="CA12" s="660"/>
      <c r="CB12" s="669"/>
      <c r="CD12" s="674" t="s">
        <v>241</v>
      </c>
      <c r="CE12" s="675"/>
      <c r="CF12" s="675"/>
      <c r="CG12" s="675"/>
      <c r="CH12" s="675"/>
      <c r="CI12" s="675"/>
      <c r="CJ12" s="675"/>
      <c r="CK12" s="675"/>
      <c r="CL12" s="675"/>
      <c r="CM12" s="675"/>
      <c r="CN12" s="675"/>
      <c r="CO12" s="675"/>
      <c r="CP12" s="675"/>
      <c r="CQ12" s="676"/>
      <c r="CR12" s="659">
        <v>220383</v>
      </c>
      <c r="CS12" s="660"/>
      <c r="CT12" s="660"/>
      <c r="CU12" s="660"/>
      <c r="CV12" s="660"/>
      <c r="CW12" s="660"/>
      <c r="CX12" s="660"/>
      <c r="CY12" s="661"/>
      <c r="CZ12" s="662">
        <v>0.6</v>
      </c>
      <c r="DA12" s="662"/>
      <c r="DB12" s="662"/>
      <c r="DC12" s="662"/>
      <c r="DD12" s="668">
        <v>54083</v>
      </c>
      <c r="DE12" s="660"/>
      <c r="DF12" s="660"/>
      <c r="DG12" s="660"/>
      <c r="DH12" s="660"/>
      <c r="DI12" s="660"/>
      <c r="DJ12" s="660"/>
      <c r="DK12" s="660"/>
      <c r="DL12" s="660"/>
      <c r="DM12" s="660"/>
      <c r="DN12" s="660"/>
      <c r="DO12" s="660"/>
      <c r="DP12" s="661"/>
      <c r="DQ12" s="668">
        <v>167992</v>
      </c>
      <c r="DR12" s="660"/>
      <c r="DS12" s="660"/>
      <c r="DT12" s="660"/>
      <c r="DU12" s="660"/>
      <c r="DV12" s="660"/>
      <c r="DW12" s="660"/>
      <c r="DX12" s="660"/>
      <c r="DY12" s="660"/>
      <c r="DZ12" s="660"/>
      <c r="EA12" s="660"/>
      <c r="EB12" s="660"/>
      <c r="EC12" s="669"/>
    </row>
    <row r="13" spans="2:143" ht="11.25" customHeight="1" x14ac:dyDescent="0.15">
      <c r="B13" s="656" t="s">
        <v>242</v>
      </c>
      <c r="C13" s="657"/>
      <c r="D13" s="657"/>
      <c r="E13" s="657"/>
      <c r="F13" s="657"/>
      <c r="G13" s="657"/>
      <c r="H13" s="657"/>
      <c r="I13" s="657"/>
      <c r="J13" s="657"/>
      <c r="K13" s="657"/>
      <c r="L13" s="657"/>
      <c r="M13" s="657"/>
      <c r="N13" s="657"/>
      <c r="O13" s="657"/>
      <c r="P13" s="657"/>
      <c r="Q13" s="658"/>
      <c r="R13" s="659" t="s">
        <v>223</v>
      </c>
      <c r="S13" s="660"/>
      <c r="T13" s="660"/>
      <c r="U13" s="660"/>
      <c r="V13" s="660"/>
      <c r="W13" s="660"/>
      <c r="X13" s="660"/>
      <c r="Y13" s="661"/>
      <c r="Z13" s="662" t="s">
        <v>223</v>
      </c>
      <c r="AA13" s="662"/>
      <c r="AB13" s="662"/>
      <c r="AC13" s="662"/>
      <c r="AD13" s="663" t="s">
        <v>223</v>
      </c>
      <c r="AE13" s="663"/>
      <c r="AF13" s="663"/>
      <c r="AG13" s="663"/>
      <c r="AH13" s="663"/>
      <c r="AI13" s="663"/>
      <c r="AJ13" s="663"/>
      <c r="AK13" s="663"/>
      <c r="AL13" s="664" t="s">
        <v>223</v>
      </c>
      <c r="AM13" s="665"/>
      <c r="AN13" s="665"/>
      <c r="AO13" s="666"/>
      <c r="AP13" s="656" t="s">
        <v>243</v>
      </c>
      <c r="AQ13" s="657"/>
      <c r="AR13" s="657"/>
      <c r="AS13" s="657"/>
      <c r="AT13" s="657"/>
      <c r="AU13" s="657"/>
      <c r="AV13" s="657"/>
      <c r="AW13" s="657"/>
      <c r="AX13" s="657"/>
      <c r="AY13" s="657"/>
      <c r="AZ13" s="657"/>
      <c r="BA13" s="657"/>
      <c r="BB13" s="657"/>
      <c r="BC13" s="657"/>
      <c r="BD13" s="657"/>
      <c r="BE13" s="657"/>
      <c r="BF13" s="658"/>
      <c r="BG13" s="659">
        <v>4979115</v>
      </c>
      <c r="BH13" s="660"/>
      <c r="BI13" s="660"/>
      <c r="BJ13" s="660"/>
      <c r="BK13" s="660"/>
      <c r="BL13" s="660"/>
      <c r="BM13" s="660"/>
      <c r="BN13" s="661"/>
      <c r="BO13" s="662">
        <v>44.1</v>
      </c>
      <c r="BP13" s="662"/>
      <c r="BQ13" s="662"/>
      <c r="BR13" s="662"/>
      <c r="BS13" s="668" t="s">
        <v>223</v>
      </c>
      <c r="BT13" s="660"/>
      <c r="BU13" s="660"/>
      <c r="BV13" s="660"/>
      <c r="BW13" s="660"/>
      <c r="BX13" s="660"/>
      <c r="BY13" s="660"/>
      <c r="BZ13" s="660"/>
      <c r="CA13" s="660"/>
      <c r="CB13" s="669"/>
      <c r="CD13" s="674" t="s">
        <v>244</v>
      </c>
      <c r="CE13" s="675"/>
      <c r="CF13" s="675"/>
      <c r="CG13" s="675"/>
      <c r="CH13" s="675"/>
      <c r="CI13" s="675"/>
      <c r="CJ13" s="675"/>
      <c r="CK13" s="675"/>
      <c r="CL13" s="675"/>
      <c r="CM13" s="675"/>
      <c r="CN13" s="675"/>
      <c r="CO13" s="675"/>
      <c r="CP13" s="675"/>
      <c r="CQ13" s="676"/>
      <c r="CR13" s="659">
        <v>3365459</v>
      </c>
      <c r="CS13" s="660"/>
      <c r="CT13" s="660"/>
      <c r="CU13" s="660"/>
      <c r="CV13" s="660"/>
      <c r="CW13" s="660"/>
      <c r="CX13" s="660"/>
      <c r="CY13" s="661"/>
      <c r="CZ13" s="662">
        <v>9.9</v>
      </c>
      <c r="DA13" s="662"/>
      <c r="DB13" s="662"/>
      <c r="DC13" s="662"/>
      <c r="DD13" s="668">
        <v>1499063</v>
      </c>
      <c r="DE13" s="660"/>
      <c r="DF13" s="660"/>
      <c r="DG13" s="660"/>
      <c r="DH13" s="660"/>
      <c r="DI13" s="660"/>
      <c r="DJ13" s="660"/>
      <c r="DK13" s="660"/>
      <c r="DL13" s="660"/>
      <c r="DM13" s="660"/>
      <c r="DN13" s="660"/>
      <c r="DO13" s="660"/>
      <c r="DP13" s="661"/>
      <c r="DQ13" s="668">
        <v>2053662</v>
      </c>
      <c r="DR13" s="660"/>
      <c r="DS13" s="660"/>
      <c r="DT13" s="660"/>
      <c r="DU13" s="660"/>
      <c r="DV13" s="660"/>
      <c r="DW13" s="660"/>
      <c r="DX13" s="660"/>
      <c r="DY13" s="660"/>
      <c r="DZ13" s="660"/>
      <c r="EA13" s="660"/>
      <c r="EB13" s="660"/>
      <c r="EC13" s="669"/>
    </row>
    <row r="14" spans="2:143" ht="11.25" customHeight="1" x14ac:dyDescent="0.15">
      <c r="B14" s="656" t="s">
        <v>245</v>
      </c>
      <c r="C14" s="657"/>
      <c r="D14" s="657"/>
      <c r="E14" s="657"/>
      <c r="F14" s="657"/>
      <c r="G14" s="657"/>
      <c r="H14" s="657"/>
      <c r="I14" s="657"/>
      <c r="J14" s="657"/>
      <c r="K14" s="657"/>
      <c r="L14" s="657"/>
      <c r="M14" s="657"/>
      <c r="N14" s="657"/>
      <c r="O14" s="657"/>
      <c r="P14" s="657"/>
      <c r="Q14" s="658"/>
      <c r="R14" s="659" t="s">
        <v>223</v>
      </c>
      <c r="S14" s="660"/>
      <c r="T14" s="660"/>
      <c r="U14" s="660"/>
      <c r="V14" s="660"/>
      <c r="W14" s="660"/>
      <c r="X14" s="660"/>
      <c r="Y14" s="661"/>
      <c r="Z14" s="662" t="s">
        <v>223</v>
      </c>
      <c r="AA14" s="662"/>
      <c r="AB14" s="662"/>
      <c r="AC14" s="662"/>
      <c r="AD14" s="663" t="s">
        <v>223</v>
      </c>
      <c r="AE14" s="663"/>
      <c r="AF14" s="663"/>
      <c r="AG14" s="663"/>
      <c r="AH14" s="663"/>
      <c r="AI14" s="663"/>
      <c r="AJ14" s="663"/>
      <c r="AK14" s="663"/>
      <c r="AL14" s="664" t="s">
        <v>223</v>
      </c>
      <c r="AM14" s="665"/>
      <c r="AN14" s="665"/>
      <c r="AO14" s="666"/>
      <c r="AP14" s="656" t="s">
        <v>246</v>
      </c>
      <c r="AQ14" s="657"/>
      <c r="AR14" s="657"/>
      <c r="AS14" s="657"/>
      <c r="AT14" s="657"/>
      <c r="AU14" s="657"/>
      <c r="AV14" s="657"/>
      <c r="AW14" s="657"/>
      <c r="AX14" s="657"/>
      <c r="AY14" s="657"/>
      <c r="AZ14" s="657"/>
      <c r="BA14" s="657"/>
      <c r="BB14" s="657"/>
      <c r="BC14" s="657"/>
      <c r="BD14" s="657"/>
      <c r="BE14" s="657"/>
      <c r="BF14" s="658"/>
      <c r="BG14" s="659">
        <v>229133</v>
      </c>
      <c r="BH14" s="660"/>
      <c r="BI14" s="660"/>
      <c r="BJ14" s="660"/>
      <c r="BK14" s="660"/>
      <c r="BL14" s="660"/>
      <c r="BM14" s="660"/>
      <c r="BN14" s="661"/>
      <c r="BO14" s="662">
        <v>2</v>
      </c>
      <c r="BP14" s="662"/>
      <c r="BQ14" s="662"/>
      <c r="BR14" s="662"/>
      <c r="BS14" s="668" t="s">
        <v>223</v>
      </c>
      <c r="BT14" s="660"/>
      <c r="BU14" s="660"/>
      <c r="BV14" s="660"/>
      <c r="BW14" s="660"/>
      <c r="BX14" s="660"/>
      <c r="BY14" s="660"/>
      <c r="BZ14" s="660"/>
      <c r="CA14" s="660"/>
      <c r="CB14" s="669"/>
      <c r="CD14" s="674" t="s">
        <v>247</v>
      </c>
      <c r="CE14" s="675"/>
      <c r="CF14" s="675"/>
      <c r="CG14" s="675"/>
      <c r="CH14" s="675"/>
      <c r="CI14" s="675"/>
      <c r="CJ14" s="675"/>
      <c r="CK14" s="675"/>
      <c r="CL14" s="675"/>
      <c r="CM14" s="675"/>
      <c r="CN14" s="675"/>
      <c r="CO14" s="675"/>
      <c r="CP14" s="675"/>
      <c r="CQ14" s="676"/>
      <c r="CR14" s="659">
        <v>1100831</v>
      </c>
      <c r="CS14" s="660"/>
      <c r="CT14" s="660"/>
      <c r="CU14" s="660"/>
      <c r="CV14" s="660"/>
      <c r="CW14" s="660"/>
      <c r="CX14" s="660"/>
      <c r="CY14" s="661"/>
      <c r="CZ14" s="662">
        <v>3.2</v>
      </c>
      <c r="DA14" s="662"/>
      <c r="DB14" s="662"/>
      <c r="DC14" s="662"/>
      <c r="DD14" s="668">
        <v>231197</v>
      </c>
      <c r="DE14" s="660"/>
      <c r="DF14" s="660"/>
      <c r="DG14" s="660"/>
      <c r="DH14" s="660"/>
      <c r="DI14" s="660"/>
      <c r="DJ14" s="660"/>
      <c r="DK14" s="660"/>
      <c r="DL14" s="660"/>
      <c r="DM14" s="660"/>
      <c r="DN14" s="660"/>
      <c r="DO14" s="660"/>
      <c r="DP14" s="661"/>
      <c r="DQ14" s="668">
        <v>878484</v>
      </c>
      <c r="DR14" s="660"/>
      <c r="DS14" s="660"/>
      <c r="DT14" s="660"/>
      <c r="DU14" s="660"/>
      <c r="DV14" s="660"/>
      <c r="DW14" s="660"/>
      <c r="DX14" s="660"/>
      <c r="DY14" s="660"/>
      <c r="DZ14" s="660"/>
      <c r="EA14" s="660"/>
      <c r="EB14" s="660"/>
      <c r="EC14" s="669"/>
    </row>
    <row r="15" spans="2:143" ht="11.25" customHeight="1" x14ac:dyDescent="0.15">
      <c r="B15" s="656" t="s">
        <v>248</v>
      </c>
      <c r="C15" s="657"/>
      <c r="D15" s="657"/>
      <c r="E15" s="657"/>
      <c r="F15" s="657"/>
      <c r="G15" s="657"/>
      <c r="H15" s="657"/>
      <c r="I15" s="657"/>
      <c r="J15" s="657"/>
      <c r="K15" s="657"/>
      <c r="L15" s="657"/>
      <c r="M15" s="657"/>
      <c r="N15" s="657"/>
      <c r="O15" s="657"/>
      <c r="P15" s="657"/>
      <c r="Q15" s="658"/>
      <c r="R15" s="659">
        <v>82492</v>
      </c>
      <c r="S15" s="660"/>
      <c r="T15" s="660"/>
      <c r="U15" s="660"/>
      <c r="V15" s="660"/>
      <c r="W15" s="660"/>
      <c r="X15" s="660"/>
      <c r="Y15" s="661"/>
      <c r="Z15" s="662">
        <v>0.2</v>
      </c>
      <c r="AA15" s="662"/>
      <c r="AB15" s="662"/>
      <c r="AC15" s="662"/>
      <c r="AD15" s="663">
        <v>82492</v>
      </c>
      <c r="AE15" s="663"/>
      <c r="AF15" s="663"/>
      <c r="AG15" s="663"/>
      <c r="AH15" s="663"/>
      <c r="AI15" s="663"/>
      <c r="AJ15" s="663"/>
      <c r="AK15" s="663"/>
      <c r="AL15" s="664">
        <v>0.5</v>
      </c>
      <c r="AM15" s="665"/>
      <c r="AN15" s="665"/>
      <c r="AO15" s="666"/>
      <c r="AP15" s="656" t="s">
        <v>249</v>
      </c>
      <c r="AQ15" s="657"/>
      <c r="AR15" s="657"/>
      <c r="AS15" s="657"/>
      <c r="AT15" s="657"/>
      <c r="AU15" s="657"/>
      <c r="AV15" s="657"/>
      <c r="AW15" s="657"/>
      <c r="AX15" s="657"/>
      <c r="AY15" s="657"/>
      <c r="AZ15" s="657"/>
      <c r="BA15" s="657"/>
      <c r="BB15" s="657"/>
      <c r="BC15" s="657"/>
      <c r="BD15" s="657"/>
      <c r="BE15" s="657"/>
      <c r="BF15" s="658"/>
      <c r="BG15" s="659">
        <v>456443</v>
      </c>
      <c r="BH15" s="660"/>
      <c r="BI15" s="660"/>
      <c r="BJ15" s="660"/>
      <c r="BK15" s="660"/>
      <c r="BL15" s="660"/>
      <c r="BM15" s="660"/>
      <c r="BN15" s="661"/>
      <c r="BO15" s="662">
        <v>4</v>
      </c>
      <c r="BP15" s="662"/>
      <c r="BQ15" s="662"/>
      <c r="BR15" s="662"/>
      <c r="BS15" s="668" t="s">
        <v>223</v>
      </c>
      <c r="BT15" s="660"/>
      <c r="BU15" s="660"/>
      <c r="BV15" s="660"/>
      <c r="BW15" s="660"/>
      <c r="BX15" s="660"/>
      <c r="BY15" s="660"/>
      <c r="BZ15" s="660"/>
      <c r="CA15" s="660"/>
      <c r="CB15" s="669"/>
      <c r="CD15" s="674" t="s">
        <v>250</v>
      </c>
      <c r="CE15" s="675"/>
      <c r="CF15" s="675"/>
      <c r="CG15" s="675"/>
      <c r="CH15" s="675"/>
      <c r="CI15" s="675"/>
      <c r="CJ15" s="675"/>
      <c r="CK15" s="675"/>
      <c r="CL15" s="675"/>
      <c r="CM15" s="675"/>
      <c r="CN15" s="675"/>
      <c r="CO15" s="675"/>
      <c r="CP15" s="675"/>
      <c r="CQ15" s="676"/>
      <c r="CR15" s="659">
        <v>4646916</v>
      </c>
      <c r="CS15" s="660"/>
      <c r="CT15" s="660"/>
      <c r="CU15" s="660"/>
      <c r="CV15" s="660"/>
      <c r="CW15" s="660"/>
      <c r="CX15" s="660"/>
      <c r="CY15" s="661"/>
      <c r="CZ15" s="662">
        <v>13.7</v>
      </c>
      <c r="DA15" s="662"/>
      <c r="DB15" s="662"/>
      <c r="DC15" s="662"/>
      <c r="DD15" s="668">
        <v>2033290</v>
      </c>
      <c r="DE15" s="660"/>
      <c r="DF15" s="660"/>
      <c r="DG15" s="660"/>
      <c r="DH15" s="660"/>
      <c r="DI15" s="660"/>
      <c r="DJ15" s="660"/>
      <c r="DK15" s="660"/>
      <c r="DL15" s="660"/>
      <c r="DM15" s="660"/>
      <c r="DN15" s="660"/>
      <c r="DO15" s="660"/>
      <c r="DP15" s="661"/>
      <c r="DQ15" s="668">
        <v>2972704</v>
      </c>
      <c r="DR15" s="660"/>
      <c r="DS15" s="660"/>
      <c r="DT15" s="660"/>
      <c r="DU15" s="660"/>
      <c r="DV15" s="660"/>
      <c r="DW15" s="660"/>
      <c r="DX15" s="660"/>
      <c r="DY15" s="660"/>
      <c r="DZ15" s="660"/>
      <c r="EA15" s="660"/>
      <c r="EB15" s="660"/>
      <c r="EC15" s="669"/>
    </row>
    <row r="16" spans="2:143" ht="11.25" customHeight="1" x14ac:dyDescent="0.15">
      <c r="B16" s="656" t="s">
        <v>251</v>
      </c>
      <c r="C16" s="657"/>
      <c r="D16" s="657"/>
      <c r="E16" s="657"/>
      <c r="F16" s="657"/>
      <c r="G16" s="657"/>
      <c r="H16" s="657"/>
      <c r="I16" s="657"/>
      <c r="J16" s="657"/>
      <c r="K16" s="657"/>
      <c r="L16" s="657"/>
      <c r="M16" s="657"/>
      <c r="N16" s="657"/>
      <c r="O16" s="657"/>
      <c r="P16" s="657"/>
      <c r="Q16" s="658"/>
      <c r="R16" s="659" t="s">
        <v>223</v>
      </c>
      <c r="S16" s="660"/>
      <c r="T16" s="660"/>
      <c r="U16" s="660"/>
      <c r="V16" s="660"/>
      <c r="W16" s="660"/>
      <c r="X16" s="660"/>
      <c r="Y16" s="661"/>
      <c r="Z16" s="662" t="s">
        <v>130</v>
      </c>
      <c r="AA16" s="662"/>
      <c r="AB16" s="662"/>
      <c r="AC16" s="662"/>
      <c r="AD16" s="663" t="s">
        <v>223</v>
      </c>
      <c r="AE16" s="663"/>
      <c r="AF16" s="663"/>
      <c r="AG16" s="663"/>
      <c r="AH16" s="663"/>
      <c r="AI16" s="663"/>
      <c r="AJ16" s="663"/>
      <c r="AK16" s="663"/>
      <c r="AL16" s="664" t="s">
        <v>223</v>
      </c>
      <c r="AM16" s="665"/>
      <c r="AN16" s="665"/>
      <c r="AO16" s="666"/>
      <c r="AP16" s="656" t="s">
        <v>252</v>
      </c>
      <c r="AQ16" s="657"/>
      <c r="AR16" s="657"/>
      <c r="AS16" s="657"/>
      <c r="AT16" s="657"/>
      <c r="AU16" s="657"/>
      <c r="AV16" s="657"/>
      <c r="AW16" s="657"/>
      <c r="AX16" s="657"/>
      <c r="AY16" s="657"/>
      <c r="AZ16" s="657"/>
      <c r="BA16" s="657"/>
      <c r="BB16" s="657"/>
      <c r="BC16" s="657"/>
      <c r="BD16" s="657"/>
      <c r="BE16" s="657"/>
      <c r="BF16" s="658"/>
      <c r="BG16" s="659" t="s">
        <v>223</v>
      </c>
      <c r="BH16" s="660"/>
      <c r="BI16" s="660"/>
      <c r="BJ16" s="660"/>
      <c r="BK16" s="660"/>
      <c r="BL16" s="660"/>
      <c r="BM16" s="660"/>
      <c r="BN16" s="661"/>
      <c r="BO16" s="662" t="s">
        <v>223</v>
      </c>
      <c r="BP16" s="662"/>
      <c r="BQ16" s="662"/>
      <c r="BR16" s="662"/>
      <c r="BS16" s="668" t="s">
        <v>223</v>
      </c>
      <c r="BT16" s="660"/>
      <c r="BU16" s="660"/>
      <c r="BV16" s="660"/>
      <c r="BW16" s="660"/>
      <c r="BX16" s="660"/>
      <c r="BY16" s="660"/>
      <c r="BZ16" s="660"/>
      <c r="CA16" s="660"/>
      <c r="CB16" s="669"/>
      <c r="CD16" s="674" t="s">
        <v>253</v>
      </c>
      <c r="CE16" s="675"/>
      <c r="CF16" s="675"/>
      <c r="CG16" s="675"/>
      <c r="CH16" s="675"/>
      <c r="CI16" s="675"/>
      <c r="CJ16" s="675"/>
      <c r="CK16" s="675"/>
      <c r="CL16" s="675"/>
      <c r="CM16" s="675"/>
      <c r="CN16" s="675"/>
      <c r="CO16" s="675"/>
      <c r="CP16" s="675"/>
      <c r="CQ16" s="676"/>
      <c r="CR16" s="659">
        <v>6096</v>
      </c>
      <c r="CS16" s="660"/>
      <c r="CT16" s="660"/>
      <c r="CU16" s="660"/>
      <c r="CV16" s="660"/>
      <c r="CW16" s="660"/>
      <c r="CX16" s="660"/>
      <c r="CY16" s="661"/>
      <c r="CZ16" s="662">
        <v>0</v>
      </c>
      <c r="DA16" s="662"/>
      <c r="DB16" s="662"/>
      <c r="DC16" s="662"/>
      <c r="DD16" s="668" t="s">
        <v>223</v>
      </c>
      <c r="DE16" s="660"/>
      <c r="DF16" s="660"/>
      <c r="DG16" s="660"/>
      <c r="DH16" s="660"/>
      <c r="DI16" s="660"/>
      <c r="DJ16" s="660"/>
      <c r="DK16" s="660"/>
      <c r="DL16" s="660"/>
      <c r="DM16" s="660"/>
      <c r="DN16" s="660"/>
      <c r="DO16" s="660"/>
      <c r="DP16" s="661"/>
      <c r="DQ16" s="668">
        <v>4196</v>
      </c>
      <c r="DR16" s="660"/>
      <c r="DS16" s="660"/>
      <c r="DT16" s="660"/>
      <c r="DU16" s="660"/>
      <c r="DV16" s="660"/>
      <c r="DW16" s="660"/>
      <c r="DX16" s="660"/>
      <c r="DY16" s="660"/>
      <c r="DZ16" s="660"/>
      <c r="EA16" s="660"/>
      <c r="EB16" s="660"/>
      <c r="EC16" s="669"/>
    </row>
    <row r="17" spans="2:133" ht="11.25" customHeight="1" x14ac:dyDescent="0.15">
      <c r="B17" s="656" t="s">
        <v>254</v>
      </c>
      <c r="C17" s="657"/>
      <c r="D17" s="657"/>
      <c r="E17" s="657"/>
      <c r="F17" s="657"/>
      <c r="G17" s="657"/>
      <c r="H17" s="657"/>
      <c r="I17" s="657"/>
      <c r="J17" s="657"/>
      <c r="K17" s="657"/>
      <c r="L17" s="657"/>
      <c r="M17" s="657"/>
      <c r="N17" s="657"/>
      <c r="O17" s="657"/>
      <c r="P17" s="657"/>
      <c r="Q17" s="658"/>
      <c r="R17" s="659">
        <v>75693</v>
      </c>
      <c r="S17" s="660"/>
      <c r="T17" s="660"/>
      <c r="U17" s="660"/>
      <c r="V17" s="660"/>
      <c r="W17" s="660"/>
      <c r="X17" s="660"/>
      <c r="Y17" s="661"/>
      <c r="Z17" s="662">
        <v>0.2</v>
      </c>
      <c r="AA17" s="662"/>
      <c r="AB17" s="662"/>
      <c r="AC17" s="662"/>
      <c r="AD17" s="663">
        <v>75693</v>
      </c>
      <c r="AE17" s="663"/>
      <c r="AF17" s="663"/>
      <c r="AG17" s="663"/>
      <c r="AH17" s="663"/>
      <c r="AI17" s="663"/>
      <c r="AJ17" s="663"/>
      <c r="AK17" s="663"/>
      <c r="AL17" s="664">
        <v>0.4</v>
      </c>
      <c r="AM17" s="665"/>
      <c r="AN17" s="665"/>
      <c r="AO17" s="666"/>
      <c r="AP17" s="656" t="s">
        <v>255</v>
      </c>
      <c r="AQ17" s="657"/>
      <c r="AR17" s="657"/>
      <c r="AS17" s="657"/>
      <c r="AT17" s="657"/>
      <c r="AU17" s="657"/>
      <c r="AV17" s="657"/>
      <c r="AW17" s="657"/>
      <c r="AX17" s="657"/>
      <c r="AY17" s="657"/>
      <c r="AZ17" s="657"/>
      <c r="BA17" s="657"/>
      <c r="BB17" s="657"/>
      <c r="BC17" s="657"/>
      <c r="BD17" s="657"/>
      <c r="BE17" s="657"/>
      <c r="BF17" s="658"/>
      <c r="BG17" s="659" t="s">
        <v>223</v>
      </c>
      <c r="BH17" s="660"/>
      <c r="BI17" s="660"/>
      <c r="BJ17" s="660"/>
      <c r="BK17" s="660"/>
      <c r="BL17" s="660"/>
      <c r="BM17" s="660"/>
      <c r="BN17" s="661"/>
      <c r="BO17" s="662" t="s">
        <v>223</v>
      </c>
      <c r="BP17" s="662"/>
      <c r="BQ17" s="662"/>
      <c r="BR17" s="662"/>
      <c r="BS17" s="668" t="s">
        <v>223</v>
      </c>
      <c r="BT17" s="660"/>
      <c r="BU17" s="660"/>
      <c r="BV17" s="660"/>
      <c r="BW17" s="660"/>
      <c r="BX17" s="660"/>
      <c r="BY17" s="660"/>
      <c r="BZ17" s="660"/>
      <c r="CA17" s="660"/>
      <c r="CB17" s="669"/>
      <c r="CD17" s="674" t="s">
        <v>256</v>
      </c>
      <c r="CE17" s="675"/>
      <c r="CF17" s="675"/>
      <c r="CG17" s="675"/>
      <c r="CH17" s="675"/>
      <c r="CI17" s="675"/>
      <c r="CJ17" s="675"/>
      <c r="CK17" s="675"/>
      <c r="CL17" s="675"/>
      <c r="CM17" s="675"/>
      <c r="CN17" s="675"/>
      <c r="CO17" s="675"/>
      <c r="CP17" s="675"/>
      <c r="CQ17" s="676"/>
      <c r="CR17" s="659">
        <v>2409376</v>
      </c>
      <c r="CS17" s="660"/>
      <c r="CT17" s="660"/>
      <c r="CU17" s="660"/>
      <c r="CV17" s="660"/>
      <c r="CW17" s="660"/>
      <c r="CX17" s="660"/>
      <c r="CY17" s="661"/>
      <c r="CZ17" s="662">
        <v>7.1</v>
      </c>
      <c r="DA17" s="662"/>
      <c r="DB17" s="662"/>
      <c r="DC17" s="662"/>
      <c r="DD17" s="668" t="s">
        <v>130</v>
      </c>
      <c r="DE17" s="660"/>
      <c r="DF17" s="660"/>
      <c r="DG17" s="660"/>
      <c r="DH17" s="660"/>
      <c r="DI17" s="660"/>
      <c r="DJ17" s="660"/>
      <c r="DK17" s="660"/>
      <c r="DL17" s="660"/>
      <c r="DM17" s="660"/>
      <c r="DN17" s="660"/>
      <c r="DO17" s="660"/>
      <c r="DP17" s="661"/>
      <c r="DQ17" s="668">
        <v>2407522</v>
      </c>
      <c r="DR17" s="660"/>
      <c r="DS17" s="660"/>
      <c r="DT17" s="660"/>
      <c r="DU17" s="660"/>
      <c r="DV17" s="660"/>
      <c r="DW17" s="660"/>
      <c r="DX17" s="660"/>
      <c r="DY17" s="660"/>
      <c r="DZ17" s="660"/>
      <c r="EA17" s="660"/>
      <c r="EB17" s="660"/>
      <c r="EC17" s="669"/>
    </row>
    <row r="18" spans="2:133" ht="11.25" customHeight="1" x14ac:dyDescent="0.15">
      <c r="B18" s="656" t="s">
        <v>257</v>
      </c>
      <c r="C18" s="657"/>
      <c r="D18" s="657"/>
      <c r="E18" s="657"/>
      <c r="F18" s="657"/>
      <c r="G18" s="657"/>
      <c r="H18" s="657"/>
      <c r="I18" s="657"/>
      <c r="J18" s="657"/>
      <c r="K18" s="657"/>
      <c r="L18" s="657"/>
      <c r="M18" s="657"/>
      <c r="N18" s="657"/>
      <c r="O18" s="657"/>
      <c r="P18" s="657"/>
      <c r="Q18" s="658"/>
      <c r="R18" s="659">
        <v>5658442</v>
      </c>
      <c r="S18" s="660"/>
      <c r="T18" s="660"/>
      <c r="U18" s="660"/>
      <c r="V18" s="660"/>
      <c r="W18" s="660"/>
      <c r="X18" s="660"/>
      <c r="Y18" s="661"/>
      <c r="Z18" s="662">
        <v>16.3</v>
      </c>
      <c r="AA18" s="662"/>
      <c r="AB18" s="662"/>
      <c r="AC18" s="662"/>
      <c r="AD18" s="663">
        <v>4690865</v>
      </c>
      <c r="AE18" s="663"/>
      <c r="AF18" s="663"/>
      <c r="AG18" s="663"/>
      <c r="AH18" s="663"/>
      <c r="AI18" s="663"/>
      <c r="AJ18" s="663"/>
      <c r="AK18" s="663"/>
      <c r="AL18" s="664">
        <v>27.3</v>
      </c>
      <c r="AM18" s="665"/>
      <c r="AN18" s="665"/>
      <c r="AO18" s="666"/>
      <c r="AP18" s="656" t="s">
        <v>258</v>
      </c>
      <c r="AQ18" s="657"/>
      <c r="AR18" s="657"/>
      <c r="AS18" s="657"/>
      <c r="AT18" s="657"/>
      <c r="AU18" s="657"/>
      <c r="AV18" s="657"/>
      <c r="AW18" s="657"/>
      <c r="AX18" s="657"/>
      <c r="AY18" s="657"/>
      <c r="AZ18" s="657"/>
      <c r="BA18" s="657"/>
      <c r="BB18" s="657"/>
      <c r="BC18" s="657"/>
      <c r="BD18" s="657"/>
      <c r="BE18" s="657"/>
      <c r="BF18" s="658"/>
      <c r="BG18" s="659" t="s">
        <v>223</v>
      </c>
      <c r="BH18" s="660"/>
      <c r="BI18" s="660"/>
      <c r="BJ18" s="660"/>
      <c r="BK18" s="660"/>
      <c r="BL18" s="660"/>
      <c r="BM18" s="660"/>
      <c r="BN18" s="661"/>
      <c r="BO18" s="662" t="s">
        <v>223</v>
      </c>
      <c r="BP18" s="662"/>
      <c r="BQ18" s="662"/>
      <c r="BR18" s="662"/>
      <c r="BS18" s="668" t="s">
        <v>223</v>
      </c>
      <c r="BT18" s="660"/>
      <c r="BU18" s="660"/>
      <c r="BV18" s="660"/>
      <c r="BW18" s="660"/>
      <c r="BX18" s="660"/>
      <c r="BY18" s="660"/>
      <c r="BZ18" s="660"/>
      <c r="CA18" s="660"/>
      <c r="CB18" s="669"/>
      <c r="CD18" s="674" t="s">
        <v>259</v>
      </c>
      <c r="CE18" s="675"/>
      <c r="CF18" s="675"/>
      <c r="CG18" s="675"/>
      <c r="CH18" s="675"/>
      <c r="CI18" s="675"/>
      <c r="CJ18" s="675"/>
      <c r="CK18" s="675"/>
      <c r="CL18" s="675"/>
      <c r="CM18" s="675"/>
      <c r="CN18" s="675"/>
      <c r="CO18" s="675"/>
      <c r="CP18" s="675"/>
      <c r="CQ18" s="676"/>
      <c r="CR18" s="659" t="s">
        <v>223</v>
      </c>
      <c r="CS18" s="660"/>
      <c r="CT18" s="660"/>
      <c r="CU18" s="660"/>
      <c r="CV18" s="660"/>
      <c r="CW18" s="660"/>
      <c r="CX18" s="660"/>
      <c r="CY18" s="661"/>
      <c r="CZ18" s="662" t="s">
        <v>223</v>
      </c>
      <c r="DA18" s="662"/>
      <c r="DB18" s="662"/>
      <c r="DC18" s="662"/>
      <c r="DD18" s="668" t="s">
        <v>223</v>
      </c>
      <c r="DE18" s="660"/>
      <c r="DF18" s="660"/>
      <c r="DG18" s="660"/>
      <c r="DH18" s="660"/>
      <c r="DI18" s="660"/>
      <c r="DJ18" s="660"/>
      <c r="DK18" s="660"/>
      <c r="DL18" s="660"/>
      <c r="DM18" s="660"/>
      <c r="DN18" s="660"/>
      <c r="DO18" s="660"/>
      <c r="DP18" s="661"/>
      <c r="DQ18" s="668" t="s">
        <v>223</v>
      </c>
      <c r="DR18" s="660"/>
      <c r="DS18" s="660"/>
      <c r="DT18" s="660"/>
      <c r="DU18" s="660"/>
      <c r="DV18" s="660"/>
      <c r="DW18" s="660"/>
      <c r="DX18" s="660"/>
      <c r="DY18" s="660"/>
      <c r="DZ18" s="660"/>
      <c r="EA18" s="660"/>
      <c r="EB18" s="660"/>
      <c r="EC18" s="669"/>
    </row>
    <row r="19" spans="2:133" ht="11.25" customHeight="1" x14ac:dyDescent="0.15">
      <c r="B19" s="656" t="s">
        <v>260</v>
      </c>
      <c r="C19" s="657"/>
      <c r="D19" s="657"/>
      <c r="E19" s="657"/>
      <c r="F19" s="657"/>
      <c r="G19" s="657"/>
      <c r="H19" s="657"/>
      <c r="I19" s="657"/>
      <c r="J19" s="657"/>
      <c r="K19" s="657"/>
      <c r="L19" s="657"/>
      <c r="M19" s="657"/>
      <c r="N19" s="657"/>
      <c r="O19" s="657"/>
      <c r="P19" s="657"/>
      <c r="Q19" s="658"/>
      <c r="R19" s="659">
        <v>4690865</v>
      </c>
      <c r="S19" s="660"/>
      <c r="T19" s="660"/>
      <c r="U19" s="660"/>
      <c r="V19" s="660"/>
      <c r="W19" s="660"/>
      <c r="X19" s="660"/>
      <c r="Y19" s="661"/>
      <c r="Z19" s="662">
        <v>13.5</v>
      </c>
      <c r="AA19" s="662"/>
      <c r="AB19" s="662"/>
      <c r="AC19" s="662"/>
      <c r="AD19" s="663">
        <v>4690865</v>
      </c>
      <c r="AE19" s="663"/>
      <c r="AF19" s="663"/>
      <c r="AG19" s="663"/>
      <c r="AH19" s="663"/>
      <c r="AI19" s="663"/>
      <c r="AJ19" s="663"/>
      <c r="AK19" s="663"/>
      <c r="AL19" s="664">
        <v>27.3</v>
      </c>
      <c r="AM19" s="665"/>
      <c r="AN19" s="665"/>
      <c r="AO19" s="666"/>
      <c r="AP19" s="656" t="s">
        <v>261</v>
      </c>
      <c r="AQ19" s="657"/>
      <c r="AR19" s="657"/>
      <c r="AS19" s="657"/>
      <c r="AT19" s="657"/>
      <c r="AU19" s="657"/>
      <c r="AV19" s="657"/>
      <c r="AW19" s="657"/>
      <c r="AX19" s="657"/>
      <c r="AY19" s="657"/>
      <c r="AZ19" s="657"/>
      <c r="BA19" s="657"/>
      <c r="BB19" s="657"/>
      <c r="BC19" s="657"/>
      <c r="BD19" s="657"/>
      <c r="BE19" s="657"/>
      <c r="BF19" s="658"/>
      <c r="BG19" s="659">
        <v>668601</v>
      </c>
      <c r="BH19" s="660"/>
      <c r="BI19" s="660"/>
      <c r="BJ19" s="660"/>
      <c r="BK19" s="660"/>
      <c r="BL19" s="660"/>
      <c r="BM19" s="660"/>
      <c r="BN19" s="661"/>
      <c r="BO19" s="662">
        <v>5.9</v>
      </c>
      <c r="BP19" s="662"/>
      <c r="BQ19" s="662"/>
      <c r="BR19" s="662"/>
      <c r="BS19" s="668" t="s">
        <v>223</v>
      </c>
      <c r="BT19" s="660"/>
      <c r="BU19" s="660"/>
      <c r="BV19" s="660"/>
      <c r="BW19" s="660"/>
      <c r="BX19" s="660"/>
      <c r="BY19" s="660"/>
      <c r="BZ19" s="660"/>
      <c r="CA19" s="660"/>
      <c r="CB19" s="669"/>
      <c r="CD19" s="674" t="s">
        <v>262</v>
      </c>
      <c r="CE19" s="675"/>
      <c r="CF19" s="675"/>
      <c r="CG19" s="675"/>
      <c r="CH19" s="675"/>
      <c r="CI19" s="675"/>
      <c r="CJ19" s="675"/>
      <c r="CK19" s="675"/>
      <c r="CL19" s="675"/>
      <c r="CM19" s="675"/>
      <c r="CN19" s="675"/>
      <c r="CO19" s="675"/>
      <c r="CP19" s="675"/>
      <c r="CQ19" s="676"/>
      <c r="CR19" s="659" t="s">
        <v>223</v>
      </c>
      <c r="CS19" s="660"/>
      <c r="CT19" s="660"/>
      <c r="CU19" s="660"/>
      <c r="CV19" s="660"/>
      <c r="CW19" s="660"/>
      <c r="CX19" s="660"/>
      <c r="CY19" s="661"/>
      <c r="CZ19" s="662" t="s">
        <v>223</v>
      </c>
      <c r="DA19" s="662"/>
      <c r="DB19" s="662"/>
      <c r="DC19" s="662"/>
      <c r="DD19" s="668" t="s">
        <v>223</v>
      </c>
      <c r="DE19" s="660"/>
      <c r="DF19" s="660"/>
      <c r="DG19" s="660"/>
      <c r="DH19" s="660"/>
      <c r="DI19" s="660"/>
      <c r="DJ19" s="660"/>
      <c r="DK19" s="660"/>
      <c r="DL19" s="660"/>
      <c r="DM19" s="660"/>
      <c r="DN19" s="660"/>
      <c r="DO19" s="660"/>
      <c r="DP19" s="661"/>
      <c r="DQ19" s="668" t="s">
        <v>223</v>
      </c>
      <c r="DR19" s="660"/>
      <c r="DS19" s="660"/>
      <c r="DT19" s="660"/>
      <c r="DU19" s="660"/>
      <c r="DV19" s="660"/>
      <c r="DW19" s="660"/>
      <c r="DX19" s="660"/>
      <c r="DY19" s="660"/>
      <c r="DZ19" s="660"/>
      <c r="EA19" s="660"/>
      <c r="EB19" s="660"/>
      <c r="EC19" s="669"/>
    </row>
    <row r="20" spans="2:133" ht="11.25" customHeight="1" x14ac:dyDescent="0.15">
      <c r="B20" s="656" t="s">
        <v>263</v>
      </c>
      <c r="C20" s="657"/>
      <c r="D20" s="657"/>
      <c r="E20" s="657"/>
      <c r="F20" s="657"/>
      <c r="G20" s="657"/>
      <c r="H20" s="657"/>
      <c r="I20" s="657"/>
      <c r="J20" s="657"/>
      <c r="K20" s="657"/>
      <c r="L20" s="657"/>
      <c r="M20" s="657"/>
      <c r="N20" s="657"/>
      <c r="O20" s="657"/>
      <c r="P20" s="657"/>
      <c r="Q20" s="658"/>
      <c r="R20" s="659">
        <v>967577</v>
      </c>
      <c r="S20" s="660"/>
      <c r="T20" s="660"/>
      <c r="U20" s="660"/>
      <c r="V20" s="660"/>
      <c r="W20" s="660"/>
      <c r="X20" s="660"/>
      <c r="Y20" s="661"/>
      <c r="Z20" s="662">
        <v>2.8</v>
      </c>
      <c r="AA20" s="662"/>
      <c r="AB20" s="662"/>
      <c r="AC20" s="662"/>
      <c r="AD20" s="663" t="s">
        <v>223</v>
      </c>
      <c r="AE20" s="663"/>
      <c r="AF20" s="663"/>
      <c r="AG20" s="663"/>
      <c r="AH20" s="663"/>
      <c r="AI20" s="663"/>
      <c r="AJ20" s="663"/>
      <c r="AK20" s="663"/>
      <c r="AL20" s="664" t="s">
        <v>223</v>
      </c>
      <c r="AM20" s="665"/>
      <c r="AN20" s="665"/>
      <c r="AO20" s="666"/>
      <c r="AP20" s="656" t="s">
        <v>264</v>
      </c>
      <c r="AQ20" s="657"/>
      <c r="AR20" s="657"/>
      <c r="AS20" s="657"/>
      <c r="AT20" s="657"/>
      <c r="AU20" s="657"/>
      <c r="AV20" s="657"/>
      <c r="AW20" s="657"/>
      <c r="AX20" s="657"/>
      <c r="AY20" s="657"/>
      <c r="AZ20" s="657"/>
      <c r="BA20" s="657"/>
      <c r="BB20" s="657"/>
      <c r="BC20" s="657"/>
      <c r="BD20" s="657"/>
      <c r="BE20" s="657"/>
      <c r="BF20" s="658"/>
      <c r="BG20" s="659">
        <v>668601</v>
      </c>
      <c r="BH20" s="660"/>
      <c r="BI20" s="660"/>
      <c r="BJ20" s="660"/>
      <c r="BK20" s="660"/>
      <c r="BL20" s="660"/>
      <c r="BM20" s="660"/>
      <c r="BN20" s="661"/>
      <c r="BO20" s="662">
        <v>5.9</v>
      </c>
      <c r="BP20" s="662"/>
      <c r="BQ20" s="662"/>
      <c r="BR20" s="662"/>
      <c r="BS20" s="668" t="s">
        <v>223</v>
      </c>
      <c r="BT20" s="660"/>
      <c r="BU20" s="660"/>
      <c r="BV20" s="660"/>
      <c r="BW20" s="660"/>
      <c r="BX20" s="660"/>
      <c r="BY20" s="660"/>
      <c r="BZ20" s="660"/>
      <c r="CA20" s="660"/>
      <c r="CB20" s="669"/>
      <c r="CD20" s="674" t="s">
        <v>265</v>
      </c>
      <c r="CE20" s="675"/>
      <c r="CF20" s="675"/>
      <c r="CG20" s="675"/>
      <c r="CH20" s="675"/>
      <c r="CI20" s="675"/>
      <c r="CJ20" s="675"/>
      <c r="CK20" s="675"/>
      <c r="CL20" s="675"/>
      <c r="CM20" s="675"/>
      <c r="CN20" s="675"/>
      <c r="CO20" s="675"/>
      <c r="CP20" s="675"/>
      <c r="CQ20" s="676"/>
      <c r="CR20" s="659">
        <v>33943388</v>
      </c>
      <c r="CS20" s="660"/>
      <c r="CT20" s="660"/>
      <c r="CU20" s="660"/>
      <c r="CV20" s="660"/>
      <c r="CW20" s="660"/>
      <c r="CX20" s="660"/>
      <c r="CY20" s="661"/>
      <c r="CZ20" s="662">
        <v>100</v>
      </c>
      <c r="DA20" s="662"/>
      <c r="DB20" s="662"/>
      <c r="DC20" s="662"/>
      <c r="DD20" s="668">
        <v>4777102</v>
      </c>
      <c r="DE20" s="660"/>
      <c r="DF20" s="660"/>
      <c r="DG20" s="660"/>
      <c r="DH20" s="660"/>
      <c r="DI20" s="660"/>
      <c r="DJ20" s="660"/>
      <c r="DK20" s="660"/>
      <c r="DL20" s="660"/>
      <c r="DM20" s="660"/>
      <c r="DN20" s="660"/>
      <c r="DO20" s="660"/>
      <c r="DP20" s="661"/>
      <c r="DQ20" s="668">
        <v>21191663</v>
      </c>
      <c r="DR20" s="660"/>
      <c r="DS20" s="660"/>
      <c r="DT20" s="660"/>
      <c r="DU20" s="660"/>
      <c r="DV20" s="660"/>
      <c r="DW20" s="660"/>
      <c r="DX20" s="660"/>
      <c r="DY20" s="660"/>
      <c r="DZ20" s="660"/>
      <c r="EA20" s="660"/>
      <c r="EB20" s="660"/>
      <c r="EC20" s="669"/>
    </row>
    <row r="21" spans="2:133" ht="11.25" customHeight="1" x14ac:dyDescent="0.15">
      <c r="B21" s="656" t="s">
        <v>266</v>
      </c>
      <c r="C21" s="657"/>
      <c r="D21" s="657"/>
      <c r="E21" s="657"/>
      <c r="F21" s="657"/>
      <c r="G21" s="657"/>
      <c r="H21" s="657"/>
      <c r="I21" s="657"/>
      <c r="J21" s="657"/>
      <c r="K21" s="657"/>
      <c r="L21" s="657"/>
      <c r="M21" s="657"/>
      <c r="N21" s="657"/>
      <c r="O21" s="657"/>
      <c r="P21" s="657"/>
      <c r="Q21" s="658"/>
      <c r="R21" s="659" t="s">
        <v>223</v>
      </c>
      <c r="S21" s="660"/>
      <c r="T21" s="660"/>
      <c r="U21" s="660"/>
      <c r="V21" s="660"/>
      <c r="W21" s="660"/>
      <c r="X21" s="660"/>
      <c r="Y21" s="661"/>
      <c r="Z21" s="662" t="s">
        <v>223</v>
      </c>
      <c r="AA21" s="662"/>
      <c r="AB21" s="662"/>
      <c r="AC21" s="662"/>
      <c r="AD21" s="663" t="s">
        <v>223</v>
      </c>
      <c r="AE21" s="663"/>
      <c r="AF21" s="663"/>
      <c r="AG21" s="663"/>
      <c r="AH21" s="663"/>
      <c r="AI21" s="663"/>
      <c r="AJ21" s="663"/>
      <c r="AK21" s="663"/>
      <c r="AL21" s="664" t="s">
        <v>130</v>
      </c>
      <c r="AM21" s="665"/>
      <c r="AN21" s="665"/>
      <c r="AO21" s="666"/>
      <c r="AP21" s="677" t="s">
        <v>267</v>
      </c>
      <c r="AQ21" s="678"/>
      <c r="AR21" s="678"/>
      <c r="AS21" s="678"/>
      <c r="AT21" s="678"/>
      <c r="AU21" s="678"/>
      <c r="AV21" s="678"/>
      <c r="AW21" s="678"/>
      <c r="AX21" s="678"/>
      <c r="AY21" s="678"/>
      <c r="AZ21" s="678"/>
      <c r="BA21" s="678"/>
      <c r="BB21" s="678"/>
      <c r="BC21" s="678"/>
      <c r="BD21" s="678"/>
      <c r="BE21" s="678"/>
      <c r="BF21" s="679"/>
      <c r="BG21" s="659">
        <v>18994</v>
      </c>
      <c r="BH21" s="660"/>
      <c r="BI21" s="660"/>
      <c r="BJ21" s="660"/>
      <c r="BK21" s="660"/>
      <c r="BL21" s="660"/>
      <c r="BM21" s="660"/>
      <c r="BN21" s="661"/>
      <c r="BO21" s="662">
        <v>0.2</v>
      </c>
      <c r="BP21" s="662"/>
      <c r="BQ21" s="662"/>
      <c r="BR21" s="662"/>
      <c r="BS21" s="668" t="s">
        <v>130</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15">
      <c r="B22" s="656" t="s">
        <v>268</v>
      </c>
      <c r="C22" s="657"/>
      <c r="D22" s="657"/>
      <c r="E22" s="657"/>
      <c r="F22" s="657"/>
      <c r="G22" s="657"/>
      <c r="H22" s="657"/>
      <c r="I22" s="657"/>
      <c r="J22" s="657"/>
      <c r="K22" s="657"/>
      <c r="L22" s="657"/>
      <c r="M22" s="657"/>
      <c r="N22" s="657"/>
      <c r="O22" s="657"/>
      <c r="P22" s="657"/>
      <c r="Q22" s="658"/>
      <c r="R22" s="659">
        <v>18731056</v>
      </c>
      <c r="S22" s="660"/>
      <c r="T22" s="660"/>
      <c r="U22" s="660"/>
      <c r="V22" s="660"/>
      <c r="W22" s="660"/>
      <c r="X22" s="660"/>
      <c r="Y22" s="661"/>
      <c r="Z22" s="662">
        <v>53.8</v>
      </c>
      <c r="AA22" s="662"/>
      <c r="AB22" s="662"/>
      <c r="AC22" s="662"/>
      <c r="AD22" s="663">
        <v>17113872</v>
      </c>
      <c r="AE22" s="663"/>
      <c r="AF22" s="663"/>
      <c r="AG22" s="663"/>
      <c r="AH22" s="663"/>
      <c r="AI22" s="663"/>
      <c r="AJ22" s="663"/>
      <c r="AK22" s="663"/>
      <c r="AL22" s="664">
        <v>99.5</v>
      </c>
      <c r="AM22" s="665"/>
      <c r="AN22" s="665"/>
      <c r="AO22" s="666"/>
      <c r="AP22" s="677" t="s">
        <v>269</v>
      </c>
      <c r="AQ22" s="678"/>
      <c r="AR22" s="678"/>
      <c r="AS22" s="678"/>
      <c r="AT22" s="678"/>
      <c r="AU22" s="678"/>
      <c r="AV22" s="678"/>
      <c r="AW22" s="678"/>
      <c r="AX22" s="678"/>
      <c r="AY22" s="678"/>
      <c r="AZ22" s="678"/>
      <c r="BA22" s="678"/>
      <c r="BB22" s="678"/>
      <c r="BC22" s="678"/>
      <c r="BD22" s="678"/>
      <c r="BE22" s="678"/>
      <c r="BF22" s="679"/>
      <c r="BG22" s="659" t="s">
        <v>223</v>
      </c>
      <c r="BH22" s="660"/>
      <c r="BI22" s="660"/>
      <c r="BJ22" s="660"/>
      <c r="BK22" s="660"/>
      <c r="BL22" s="660"/>
      <c r="BM22" s="660"/>
      <c r="BN22" s="661"/>
      <c r="BO22" s="662" t="s">
        <v>223</v>
      </c>
      <c r="BP22" s="662"/>
      <c r="BQ22" s="662"/>
      <c r="BR22" s="662"/>
      <c r="BS22" s="668" t="s">
        <v>223</v>
      </c>
      <c r="BT22" s="660"/>
      <c r="BU22" s="660"/>
      <c r="BV22" s="660"/>
      <c r="BW22" s="660"/>
      <c r="BX22" s="660"/>
      <c r="BY22" s="660"/>
      <c r="BZ22" s="660"/>
      <c r="CA22" s="660"/>
      <c r="CB22" s="669"/>
      <c r="CD22" s="641" t="s">
        <v>270</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271</v>
      </c>
      <c r="C23" s="657"/>
      <c r="D23" s="657"/>
      <c r="E23" s="657"/>
      <c r="F23" s="657"/>
      <c r="G23" s="657"/>
      <c r="H23" s="657"/>
      <c r="I23" s="657"/>
      <c r="J23" s="657"/>
      <c r="K23" s="657"/>
      <c r="L23" s="657"/>
      <c r="M23" s="657"/>
      <c r="N23" s="657"/>
      <c r="O23" s="657"/>
      <c r="P23" s="657"/>
      <c r="Q23" s="658"/>
      <c r="R23" s="659">
        <v>10909</v>
      </c>
      <c r="S23" s="660"/>
      <c r="T23" s="660"/>
      <c r="U23" s="660"/>
      <c r="V23" s="660"/>
      <c r="W23" s="660"/>
      <c r="X23" s="660"/>
      <c r="Y23" s="661"/>
      <c r="Z23" s="662">
        <v>0</v>
      </c>
      <c r="AA23" s="662"/>
      <c r="AB23" s="662"/>
      <c r="AC23" s="662"/>
      <c r="AD23" s="663">
        <v>10909</v>
      </c>
      <c r="AE23" s="663"/>
      <c r="AF23" s="663"/>
      <c r="AG23" s="663"/>
      <c r="AH23" s="663"/>
      <c r="AI23" s="663"/>
      <c r="AJ23" s="663"/>
      <c r="AK23" s="663"/>
      <c r="AL23" s="664">
        <v>0.1</v>
      </c>
      <c r="AM23" s="665"/>
      <c r="AN23" s="665"/>
      <c r="AO23" s="666"/>
      <c r="AP23" s="677" t="s">
        <v>272</v>
      </c>
      <c r="AQ23" s="678"/>
      <c r="AR23" s="678"/>
      <c r="AS23" s="678"/>
      <c r="AT23" s="678"/>
      <c r="AU23" s="678"/>
      <c r="AV23" s="678"/>
      <c r="AW23" s="678"/>
      <c r="AX23" s="678"/>
      <c r="AY23" s="678"/>
      <c r="AZ23" s="678"/>
      <c r="BA23" s="678"/>
      <c r="BB23" s="678"/>
      <c r="BC23" s="678"/>
      <c r="BD23" s="678"/>
      <c r="BE23" s="678"/>
      <c r="BF23" s="679"/>
      <c r="BG23" s="659">
        <v>649607</v>
      </c>
      <c r="BH23" s="660"/>
      <c r="BI23" s="660"/>
      <c r="BJ23" s="660"/>
      <c r="BK23" s="660"/>
      <c r="BL23" s="660"/>
      <c r="BM23" s="660"/>
      <c r="BN23" s="661"/>
      <c r="BO23" s="662">
        <v>5.8</v>
      </c>
      <c r="BP23" s="662"/>
      <c r="BQ23" s="662"/>
      <c r="BR23" s="662"/>
      <c r="BS23" s="668" t="s">
        <v>223</v>
      </c>
      <c r="BT23" s="660"/>
      <c r="BU23" s="660"/>
      <c r="BV23" s="660"/>
      <c r="BW23" s="660"/>
      <c r="BX23" s="660"/>
      <c r="BY23" s="660"/>
      <c r="BZ23" s="660"/>
      <c r="CA23" s="660"/>
      <c r="CB23" s="669"/>
      <c r="CD23" s="641" t="s">
        <v>211</v>
      </c>
      <c r="CE23" s="642"/>
      <c r="CF23" s="642"/>
      <c r="CG23" s="642"/>
      <c r="CH23" s="642"/>
      <c r="CI23" s="642"/>
      <c r="CJ23" s="642"/>
      <c r="CK23" s="642"/>
      <c r="CL23" s="642"/>
      <c r="CM23" s="642"/>
      <c r="CN23" s="642"/>
      <c r="CO23" s="642"/>
      <c r="CP23" s="642"/>
      <c r="CQ23" s="643"/>
      <c r="CR23" s="641" t="s">
        <v>273</v>
      </c>
      <c r="CS23" s="642"/>
      <c r="CT23" s="642"/>
      <c r="CU23" s="642"/>
      <c r="CV23" s="642"/>
      <c r="CW23" s="642"/>
      <c r="CX23" s="642"/>
      <c r="CY23" s="643"/>
      <c r="CZ23" s="641" t="s">
        <v>274</v>
      </c>
      <c r="DA23" s="642"/>
      <c r="DB23" s="642"/>
      <c r="DC23" s="643"/>
      <c r="DD23" s="641" t="s">
        <v>275</v>
      </c>
      <c r="DE23" s="642"/>
      <c r="DF23" s="642"/>
      <c r="DG23" s="642"/>
      <c r="DH23" s="642"/>
      <c r="DI23" s="642"/>
      <c r="DJ23" s="642"/>
      <c r="DK23" s="643"/>
      <c r="DL23" s="689" t="s">
        <v>276</v>
      </c>
      <c r="DM23" s="690"/>
      <c r="DN23" s="690"/>
      <c r="DO23" s="690"/>
      <c r="DP23" s="690"/>
      <c r="DQ23" s="690"/>
      <c r="DR23" s="690"/>
      <c r="DS23" s="690"/>
      <c r="DT23" s="690"/>
      <c r="DU23" s="690"/>
      <c r="DV23" s="691"/>
      <c r="DW23" s="641" t="s">
        <v>277</v>
      </c>
      <c r="DX23" s="642"/>
      <c r="DY23" s="642"/>
      <c r="DZ23" s="642"/>
      <c r="EA23" s="642"/>
      <c r="EB23" s="642"/>
      <c r="EC23" s="643"/>
    </row>
    <row r="24" spans="2:133" ht="11.25" customHeight="1" x14ac:dyDescent="0.15">
      <c r="B24" s="656" t="s">
        <v>278</v>
      </c>
      <c r="C24" s="657"/>
      <c r="D24" s="657"/>
      <c r="E24" s="657"/>
      <c r="F24" s="657"/>
      <c r="G24" s="657"/>
      <c r="H24" s="657"/>
      <c r="I24" s="657"/>
      <c r="J24" s="657"/>
      <c r="K24" s="657"/>
      <c r="L24" s="657"/>
      <c r="M24" s="657"/>
      <c r="N24" s="657"/>
      <c r="O24" s="657"/>
      <c r="P24" s="657"/>
      <c r="Q24" s="658"/>
      <c r="R24" s="659">
        <v>393863</v>
      </c>
      <c r="S24" s="660"/>
      <c r="T24" s="660"/>
      <c r="U24" s="660"/>
      <c r="V24" s="660"/>
      <c r="W24" s="660"/>
      <c r="X24" s="660"/>
      <c r="Y24" s="661"/>
      <c r="Z24" s="662">
        <v>1.1000000000000001</v>
      </c>
      <c r="AA24" s="662"/>
      <c r="AB24" s="662"/>
      <c r="AC24" s="662"/>
      <c r="AD24" s="663" t="s">
        <v>223</v>
      </c>
      <c r="AE24" s="663"/>
      <c r="AF24" s="663"/>
      <c r="AG24" s="663"/>
      <c r="AH24" s="663"/>
      <c r="AI24" s="663"/>
      <c r="AJ24" s="663"/>
      <c r="AK24" s="663"/>
      <c r="AL24" s="664" t="s">
        <v>223</v>
      </c>
      <c r="AM24" s="665"/>
      <c r="AN24" s="665"/>
      <c r="AO24" s="666"/>
      <c r="AP24" s="677" t="s">
        <v>279</v>
      </c>
      <c r="AQ24" s="678"/>
      <c r="AR24" s="678"/>
      <c r="AS24" s="678"/>
      <c r="AT24" s="678"/>
      <c r="AU24" s="678"/>
      <c r="AV24" s="678"/>
      <c r="AW24" s="678"/>
      <c r="AX24" s="678"/>
      <c r="AY24" s="678"/>
      <c r="AZ24" s="678"/>
      <c r="BA24" s="678"/>
      <c r="BB24" s="678"/>
      <c r="BC24" s="678"/>
      <c r="BD24" s="678"/>
      <c r="BE24" s="678"/>
      <c r="BF24" s="679"/>
      <c r="BG24" s="659" t="s">
        <v>223</v>
      </c>
      <c r="BH24" s="660"/>
      <c r="BI24" s="660"/>
      <c r="BJ24" s="660"/>
      <c r="BK24" s="660"/>
      <c r="BL24" s="660"/>
      <c r="BM24" s="660"/>
      <c r="BN24" s="661"/>
      <c r="BO24" s="662" t="s">
        <v>130</v>
      </c>
      <c r="BP24" s="662"/>
      <c r="BQ24" s="662"/>
      <c r="BR24" s="662"/>
      <c r="BS24" s="668" t="s">
        <v>130</v>
      </c>
      <c r="BT24" s="660"/>
      <c r="BU24" s="660"/>
      <c r="BV24" s="660"/>
      <c r="BW24" s="660"/>
      <c r="BX24" s="660"/>
      <c r="BY24" s="660"/>
      <c r="BZ24" s="660"/>
      <c r="CA24" s="660"/>
      <c r="CB24" s="669"/>
      <c r="CD24" s="670" t="s">
        <v>280</v>
      </c>
      <c r="CE24" s="671"/>
      <c r="CF24" s="671"/>
      <c r="CG24" s="671"/>
      <c r="CH24" s="671"/>
      <c r="CI24" s="671"/>
      <c r="CJ24" s="671"/>
      <c r="CK24" s="671"/>
      <c r="CL24" s="671"/>
      <c r="CM24" s="671"/>
      <c r="CN24" s="671"/>
      <c r="CO24" s="671"/>
      <c r="CP24" s="671"/>
      <c r="CQ24" s="672"/>
      <c r="CR24" s="648">
        <v>14307379</v>
      </c>
      <c r="CS24" s="649"/>
      <c r="CT24" s="649"/>
      <c r="CU24" s="649"/>
      <c r="CV24" s="649"/>
      <c r="CW24" s="649"/>
      <c r="CX24" s="649"/>
      <c r="CY24" s="650"/>
      <c r="CZ24" s="653">
        <v>42.2</v>
      </c>
      <c r="DA24" s="654"/>
      <c r="DB24" s="654"/>
      <c r="DC24" s="673"/>
      <c r="DD24" s="692">
        <v>8729707</v>
      </c>
      <c r="DE24" s="649"/>
      <c r="DF24" s="649"/>
      <c r="DG24" s="649"/>
      <c r="DH24" s="649"/>
      <c r="DI24" s="649"/>
      <c r="DJ24" s="649"/>
      <c r="DK24" s="650"/>
      <c r="DL24" s="692">
        <v>8551634</v>
      </c>
      <c r="DM24" s="649"/>
      <c r="DN24" s="649"/>
      <c r="DO24" s="649"/>
      <c r="DP24" s="649"/>
      <c r="DQ24" s="649"/>
      <c r="DR24" s="649"/>
      <c r="DS24" s="649"/>
      <c r="DT24" s="649"/>
      <c r="DU24" s="649"/>
      <c r="DV24" s="650"/>
      <c r="DW24" s="653">
        <v>46.4</v>
      </c>
      <c r="DX24" s="654"/>
      <c r="DY24" s="654"/>
      <c r="DZ24" s="654"/>
      <c r="EA24" s="654"/>
      <c r="EB24" s="654"/>
      <c r="EC24" s="655"/>
    </row>
    <row r="25" spans="2:133" ht="11.25" customHeight="1" x14ac:dyDescent="0.15">
      <c r="B25" s="656" t="s">
        <v>281</v>
      </c>
      <c r="C25" s="657"/>
      <c r="D25" s="657"/>
      <c r="E25" s="657"/>
      <c r="F25" s="657"/>
      <c r="G25" s="657"/>
      <c r="H25" s="657"/>
      <c r="I25" s="657"/>
      <c r="J25" s="657"/>
      <c r="K25" s="657"/>
      <c r="L25" s="657"/>
      <c r="M25" s="657"/>
      <c r="N25" s="657"/>
      <c r="O25" s="657"/>
      <c r="P25" s="657"/>
      <c r="Q25" s="658"/>
      <c r="R25" s="659">
        <v>519753</v>
      </c>
      <c r="S25" s="660"/>
      <c r="T25" s="660"/>
      <c r="U25" s="660"/>
      <c r="V25" s="660"/>
      <c r="W25" s="660"/>
      <c r="X25" s="660"/>
      <c r="Y25" s="661"/>
      <c r="Z25" s="662">
        <v>1.5</v>
      </c>
      <c r="AA25" s="662"/>
      <c r="AB25" s="662"/>
      <c r="AC25" s="662"/>
      <c r="AD25" s="663">
        <v>22364</v>
      </c>
      <c r="AE25" s="663"/>
      <c r="AF25" s="663"/>
      <c r="AG25" s="663"/>
      <c r="AH25" s="663"/>
      <c r="AI25" s="663"/>
      <c r="AJ25" s="663"/>
      <c r="AK25" s="663"/>
      <c r="AL25" s="664">
        <v>0.1</v>
      </c>
      <c r="AM25" s="665"/>
      <c r="AN25" s="665"/>
      <c r="AO25" s="666"/>
      <c r="AP25" s="677" t="s">
        <v>282</v>
      </c>
      <c r="AQ25" s="678"/>
      <c r="AR25" s="678"/>
      <c r="AS25" s="678"/>
      <c r="AT25" s="678"/>
      <c r="AU25" s="678"/>
      <c r="AV25" s="678"/>
      <c r="AW25" s="678"/>
      <c r="AX25" s="678"/>
      <c r="AY25" s="678"/>
      <c r="AZ25" s="678"/>
      <c r="BA25" s="678"/>
      <c r="BB25" s="678"/>
      <c r="BC25" s="678"/>
      <c r="BD25" s="678"/>
      <c r="BE25" s="678"/>
      <c r="BF25" s="679"/>
      <c r="BG25" s="659" t="s">
        <v>223</v>
      </c>
      <c r="BH25" s="660"/>
      <c r="BI25" s="660"/>
      <c r="BJ25" s="660"/>
      <c r="BK25" s="660"/>
      <c r="BL25" s="660"/>
      <c r="BM25" s="660"/>
      <c r="BN25" s="661"/>
      <c r="BO25" s="662" t="s">
        <v>223</v>
      </c>
      <c r="BP25" s="662"/>
      <c r="BQ25" s="662"/>
      <c r="BR25" s="662"/>
      <c r="BS25" s="668" t="s">
        <v>223</v>
      </c>
      <c r="BT25" s="660"/>
      <c r="BU25" s="660"/>
      <c r="BV25" s="660"/>
      <c r="BW25" s="660"/>
      <c r="BX25" s="660"/>
      <c r="BY25" s="660"/>
      <c r="BZ25" s="660"/>
      <c r="CA25" s="660"/>
      <c r="CB25" s="669"/>
      <c r="CD25" s="674" t="s">
        <v>283</v>
      </c>
      <c r="CE25" s="675"/>
      <c r="CF25" s="675"/>
      <c r="CG25" s="675"/>
      <c r="CH25" s="675"/>
      <c r="CI25" s="675"/>
      <c r="CJ25" s="675"/>
      <c r="CK25" s="675"/>
      <c r="CL25" s="675"/>
      <c r="CM25" s="675"/>
      <c r="CN25" s="675"/>
      <c r="CO25" s="675"/>
      <c r="CP25" s="675"/>
      <c r="CQ25" s="676"/>
      <c r="CR25" s="659">
        <v>4469541</v>
      </c>
      <c r="CS25" s="695"/>
      <c r="CT25" s="695"/>
      <c r="CU25" s="695"/>
      <c r="CV25" s="695"/>
      <c r="CW25" s="695"/>
      <c r="CX25" s="695"/>
      <c r="CY25" s="696"/>
      <c r="CZ25" s="664">
        <v>13.2</v>
      </c>
      <c r="DA25" s="693"/>
      <c r="DB25" s="693"/>
      <c r="DC25" s="697"/>
      <c r="DD25" s="668">
        <v>4097375</v>
      </c>
      <c r="DE25" s="695"/>
      <c r="DF25" s="695"/>
      <c r="DG25" s="695"/>
      <c r="DH25" s="695"/>
      <c r="DI25" s="695"/>
      <c r="DJ25" s="695"/>
      <c r="DK25" s="696"/>
      <c r="DL25" s="668">
        <v>3931005</v>
      </c>
      <c r="DM25" s="695"/>
      <c r="DN25" s="695"/>
      <c r="DO25" s="695"/>
      <c r="DP25" s="695"/>
      <c r="DQ25" s="695"/>
      <c r="DR25" s="695"/>
      <c r="DS25" s="695"/>
      <c r="DT25" s="695"/>
      <c r="DU25" s="695"/>
      <c r="DV25" s="696"/>
      <c r="DW25" s="664">
        <v>21.3</v>
      </c>
      <c r="DX25" s="693"/>
      <c r="DY25" s="693"/>
      <c r="DZ25" s="693"/>
      <c r="EA25" s="693"/>
      <c r="EB25" s="693"/>
      <c r="EC25" s="694"/>
    </row>
    <row r="26" spans="2:133" ht="11.25" customHeight="1" x14ac:dyDescent="0.15">
      <c r="B26" s="656" t="s">
        <v>284</v>
      </c>
      <c r="C26" s="657"/>
      <c r="D26" s="657"/>
      <c r="E26" s="657"/>
      <c r="F26" s="657"/>
      <c r="G26" s="657"/>
      <c r="H26" s="657"/>
      <c r="I26" s="657"/>
      <c r="J26" s="657"/>
      <c r="K26" s="657"/>
      <c r="L26" s="657"/>
      <c r="M26" s="657"/>
      <c r="N26" s="657"/>
      <c r="O26" s="657"/>
      <c r="P26" s="657"/>
      <c r="Q26" s="658"/>
      <c r="R26" s="659">
        <v>302193</v>
      </c>
      <c r="S26" s="660"/>
      <c r="T26" s="660"/>
      <c r="U26" s="660"/>
      <c r="V26" s="660"/>
      <c r="W26" s="660"/>
      <c r="X26" s="660"/>
      <c r="Y26" s="661"/>
      <c r="Z26" s="662">
        <v>0.9</v>
      </c>
      <c r="AA26" s="662"/>
      <c r="AB26" s="662"/>
      <c r="AC26" s="662"/>
      <c r="AD26" s="663" t="s">
        <v>223</v>
      </c>
      <c r="AE26" s="663"/>
      <c r="AF26" s="663"/>
      <c r="AG26" s="663"/>
      <c r="AH26" s="663"/>
      <c r="AI26" s="663"/>
      <c r="AJ26" s="663"/>
      <c r="AK26" s="663"/>
      <c r="AL26" s="664" t="s">
        <v>223</v>
      </c>
      <c r="AM26" s="665"/>
      <c r="AN26" s="665"/>
      <c r="AO26" s="666"/>
      <c r="AP26" s="677" t="s">
        <v>285</v>
      </c>
      <c r="AQ26" s="698"/>
      <c r="AR26" s="698"/>
      <c r="AS26" s="698"/>
      <c r="AT26" s="698"/>
      <c r="AU26" s="698"/>
      <c r="AV26" s="698"/>
      <c r="AW26" s="698"/>
      <c r="AX26" s="698"/>
      <c r="AY26" s="698"/>
      <c r="AZ26" s="698"/>
      <c r="BA26" s="698"/>
      <c r="BB26" s="698"/>
      <c r="BC26" s="698"/>
      <c r="BD26" s="698"/>
      <c r="BE26" s="698"/>
      <c r="BF26" s="679"/>
      <c r="BG26" s="659" t="s">
        <v>223</v>
      </c>
      <c r="BH26" s="660"/>
      <c r="BI26" s="660"/>
      <c r="BJ26" s="660"/>
      <c r="BK26" s="660"/>
      <c r="BL26" s="660"/>
      <c r="BM26" s="660"/>
      <c r="BN26" s="661"/>
      <c r="BO26" s="662" t="s">
        <v>223</v>
      </c>
      <c r="BP26" s="662"/>
      <c r="BQ26" s="662"/>
      <c r="BR26" s="662"/>
      <c r="BS26" s="668" t="s">
        <v>130</v>
      </c>
      <c r="BT26" s="660"/>
      <c r="BU26" s="660"/>
      <c r="BV26" s="660"/>
      <c r="BW26" s="660"/>
      <c r="BX26" s="660"/>
      <c r="BY26" s="660"/>
      <c r="BZ26" s="660"/>
      <c r="CA26" s="660"/>
      <c r="CB26" s="669"/>
      <c r="CD26" s="674" t="s">
        <v>286</v>
      </c>
      <c r="CE26" s="675"/>
      <c r="CF26" s="675"/>
      <c r="CG26" s="675"/>
      <c r="CH26" s="675"/>
      <c r="CI26" s="675"/>
      <c r="CJ26" s="675"/>
      <c r="CK26" s="675"/>
      <c r="CL26" s="675"/>
      <c r="CM26" s="675"/>
      <c r="CN26" s="675"/>
      <c r="CO26" s="675"/>
      <c r="CP26" s="675"/>
      <c r="CQ26" s="676"/>
      <c r="CR26" s="659">
        <v>3150907</v>
      </c>
      <c r="CS26" s="660"/>
      <c r="CT26" s="660"/>
      <c r="CU26" s="660"/>
      <c r="CV26" s="660"/>
      <c r="CW26" s="660"/>
      <c r="CX26" s="660"/>
      <c r="CY26" s="661"/>
      <c r="CZ26" s="664">
        <v>9.3000000000000007</v>
      </c>
      <c r="DA26" s="693"/>
      <c r="DB26" s="693"/>
      <c r="DC26" s="697"/>
      <c r="DD26" s="668">
        <v>2834960</v>
      </c>
      <c r="DE26" s="660"/>
      <c r="DF26" s="660"/>
      <c r="DG26" s="660"/>
      <c r="DH26" s="660"/>
      <c r="DI26" s="660"/>
      <c r="DJ26" s="660"/>
      <c r="DK26" s="661"/>
      <c r="DL26" s="668" t="s">
        <v>223</v>
      </c>
      <c r="DM26" s="660"/>
      <c r="DN26" s="660"/>
      <c r="DO26" s="660"/>
      <c r="DP26" s="660"/>
      <c r="DQ26" s="660"/>
      <c r="DR26" s="660"/>
      <c r="DS26" s="660"/>
      <c r="DT26" s="660"/>
      <c r="DU26" s="660"/>
      <c r="DV26" s="661"/>
      <c r="DW26" s="664" t="s">
        <v>223</v>
      </c>
      <c r="DX26" s="693"/>
      <c r="DY26" s="693"/>
      <c r="DZ26" s="693"/>
      <c r="EA26" s="693"/>
      <c r="EB26" s="693"/>
      <c r="EC26" s="694"/>
    </row>
    <row r="27" spans="2:133" ht="11.25" customHeight="1" x14ac:dyDescent="0.15">
      <c r="B27" s="656" t="s">
        <v>287</v>
      </c>
      <c r="C27" s="657"/>
      <c r="D27" s="657"/>
      <c r="E27" s="657"/>
      <c r="F27" s="657"/>
      <c r="G27" s="657"/>
      <c r="H27" s="657"/>
      <c r="I27" s="657"/>
      <c r="J27" s="657"/>
      <c r="K27" s="657"/>
      <c r="L27" s="657"/>
      <c r="M27" s="657"/>
      <c r="N27" s="657"/>
      <c r="O27" s="657"/>
      <c r="P27" s="657"/>
      <c r="Q27" s="658"/>
      <c r="R27" s="659">
        <v>5036559</v>
      </c>
      <c r="S27" s="660"/>
      <c r="T27" s="660"/>
      <c r="U27" s="660"/>
      <c r="V27" s="660"/>
      <c r="W27" s="660"/>
      <c r="X27" s="660"/>
      <c r="Y27" s="661"/>
      <c r="Z27" s="662">
        <v>14.5</v>
      </c>
      <c r="AA27" s="662"/>
      <c r="AB27" s="662"/>
      <c r="AC27" s="662"/>
      <c r="AD27" s="663" t="s">
        <v>223</v>
      </c>
      <c r="AE27" s="663"/>
      <c r="AF27" s="663"/>
      <c r="AG27" s="663"/>
      <c r="AH27" s="663"/>
      <c r="AI27" s="663"/>
      <c r="AJ27" s="663"/>
      <c r="AK27" s="663"/>
      <c r="AL27" s="664" t="s">
        <v>223</v>
      </c>
      <c r="AM27" s="665"/>
      <c r="AN27" s="665"/>
      <c r="AO27" s="666"/>
      <c r="AP27" s="656" t="s">
        <v>288</v>
      </c>
      <c r="AQ27" s="657"/>
      <c r="AR27" s="657"/>
      <c r="AS27" s="657"/>
      <c r="AT27" s="657"/>
      <c r="AU27" s="657"/>
      <c r="AV27" s="657"/>
      <c r="AW27" s="657"/>
      <c r="AX27" s="657"/>
      <c r="AY27" s="657"/>
      <c r="AZ27" s="657"/>
      <c r="BA27" s="657"/>
      <c r="BB27" s="657"/>
      <c r="BC27" s="657"/>
      <c r="BD27" s="657"/>
      <c r="BE27" s="657"/>
      <c r="BF27" s="658"/>
      <c r="BG27" s="659">
        <v>11282881</v>
      </c>
      <c r="BH27" s="660"/>
      <c r="BI27" s="660"/>
      <c r="BJ27" s="660"/>
      <c r="BK27" s="660"/>
      <c r="BL27" s="660"/>
      <c r="BM27" s="660"/>
      <c r="BN27" s="661"/>
      <c r="BO27" s="662">
        <v>100</v>
      </c>
      <c r="BP27" s="662"/>
      <c r="BQ27" s="662"/>
      <c r="BR27" s="662"/>
      <c r="BS27" s="668">
        <v>109519</v>
      </c>
      <c r="BT27" s="660"/>
      <c r="BU27" s="660"/>
      <c r="BV27" s="660"/>
      <c r="BW27" s="660"/>
      <c r="BX27" s="660"/>
      <c r="BY27" s="660"/>
      <c r="BZ27" s="660"/>
      <c r="CA27" s="660"/>
      <c r="CB27" s="669"/>
      <c r="CD27" s="674" t="s">
        <v>289</v>
      </c>
      <c r="CE27" s="675"/>
      <c r="CF27" s="675"/>
      <c r="CG27" s="675"/>
      <c r="CH27" s="675"/>
      <c r="CI27" s="675"/>
      <c r="CJ27" s="675"/>
      <c r="CK27" s="675"/>
      <c r="CL27" s="675"/>
      <c r="CM27" s="675"/>
      <c r="CN27" s="675"/>
      <c r="CO27" s="675"/>
      <c r="CP27" s="675"/>
      <c r="CQ27" s="676"/>
      <c r="CR27" s="659">
        <v>7428462</v>
      </c>
      <c r="CS27" s="695"/>
      <c r="CT27" s="695"/>
      <c r="CU27" s="695"/>
      <c r="CV27" s="695"/>
      <c r="CW27" s="695"/>
      <c r="CX27" s="695"/>
      <c r="CY27" s="696"/>
      <c r="CZ27" s="664">
        <v>21.9</v>
      </c>
      <c r="DA27" s="693"/>
      <c r="DB27" s="693"/>
      <c r="DC27" s="697"/>
      <c r="DD27" s="668">
        <v>2224810</v>
      </c>
      <c r="DE27" s="695"/>
      <c r="DF27" s="695"/>
      <c r="DG27" s="695"/>
      <c r="DH27" s="695"/>
      <c r="DI27" s="695"/>
      <c r="DJ27" s="695"/>
      <c r="DK27" s="696"/>
      <c r="DL27" s="668">
        <v>2216738</v>
      </c>
      <c r="DM27" s="695"/>
      <c r="DN27" s="695"/>
      <c r="DO27" s="695"/>
      <c r="DP27" s="695"/>
      <c r="DQ27" s="695"/>
      <c r="DR27" s="695"/>
      <c r="DS27" s="695"/>
      <c r="DT27" s="695"/>
      <c r="DU27" s="695"/>
      <c r="DV27" s="696"/>
      <c r="DW27" s="664">
        <v>12</v>
      </c>
      <c r="DX27" s="693"/>
      <c r="DY27" s="693"/>
      <c r="DZ27" s="693"/>
      <c r="EA27" s="693"/>
      <c r="EB27" s="693"/>
      <c r="EC27" s="694"/>
    </row>
    <row r="28" spans="2:133" ht="11.25" customHeight="1" x14ac:dyDescent="0.15">
      <c r="B28" s="701" t="s">
        <v>290</v>
      </c>
      <c r="C28" s="702"/>
      <c r="D28" s="702"/>
      <c r="E28" s="702"/>
      <c r="F28" s="702"/>
      <c r="G28" s="702"/>
      <c r="H28" s="702"/>
      <c r="I28" s="702"/>
      <c r="J28" s="702"/>
      <c r="K28" s="702"/>
      <c r="L28" s="702"/>
      <c r="M28" s="702"/>
      <c r="N28" s="702"/>
      <c r="O28" s="702"/>
      <c r="P28" s="702"/>
      <c r="Q28" s="703"/>
      <c r="R28" s="659" t="s">
        <v>223</v>
      </c>
      <c r="S28" s="660"/>
      <c r="T28" s="660"/>
      <c r="U28" s="660"/>
      <c r="V28" s="660"/>
      <c r="W28" s="660"/>
      <c r="X28" s="660"/>
      <c r="Y28" s="661"/>
      <c r="Z28" s="662" t="s">
        <v>223</v>
      </c>
      <c r="AA28" s="662"/>
      <c r="AB28" s="662"/>
      <c r="AC28" s="662"/>
      <c r="AD28" s="663" t="s">
        <v>223</v>
      </c>
      <c r="AE28" s="663"/>
      <c r="AF28" s="663"/>
      <c r="AG28" s="663"/>
      <c r="AH28" s="663"/>
      <c r="AI28" s="663"/>
      <c r="AJ28" s="663"/>
      <c r="AK28" s="663"/>
      <c r="AL28" s="664" t="s">
        <v>223</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291</v>
      </c>
      <c r="CE28" s="675"/>
      <c r="CF28" s="675"/>
      <c r="CG28" s="675"/>
      <c r="CH28" s="675"/>
      <c r="CI28" s="675"/>
      <c r="CJ28" s="675"/>
      <c r="CK28" s="675"/>
      <c r="CL28" s="675"/>
      <c r="CM28" s="675"/>
      <c r="CN28" s="675"/>
      <c r="CO28" s="675"/>
      <c r="CP28" s="675"/>
      <c r="CQ28" s="676"/>
      <c r="CR28" s="659">
        <v>2409376</v>
      </c>
      <c r="CS28" s="660"/>
      <c r="CT28" s="660"/>
      <c r="CU28" s="660"/>
      <c r="CV28" s="660"/>
      <c r="CW28" s="660"/>
      <c r="CX28" s="660"/>
      <c r="CY28" s="661"/>
      <c r="CZ28" s="664">
        <v>7.1</v>
      </c>
      <c r="DA28" s="693"/>
      <c r="DB28" s="693"/>
      <c r="DC28" s="697"/>
      <c r="DD28" s="668">
        <v>2407522</v>
      </c>
      <c r="DE28" s="660"/>
      <c r="DF28" s="660"/>
      <c r="DG28" s="660"/>
      <c r="DH28" s="660"/>
      <c r="DI28" s="660"/>
      <c r="DJ28" s="660"/>
      <c r="DK28" s="661"/>
      <c r="DL28" s="668">
        <v>2403891</v>
      </c>
      <c r="DM28" s="660"/>
      <c r="DN28" s="660"/>
      <c r="DO28" s="660"/>
      <c r="DP28" s="660"/>
      <c r="DQ28" s="660"/>
      <c r="DR28" s="660"/>
      <c r="DS28" s="660"/>
      <c r="DT28" s="660"/>
      <c r="DU28" s="660"/>
      <c r="DV28" s="661"/>
      <c r="DW28" s="664">
        <v>13.1</v>
      </c>
      <c r="DX28" s="693"/>
      <c r="DY28" s="693"/>
      <c r="DZ28" s="693"/>
      <c r="EA28" s="693"/>
      <c r="EB28" s="693"/>
      <c r="EC28" s="694"/>
    </row>
    <row r="29" spans="2:133" ht="11.25" customHeight="1" x14ac:dyDescent="0.15">
      <c r="B29" s="656" t="s">
        <v>292</v>
      </c>
      <c r="C29" s="657"/>
      <c r="D29" s="657"/>
      <c r="E29" s="657"/>
      <c r="F29" s="657"/>
      <c r="G29" s="657"/>
      <c r="H29" s="657"/>
      <c r="I29" s="657"/>
      <c r="J29" s="657"/>
      <c r="K29" s="657"/>
      <c r="L29" s="657"/>
      <c r="M29" s="657"/>
      <c r="N29" s="657"/>
      <c r="O29" s="657"/>
      <c r="P29" s="657"/>
      <c r="Q29" s="658"/>
      <c r="R29" s="659">
        <v>2486458</v>
      </c>
      <c r="S29" s="660"/>
      <c r="T29" s="660"/>
      <c r="U29" s="660"/>
      <c r="V29" s="660"/>
      <c r="W29" s="660"/>
      <c r="X29" s="660"/>
      <c r="Y29" s="661"/>
      <c r="Z29" s="662">
        <v>7.1</v>
      </c>
      <c r="AA29" s="662"/>
      <c r="AB29" s="662"/>
      <c r="AC29" s="662"/>
      <c r="AD29" s="663" t="s">
        <v>223</v>
      </c>
      <c r="AE29" s="663"/>
      <c r="AF29" s="663"/>
      <c r="AG29" s="663"/>
      <c r="AH29" s="663"/>
      <c r="AI29" s="663"/>
      <c r="AJ29" s="663"/>
      <c r="AK29" s="663"/>
      <c r="AL29" s="664" t="s">
        <v>223</v>
      </c>
      <c r="AM29" s="665"/>
      <c r="AN29" s="665"/>
      <c r="AO29" s="666"/>
      <c r="AP29" s="638" t="s">
        <v>211</v>
      </c>
      <c r="AQ29" s="639"/>
      <c r="AR29" s="639"/>
      <c r="AS29" s="639"/>
      <c r="AT29" s="639"/>
      <c r="AU29" s="639"/>
      <c r="AV29" s="639"/>
      <c r="AW29" s="639"/>
      <c r="AX29" s="639"/>
      <c r="AY29" s="639"/>
      <c r="AZ29" s="639"/>
      <c r="BA29" s="639"/>
      <c r="BB29" s="639"/>
      <c r="BC29" s="639"/>
      <c r="BD29" s="639"/>
      <c r="BE29" s="639"/>
      <c r="BF29" s="640"/>
      <c r="BG29" s="638" t="s">
        <v>293</v>
      </c>
      <c r="BH29" s="699"/>
      <c r="BI29" s="699"/>
      <c r="BJ29" s="699"/>
      <c r="BK29" s="699"/>
      <c r="BL29" s="699"/>
      <c r="BM29" s="699"/>
      <c r="BN29" s="699"/>
      <c r="BO29" s="699"/>
      <c r="BP29" s="699"/>
      <c r="BQ29" s="700"/>
      <c r="BR29" s="638" t="s">
        <v>294</v>
      </c>
      <c r="BS29" s="699"/>
      <c r="BT29" s="699"/>
      <c r="BU29" s="699"/>
      <c r="BV29" s="699"/>
      <c r="BW29" s="699"/>
      <c r="BX29" s="699"/>
      <c r="BY29" s="699"/>
      <c r="BZ29" s="699"/>
      <c r="CA29" s="699"/>
      <c r="CB29" s="700"/>
      <c r="CD29" s="722" t="s">
        <v>295</v>
      </c>
      <c r="CE29" s="723"/>
      <c r="CF29" s="674" t="s">
        <v>63</v>
      </c>
      <c r="CG29" s="675"/>
      <c r="CH29" s="675"/>
      <c r="CI29" s="675"/>
      <c r="CJ29" s="675"/>
      <c r="CK29" s="675"/>
      <c r="CL29" s="675"/>
      <c r="CM29" s="675"/>
      <c r="CN29" s="675"/>
      <c r="CO29" s="675"/>
      <c r="CP29" s="675"/>
      <c r="CQ29" s="676"/>
      <c r="CR29" s="659">
        <v>2409376</v>
      </c>
      <c r="CS29" s="695"/>
      <c r="CT29" s="695"/>
      <c r="CU29" s="695"/>
      <c r="CV29" s="695"/>
      <c r="CW29" s="695"/>
      <c r="CX29" s="695"/>
      <c r="CY29" s="696"/>
      <c r="CZ29" s="664">
        <v>7.1</v>
      </c>
      <c r="DA29" s="693"/>
      <c r="DB29" s="693"/>
      <c r="DC29" s="697"/>
      <c r="DD29" s="668">
        <v>2407522</v>
      </c>
      <c r="DE29" s="695"/>
      <c r="DF29" s="695"/>
      <c r="DG29" s="695"/>
      <c r="DH29" s="695"/>
      <c r="DI29" s="695"/>
      <c r="DJ29" s="695"/>
      <c r="DK29" s="696"/>
      <c r="DL29" s="668">
        <v>2403891</v>
      </c>
      <c r="DM29" s="695"/>
      <c r="DN29" s="695"/>
      <c r="DO29" s="695"/>
      <c r="DP29" s="695"/>
      <c r="DQ29" s="695"/>
      <c r="DR29" s="695"/>
      <c r="DS29" s="695"/>
      <c r="DT29" s="695"/>
      <c r="DU29" s="695"/>
      <c r="DV29" s="696"/>
      <c r="DW29" s="664">
        <v>13.1</v>
      </c>
      <c r="DX29" s="693"/>
      <c r="DY29" s="693"/>
      <c r="DZ29" s="693"/>
      <c r="EA29" s="693"/>
      <c r="EB29" s="693"/>
      <c r="EC29" s="694"/>
    </row>
    <row r="30" spans="2:133" ht="11.25" customHeight="1" x14ac:dyDescent="0.15">
      <c r="B30" s="656" t="s">
        <v>296</v>
      </c>
      <c r="C30" s="657"/>
      <c r="D30" s="657"/>
      <c r="E30" s="657"/>
      <c r="F30" s="657"/>
      <c r="G30" s="657"/>
      <c r="H30" s="657"/>
      <c r="I30" s="657"/>
      <c r="J30" s="657"/>
      <c r="K30" s="657"/>
      <c r="L30" s="657"/>
      <c r="M30" s="657"/>
      <c r="N30" s="657"/>
      <c r="O30" s="657"/>
      <c r="P30" s="657"/>
      <c r="Q30" s="658"/>
      <c r="R30" s="659">
        <v>143901</v>
      </c>
      <c r="S30" s="660"/>
      <c r="T30" s="660"/>
      <c r="U30" s="660"/>
      <c r="V30" s="660"/>
      <c r="W30" s="660"/>
      <c r="X30" s="660"/>
      <c r="Y30" s="661"/>
      <c r="Z30" s="662">
        <v>0.4</v>
      </c>
      <c r="AA30" s="662"/>
      <c r="AB30" s="662"/>
      <c r="AC30" s="662"/>
      <c r="AD30" s="663" t="s">
        <v>223</v>
      </c>
      <c r="AE30" s="663"/>
      <c r="AF30" s="663"/>
      <c r="AG30" s="663"/>
      <c r="AH30" s="663"/>
      <c r="AI30" s="663"/>
      <c r="AJ30" s="663"/>
      <c r="AK30" s="663"/>
      <c r="AL30" s="664" t="s">
        <v>223</v>
      </c>
      <c r="AM30" s="665"/>
      <c r="AN30" s="665"/>
      <c r="AO30" s="666"/>
      <c r="AP30" s="707" t="s">
        <v>297</v>
      </c>
      <c r="AQ30" s="708"/>
      <c r="AR30" s="708"/>
      <c r="AS30" s="708"/>
      <c r="AT30" s="713" t="s">
        <v>298</v>
      </c>
      <c r="AU30" s="210"/>
      <c r="AV30" s="210"/>
      <c r="AW30" s="210"/>
      <c r="AX30" s="645" t="s">
        <v>177</v>
      </c>
      <c r="AY30" s="646"/>
      <c r="AZ30" s="646"/>
      <c r="BA30" s="646"/>
      <c r="BB30" s="646"/>
      <c r="BC30" s="646"/>
      <c r="BD30" s="646"/>
      <c r="BE30" s="646"/>
      <c r="BF30" s="647"/>
      <c r="BG30" s="719">
        <v>99.3</v>
      </c>
      <c r="BH30" s="720"/>
      <c r="BI30" s="720"/>
      <c r="BJ30" s="720"/>
      <c r="BK30" s="720"/>
      <c r="BL30" s="720"/>
      <c r="BM30" s="654">
        <v>96.9</v>
      </c>
      <c r="BN30" s="720"/>
      <c r="BO30" s="720"/>
      <c r="BP30" s="720"/>
      <c r="BQ30" s="721"/>
      <c r="BR30" s="719">
        <v>99.3</v>
      </c>
      <c r="BS30" s="720"/>
      <c r="BT30" s="720"/>
      <c r="BU30" s="720"/>
      <c r="BV30" s="720"/>
      <c r="BW30" s="720"/>
      <c r="BX30" s="654">
        <v>96.5</v>
      </c>
      <c r="BY30" s="720"/>
      <c r="BZ30" s="720"/>
      <c r="CA30" s="720"/>
      <c r="CB30" s="721"/>
      <c r="CD30" s="724"/>
      <c r="CE30" s="725"/>
      <c r="CF30" s="674" t="s">
        <v>299</v>
      </c>
      <c r="CG30" s="675"/>
      <c r="CH30" s="675"/>
      <c r="CI30" s="675"/>
      <c r="CJ30" s="675"/>
      <c r="CK30" s="675"/>
      <c r="CL30" s="675"/>
      <c r="CM30" s="675"/>
      <c r="CN30" s="675"/>
      <c r="CO30" s="675"/>
      <c r="CP30" s="675"/>
      <c r="CQ30" s="676"/>
      <c r="CR30" s="659">
        <v>2207256</v>
      </c>
      <c r="CS30" s="660"/>
      <c r="CT30" s="660"/>
      <c r="CU30" s="660"/>
      <c r="CV30" s="660"/>
      <c r="CW30" s="660"/>
      <c r="CX30" s="660"/>
      <c r="CY30" s="661"/>
      <c r="CZ30" s="664">
        <v>6.5</v>
      </c>
      <c r="DA30" s="693"/>
      <c r="DB30" s="693"/>
      <c r="DC30" s="697"/>
      <c r="DD30" s="668">
        <v>2205537</v>
      </c>
      <c r="DE30" s="660"/>
      <c r="DF30" s="660"/>
      <c r="DG30" s="660"/>
      <c r="DH30" s="660"/>
      <c r="DI30" s="660"/>
      <c r="DJ30" s="660"/>
      <c r="DK30" s="661"/>
      <c r="DL30" s="668">
        <v>2201912</v>
      </c>
      <c r="DM30" s="660"/>
      <c r="DN30" s="660"/>
      <c r="DO30" s="660"/>
      <c r="DP30" s="660"/>
      <c r="DQ30" s="660"/>
      <c r="DR30" s="660"/>
      <c r="DS30" s="660"/>
      <c r="DT30" s="660"/>
      <c r="DU30" s="660"/>
      <c r="DV30" s="661"/>
      <c r="DW30" s="664">
        <v>12</v>
      </c>
      <c r="DX30" s="693"/>
      <c r="DY30" s="693"/>
      <c r="DZ30" s="693"/>
      <c r="EA30" s="693"/>
      <c r="EB30" s="693"/>
      <c r="EC30" s="694"/>
    </row>
    <row r="31" spans="2:133" ht="11.25" customHeight="1" x14ac:dyDescent="0.15">
      <c r="B31" s="656" t="s">
        <v>300</v>
      </c>
      <c r="C31" s="657"/>
      <c r="D31" s="657"/>
      <c r="E31" s="657"/>
      <c r="F31" s="657"/>
      <c r="G31" s="657"/>
      <c r="H31" s="657"/>
      <c r="I31" s="657"/>
      <c r="J31" s="657"/>
      <c r="K31" s="657"/>
      <c r="L31" s="657"/>
      <c r="M31" s="657"/>
      <c r="N31" s="657"/>
      <c r="O31" s="657"/>
      <c r="P31" s="657"/>
      <c r="Q31" s="658"/>
      <c r="R31" s="659">
        <v>1819788</v>
      </c>
      <c r="S31" s="660"/>
      <c r="T31" s="660"/>
      <c r="U31" s="660"/>
      <c r="V31" s="660"/>
      <c r="W31" s="660"/>
      <c r="X31" s="660"/>
      <c r="Y31" s="661"/>
      <c r="Z31" s="662">
        <v>5.2</v>
      </c>
      <c r="AA31" s="662"/>
      <c r="AB31" s="662"/>
      <c r="AC31" s="662"/>
      <c r="AD31" s="663" t="s">
        <v>223</v>
      </c>
      <c r="AE31" s="663"/>
      <c r="AF31" s="663"/>
      <c r="AG31" s="663"/>
      <c r="AH31" s="663"/>
      <c r="AI31" s="663"/>
      <c r="AJ31" s="663"/>
      <c r="AK31" s="663"/>
      <c r="AL31" s="664" t="s">
        <v>223</v>
      </c>
      <c r="AM31" s="665"/>
      <c r="AN31" s="665"/>
      <c r="AO31" s="666"/>
      <c r="AP31" s="709"/>
      <c r="AQ31" s="710"/>
      <c r="AR31" s="710"/>
      <c r="AS31" s="710"/>
      <c r="AT31" s="714"/>
      <c r="AU31" s="209" t="s">
        <v>301</v>
      </c>
      <c r="AV31" s="209"/>
      <c r="AW31" s="209"/>
      <c r="AX31" s="656" t="s">
        <v>302</v>
      </c>
      <c r="AY31" s="657"/>
      <c r="AZ31" s="657"/>
      <c r="BA31" s="657"/>
      <c r="BB31" s="657"/>
      <c r="BC31" s="657"/>
      <c r="BD31" s="657"/>
      <c r="BE31" s="657"/>
      <c r="BF31" s="658"/>
      <c r="BG31" s="716">
        <v>99.3</v>
      </c>
      <c r="BH31" s="695"/>
      <c r="BI31" s="695"/>
      <c r="BJ31" s="695"/>
      <c r="BK31" s="695"/>
      <c r="BL31" s="695"/>
      <c r="BM31" s="665">
        <v>97</v>
      </c>
      <c r="BN31" s="717"/>
      <c r="BO31" s="717"/>
      <c r="BP31" s="717"/>
      <c r="BQ31" s="718"/>
      <c r="BR31" s="716">
        <v>99.3</v>
      </c>
      <c r="BS31" s="695"/>
      <c r="BT31" s="695"/>
      <c r="BU31" s="695"/>
      <c r="BV31" s="695"/>
      <c r="BW31" s="695"/>
      <c r="BX31" s="665">
        <v>96.6</v>
      </c>
      <c r="BY31" s="717"/>
      <c r="BZ31" s="717"/>
      <c r="CA31" s="717"/>
      <c r="CB31" s="718"/>
      <c r="CD31" s="724"/>
      <c r="CE31" s="725"/>
      <c r="CF31" s="674" t="s">
        <v>303</v>
      </c>
      <c r="CG31" s="675"/>
      <c r="CH31" s="675"/>
      <c r="CI31" s="675"/>
      <c r="CJ31" s="675"/>
      <c r="CK31" s="675"/>
      <c r="CL31" s="675"/>
      <c r="CM31" s="675"/>
      <c r="CN31" s="675"/>
      <c r="CO31" s="675"/>
      <c r="CP31" s="675"/>
      <c r="CQ31" s="676"/>
      <c r="CR31" s="659">
        <v>202120</v>
      </c>
      <c r="CS31" s="695"/>
      <c r="CT31" s="695"/>
      <c r="CU31" s="695"/>
      <c r="CV31" s="695"/>
      <c r="CW31" s="695"/>
      <c r="CX31" s="695"/>
      <c r="CY31" s="696"/>
      <c r="CZ31" s="664">
        <v>0.6</v>
      </c>
      <c r="DA31" s="693"/>
      <c r="DB31" s="693"/>
      <c r="DC31" s="697"/>
      <c r="DD31" s="668">
        <v>201985</v>
      </c>
      <c r="DE31" s="695"/>
      <c r="DF31" s="695"/>
      <c r="DG31" s="695"/>
      <c r="DH31" s="695"/>
      <c r="DI31" s="695"/>
      <c r="DJ31" s="695"/>
      <c r="DK31" s="696"/>
      <c r="DL31" s="668">
        <v>201979</v>
      </c>
      <c r="DM31" s="695"/>
      <c r="DN31" s="695"/>
      <c r="DO31" s="695"/>
      <c r="DP31" s="695"/>
      <c r="DQ31" s="695"/>
      <c r="DR31" s="695"/>
      <c r="DS31" s="695"/>
      <c r="DT31" s="695"/>
      <c r="DU31" s="695"/>
      <c r="DV31" s="696"/>
      <c r="DW31" s="664">
        <v>1.1000000000000001</v>
      </c>
      <c r="DX31" s="693"/>
      <c r="DY31" s="693"/>
      <c r="DZ31" s="693"/>
      <c r="EA31" s="693"/>
      <c r="EB31" s="693"/>
      <c r="EC31" s="694"/>
    </row>
    <row r="32" spans="2:133" ht="11.25" customHeight="1" x14ac:dyDescent="0.15">
      <c r="B32" s="656" t="s">
        <v>304</v>
      </c>
      <c r="C32" s="657"/>
      <c r="D32" s="657"/>
      <c r="E32" s="657"/>
      <c r="F32" s="657"/>
      <c r="G32" s="657"/>
      <c r="H32" s="657"/>
      <c r="I32" s="657"/>
      <c r="J32" s="657"/>
      <c r="K32" s="657"/>
      <c r="L32" s="657"/>
      <c r="M32" s="657"/>
      <c r="N32" s="657"/>
      <c r="O32" s="657"/>
      <c r="P32" s="657"/>
      <c r="Q32" s="658"/>
      <c r="R32" s="659">
        <v>1926583</v>
      </c>
      <c r="S32" s="660"/>
      <c r="T32" s="660"/>
      <c r="U32" s="660"/>
      <c r="V32" s="660"/>
      <c r="W32" s="660"/>
      <c r="X32" s="660"/>
      <c r="Y32" s="661"/>
      <c r="Z32" s="662">
        <v>5.5</v>
      </c>
      <c r="AA32" s="662"/>
      <c r="AB32" s="662"/>
      <c r="AC32" s="662"/>
      <c r="AD32" s="663" t="s">
        <v>223</v>
      </c>
      <c r="AE32" s="663"/>
      <c r="AF32" s="663"/>
      <c r="AG32" s="663"/>
      <c r="AH32" s="663"/>
      <c r="AI32" s="663"/>
      <c r="AJ32" s="663"/>
      <c r="AK32" s="663"/>
      <c r="AL32" s="664" t="s">
        <v>223</v>
      </c>
      <c r="AM32" s="665"/>
      <c r="AN32" s="665"/>
      <c r="AO32" s="666"/>
      <c r="AP32" s="711"/>
      <c r="AQ32" s="712"/>
      <c r="AR32" s="712"/>
      <c r="AS32" s="712"/>
      <c r="AT32" s="715"/>
      <c r="AU32" s="211"/>
      <c r="AV32" s="211"/>
      <c r="AW32" s="211"/>
      <c r="AX32" s="704" t="s">
        <v>305</v>
      </c>
      <c r="AY32" s="705"/>
      <c r="AZ32" s="705"/>
      <c r="BA32" s="705"/>
      <c r="BB32" s="705"/>
      <c r="BC32" s="705"/>
      <c r="BD32" s="705"/>
      <c r="BE32" s="705"/>
      <c r="BF32" s="706"/>
      <c r="BG32" s="728">
        <v>99.3</v>
      </c>
      <c r="BH32" s="729"/>
      <c r="BI32" s="729"/>
      <c r="BJ32" s="729"/>
      <c r="BK32" s="729"/>
      <c r="BL32" s="729"/>
      <c r="BM32" s="730">
        <v>96.7</v>
      </c>
      <c r="BN32" s="729"/>
      <c r="BO32" s="729"/>
      <c r="BP32" s="729"/>
      <c r="BQ32" s="731"/>
      <c r="BR32" s="728">
        <v>99.2</v>
      </c>
      <c r="BS32" s="729"/>
      <c r="BT32" s="729"/>
      <c r="BU32" s="729"/>
      <c r="BV32" s="729"/>
      <c r="BW32" s="729"/>
      <c r="BX32" s="730">
        <v>96.1</v>
      </c>
      <c r="BY32" s="729"/>
      <c r="BZ32" s="729"/>
      <c r="CA32" s="729"/>
      <c r="CB32" s="731"/>
      <c r="CD32" s="726"/>
      <c r="CE32" s="727"/>
      <c r="CF32" s="674" t="s">
        <v>306</v>
      </c>
      <c r="CG32" s="675"/>
      <c r="CH32" s="675"/>
      <c r="CI32" s="675"/>
      <c r="CJ32" s="675"/>
      <c r="CK32" s="675"/>
      <c r="CL32" s="675"/>
      <c r="CM32" s="675"/>
      <c r="CN32" s="675"/>
      <c r="CO32" s="675"/>
      <c r="CP32" s="675"/>
      <c r="CQ32" s="676"/>
      <c r="CR32" s="659" t="s">
        <v>223</v>
      </c>
      <c r="CS32" s="660"/>
      <c r="CT32" s="660"/>
      <c r="CU32" s="660"/>
      <c r="CV32" s="660"/>
      <c r="CW32" s="660"/>
      <c r="CX32" s="660"/>
      <c r="CY32" s="661"/>
      <c r="CZ32" s="664" t="s">
        <v>223</v>
      </c>
      <c r="DA32" s="693"/>
      <c r="DB32" s="693"/>
      <c r="DC32" s="697"/>
      <c r="DD32" s="668" t="s">
        <v>130</v>
      </c>
      <c r="DE32" s="660"/>
      <c r="DF32" s="660"/>
      <c r="DG32" s="660"/>
      <c r="DH32" s="660"/>
      <c r="DI32" s="660"/>
      <c r="DJ32" s="660"/>
      <c r="DK32" s="661"/>
      <c r="DL32" s="668" t="s">
        <v>223</v>
      </c>
      <c r="DM32" s="660"/>
      <c r="DN32" s="660"/>
      <c r="DO32" s="660"/>
      <c r="DP32" s="660"/>
      <c r="DQ32" s="660"/>
      <c r="DR32" s="660"/>
      <c r="DS32" s="660"/>
      <c r="DT32" s="660"/>
      <c r="DU32" s="660"/>
      <c r="DV32" s="661"/>
      <c r="DW32" s="664" t="s">
        <v>223</v>
      </c>
      <c r="DX32" s="693"/>
      <c r="DY32" s="693"/>
      <c r="DZ32" s="693"/>
      <c r="EA32" s="693"/>
      <c r="EB32" s="693"/>
      <c r="EC32" s="694"/>
    </row>
    <row r="33" spans="2:133" ht="11.25" customHeight="1" x14ac:dyDescent="0.15">
      <c r="B33" s="656" t="s">
        <v>307</v>
      </c>
      <c r="C33" s="657"/>
      <c r="D33" s="657"/>
      <c r="E33" s="657"/>
      <c r="F33" s="657"/>
      <c r="G33" s="657"/>
      <c r="H33" s="657"/>
      <c r="I33" s="657"/>
      <c r="J33" s="657"/>
      <c r="K33" s="657"/>
      <c r="L33" s="657"/>
      <c r="M33" s="657"/>
      <c r="N33" s="657"/>
      <c r="O33" s="657"/>
      <c r="P33" s="657"/>
      <c r="Q33" s="658"/>
      <c r="R33" s="659">
        <v>940881</v>
      </c>
      <c r="S33" s="660"/>
      <c r="T33" s="660"/>
      <c r="U33" s="660"/>
      <c r="V33" s="660"/>
      <c r="W33" s="660"/>
      <c r="X33" s="660"/>
      <c r="Y33" s="661"/>
      <c r="Z33" s="662">
        <v>2.7</v>
      </c>
      <c r="AA33" s="662"/>
      <c r="AB33" s="662"/>
      <c r="AC33" s="662"/>
      <c r="AD33" s="663" t="s">
        <v>223</v>
      </c>
      <c r="AE33" s="663"/>
      <c r="AF33" s="663"/>
      <c r="AG33" s="663"/>
      <c r="AH33" s="663"/>
      <c r="AI33" s="663"/>
      <c r="AJ33" s="663"/>
      <c r="AK33" s="663"/>
      <c r="AL33" s="664" t="s">
        <v>223</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308</v>
      </c>
      <c r="CE33" s="675"/>
      <c r="CF33" s="675"/>
      <c r="CG33" s="675"/>
      <c r="CH33" s="675"/>
      <c r="CI33" s="675"/>
      <c r="CJ33" s="675"/>
      <c r="CK33" s="675"/>
      <c r="CL33" s="675"/>
      <c r="CM33" s="675"/>
      <c r="CN33" s="675"/>
      <c r="CO33" s="675"/>
      <c r="CP33" s="675"/>
      <c r="CQ33" s="676"/>
      <c r="CR33" s="659">
        <v>14852811</v>
      </c>
      <c r="CS33" s="695"/>
      <c r="CT33" s="695"/>
      <c r="CU33" s="695"/>
      <c r="CV33" s="695"/>
      <c r="CW33" s="695"/>
      <c r="CX33" s="695"/>
      <c r="CY33" s="696"/>
      <c r="CZ33" s="664">
        <v>43.8</v>
      </c>
      <c r="DA33" s="693"/>
      <c r="DB33" s="693"/>
      <c r="DC33" s="697"/>
      <c r="DD33" s="668">
        <v>11046285</v>
      </c>
      <c r="DE33" s="695"/>
      <c r="DF33" s="695"/>
      <c r="DG33" s="695"/>
      <c r="DH33" s="695"/>
      <c r="DI33" s="695"/>
      <c r="DJ33" s="695"/>
      <c r="DK33" s="696"/>
      <c r="DL33" s="668">
        <v>8095971</v>
      </c>
      <c r="DM33" s="695"/>
      <c r="DN33" s="695"/>
      <c r="DO33" s="695"/>
      <c r="DP33" s="695"/>
      <c r="DQ33" s="695"/>
      <c r="DR33" s="695"/>
      <c r="DS33" s="695"/>
      <c r="DT33" s="695"/>
      <c r="DU33" s="695"/>
      <c r="DV33" s="696"/>
      <c r="DW33" s="664">
        <v>44</v>
      </c>
      <c r="DX33" s="693"/>
      <c r="DY33" s="693"/>
      <c r="DZ33" s="693"/>
      <c r="EA33" s="693"/>
      <c r="EB33" s="693"/>
      <c r="EC33" s="694"/>
    </row>
    <row r="34" spans="2:133" ht="11.25" customHeight="1" x14ac:dyDescent="0.15">
      <c r="B34" s="656" t="s">
        <v>309</v>
      </c>
      <c r="C34" s="657"/>
      <c r="D34" s="657"/>
      <c r="E34" s="657"/>
      <c r="F34" s="657"/>
      <c r="G34" s="657"/>
      <c r="H34" s="657"/>
      <c r="I34" s="657"/>
      <c r="J34" s="657"/>
      <c r="K34" s="657"/>
      <c r="L34" s="657"/>
      <c r="M34" s="657"/>
      <c r="N34" s="657"/>
      <c r="O34" s="657"/>
      <c r="P34" s="657"/>
      <c r="Q34" s="658"/>
      <c r="R34" s="659">
        <v>460641</v>
      </c>
      <c r="S34" s="660"/>
      <c r="T34" s="660"/>
      <c r="U34" s="660"/>
      <c r="V34" s="660"/>
      <c r="W34" s="660"/>
      <c r="X34" s="660"/>
      <c r="Y34" s="661"/>
      <c r="Z34" s="662">
        <v>1.3</v>
      </c>
      <c r="AA34" s="662"/>
      <c r="AB34" s="662"/>
      <c r="AC34" s="662"/>
      <c r="AD34" s="663">
        <v>48697</v>
      </c>
      <c r="AE34" s="663"/>
      <c r="AF34" s="663"/>
      <c r="AG34" s="663"/>
      <c r="AH34" s="663"/>
      <c r="AI34" s="663"/>
      <c r="AJ34" s="663"/>
      <c r="AK34" s="663"/>
      <c r="AL34" s="664">
        <v>0.3</v>
      </c>
      <c r="AM34" s="665"/>
      <c r="AN34" s="665"/>
      <c r="AO34" s="666"/>
      <c r="AP34" s="214"/>
      <c r="AQ34" s="638" t="s">
        <v>310</v>
      </c>
      <c r="AR34" s="639"/>
      <c r="AS34" s="639"/>
      <c r="AT34" s="639"/>
      <c r="AU34" s="639"/>
      <c r="AV34" s="639"/>
      <c r="AW34" s="639"/>
      <c r="AX34" s="639"/>
      <c r="AY34" s="639"/>
      <c r="AZ34" s="639"/>
      <c r="BA34" s="639"/>
      <c r="BB34" s="639"/>
      <c r="BC34" s="639"/>
      <c r="BD34" s="639"/>
      <c r="BE34" s="639"/>
      <c r="BF34" s="640"/>
      <c r="BG34" s="638" t="s">
        <v>311</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312</v>
      </c>
      <c r="CE34" s="675"/>
      <c r="CF34" s="675"/>
      <c r="CG34" s="675"/>
      <c r="CH34" s="675"/>
      <c r="CI34" s="675"/>
      <c r="CJ34" s="675"/>
      <c r="CK34" s="675"/>
      <c r="CL34" s="675"/>
      <c r="CM34" s="675"/>
      <c r="CN34" s="675"/>
      <c r="CO34" s="675"/>
      <c r="CP34" s="675"/>
      <c r="CQ34" s="676"/>
      <c r="CR34" s="659">
        <v>4783783</v>
      </c>
      <c r="CS34" s="660"/>
      <c r="CT34" s="660"/>
      <c r="CU34" s="660"/>
      <c r="CV34" s="660"/>
      <c r="CW34" s="660"/>
      <c r="CX34" s="660"/>
      <c r="CY34" s="661"/>
      <c r="CZ34" s="664">
        <v>14.1</v>
      </c>
      <c r="DA34" s="693"/>
      <c r="DB34" s="693"/>
      <c r="DC34" s="697"/>
      <c r="DD34" s="668">
        <v>3800562</v>
      </c>
      <c r="DE34" s="660"/>
      <c r="DF34" s="660"/>
      <c r="DG34" s="660"/>
      <c r="DH34" s="660"/>
      <c r="DI34" s="660"/>
      <c r="DJ34" s="660"/>
      <c r="DK34" s="661"/>
      <c r="DL34" s="668">
        <v>2840122</v>
      </c>
      <c r="DM34" s="660"/>
      <c r="DN34" s="660"/>
      <c r="DO34" s="660"/>
      <c r="DP34" s="660"/>
      <c r="DQ34" s="660"/>
      <c r="DR34" s="660"/>
      <c r="DS34" s="660"/>
      <c r="DT34" s="660"/>
      <c r="DU34" s="660"/>
      <c r="DV34" s="661"/>
      <c r="DW34" s="664">
        <v>15.4</v>
      </c>
      <c r="DX34" s="693"/>
      <c r="DY34" s="693"/>
      <c r="DZ34" s="693"/>
      <c r="EA34" s="693"/>
      <c r="EB34" s="693"/>
      <c r="EC34" s="694"/>
    </row>
    <row r="35" spans="2:133" ht="11.25" customHeight="1" x14ac:dyDescent="0.15">
      <c r="B35" s="656" t="s">
        <v>313</v>
      </c>
      <c r="C35" s="657"/>
      <c r="D35" s="657"/>
      <c r="E35" s="657"/>
      <c r="F35" s="657"/>
      <c r="G35" s="657"/>
      <c r="H35" s="657"/>
      <c r="I35" s="657"/>
      <c r="J35" s="657"/>
      <c r="K35" s="657"/>
      <c r="L35" s="657"/>
      <c r="M35" s="657"/>
      <c r="N35" s="657"/>
      <c r="O35" s="657"/>
      <c r="P35" s="657"/>
      <c r="Q35" s="658"/>
      <c r="R35" s="659">
        <v>2022882</v>
      </c>
      <c r="S35" s="660"/>
      <c r="T35" s="660"/>
      <c r="U35" s="660"/>
      <c r="V35" s="660"/>
      <c r="W35" s="660"/>
      <c r="X35" s="660"/>
      <c r="Y35" s="661"/>
      <c r="Z35" s="662">
        <v>5.8</v>
      </c>
      <c r="AA35" s="662"/>
      <c r="AB35" s="662"/>
      <c r="AC35" s="662"/>
      <c r="AD35" s="663" t="s">
        <v>223</v>
      </c>
      <c r="AE35" s="663"/>
      <c r="AF35" s="663"/>
      <c r="AG35" s="663"/>
      <c r="AH35" s="663"/>
      <c r="AI35" s="663"/>
      <c r="AJ35" s="663"/>
      <c r="AK35" s="663"/>
      <c r="AL35" s="664" t="s">
        <v>223</v>
      </c>
      <c r="AM35" s="665"/>
      <c r="AN35" s="665"/>
      <c r="AO35" s="666"/>
      <c r="AP35" s="214"/>
      <c r="AQ35" s="732" t="s">
        <v>314</v>
      </c>
      <c r="AR35" s="733"/>
      <c r="AS35" s="733"/>
      <c r="AT35" s="733"/>
      <c r="AU35" s="733"/>
      <c r="AV35" s="733"/>
      <c r="AW35" s="733"/>
      <c r="AX35" s="733"/>
      <c r="AY35" s="734"/>
      <c r="AZ35" s="648">
        <v>4872739</v>
      </c>
      <c r="BA35" s="649"/>
      <c r="BB35" s="649"/>
      <c r="BC35" s="649"/>
      <c r="BD35" s="649"/>
      <c r="BE35" s="649"/>
      <c r="BF35" s="735"/>
      <c r="BG35" s="670" t="s">
        <v>315</v>
      </c>
      <c r="BH35" s="671"/>
      <c r="BI35" s="671"/>
      <c r="BJ35" s="671"/>
      <c r="BK35" s="671"/>
      <c r="BL35" s="671"/>
      <c r="BM35" s="671"/>
      <c r="BN35" s="671"/>
      <c r="BO35" s="671"/>
      <c r="BP35" s="671"/>
      <c r="BQ35" s="671"/>
      <c r="BR35" s="671"/>
      <c r="BS35" s="671"/>
      <c r="BT35" s="671"/>
      <c r="BU35" s="672"/>
      <c r="BV35" s="648">
        <v>254565</v>
      </c>
      <c r="BW35" s="649"/>
      <c r="BX35" s="649"/>
      <c r="BY35" s="649"/>
      <c r="BZ35" s="649"/>
      <c r="CA35" s="649"/>
      <c r="CB35" s="735"/>
      <c r="CD35" s="674" t="s">
        <v>316</v>
      </c>
      <c r="CE35" s="675"/>
      <c r="CF35" s="675"/>
      <c r="CG35" s="675"/>
      <c r="CH35" s="675"/>
      <c r="CI35" s="675"/>
      <c r="CJ35" s="675"/>
      <c r="CK35" s="675"/>
      <c r="CL35" s="675"/>
      <c r="CM35" s="675"/>
      <c r="CN35" s="675"/>
      <c r="CO35" s="675"/>
      <c r="CP35" s="675"/>
      <c r="CQ35" s="676"/>
      <c r="CR35" s="659">
        <v>193009</v>
      </c>
      <c r="CS35" s="695"/>
      <c r="CT35" s="695"/>
      <c r="CU35" s="695"/>
      <c r="CV35" s="695"/>
      <c r="CW35" s="695"/>
      <c r="CX35" s="695"/>
      <c r="CY35" s="696"/>
      <c r="CZ35" s="664">
        <v>0.6</v>
      </c>
      <c r="DA35" s="693"/>
      <c r="DB35" s="693"/>
      <c r="DC35" s="697"/>
      <c r="DD35" s="668">
        <v>101846</v>
      </c>
      <c r="DE35" s="695"/>
      <c r="DF35" s="695"/>
      <c r="DG35" s="695"/>
      <c r="DH35" s="695"/>
      <c r="DI35" s="695"/>
      <c r="DJ35" s="695"/>
      <c r="DK35" s="696"/>
      <c r="DL35" s="668">
        <v>88663</v>
      </c>
      <c r="DM35" s="695"/>
      <c r="DN35" s="695"/>
      <c r="DO35" s="695"/>
      <c r="DP35" s="695"/>
      <c r="DQ35" s="695"/>
      <c r="DR35" s="695"/>
      <c r="DS35" s="695"/>
      <c r="DT35" s="695"/>
      <c r="DU35" s="695"/>
      <c r="DV35" s="696"/>
      <c r="DW35" s="664">
        <v>0.5</v>
      </c>
      <c r="DX35" s="693"/>
      <c r="DY35" s="693"/>
      <c r="DZ35" s="693"/>
      <c r="EA35" s="693"/>
      <c r="EB35" s="693"/>
      <c r="EC35" s="694"/>
    </row>
    <row r="36" spans="2:133" ht="11.25" customHeight="1" x14ac:dyDescent="0.15">
      <c r="B36" s="656" t="s">
        <v>317</v>
      </c>
      <c r="C36" s="657"/>
      <c r="D36" s="657"/>
      <c r="E36" s="657"/>
      <c r="F36" s="657"/>
      <c r="G36" s="657"/>
      <c r="H36" s="657"/>
      <c r="I36" s="657"/>
      <c r="J36" s="657"/>
      <c r="K36" s="657"/>
      <c r="L36" s="657"/>
      <c r="M36" s="657"/>
      <c r="N36" s="657"/>
      <c r="O36" s="657"/>
      <c r="P36" s="657"/>
      <c r="Q36" s="658"/>
      <c r="R36" s="659" t="s">
        <v>223</v>
      </c>
      <c r="S36" s="660"/>
      <c r="T36" s="660"/>
      <c r="U36" s="660"/>
      <c r="V36" s="660"/>
      <c r="W36" s="660"/>
      <c r="X36" s="660"/>
      <c r="Y36" s="661"/>
      <c r="Z36" s="662" t="s">
        <v>223</v>
      </c>
      <c r="AA36" s="662"/>
      <c r="AB36" s="662"/>
      <c r="AC36" s="662"/>
      <c r="AD36" s="663" t="s">
        <v>223</v>
      </c>
      <c r="AE36" s="663"/>
      <c r="AF36" s="663"/>
      <c r="AG36" s="663"/>
      <c r="AH36" s="663"/>
      <c r="AI36" s="663"/>
      <c r="AJ36" s="663"/>
      <c r="AK36" s="663"/>
      <c r="AL36" s="664" t="s">
        <v>223</v>
      </c>
      <c r="AM36" s="665"/>
      <c r="AN36" s="665"/>
      <c r="AO36" s="666"/>
      <c r="AQ36" s="736" t="s">
        <v>318</v>
      </c>
      <c r="AR36" s="737"/>
      <c r="AS36" s="737"/>
      <c r="AT36" s="737"/>
      <c r="AU36" s="737"/>
      <c r="AV36" s="737"/>
      <c r="AW36" s="737"/>
      <c r="AX36" s="737"/>
      <c r="AY36" s="738"/>
      <c r="AZ36" s="659">
        <v>1160357</v>
      </c>
      <c r="BA36" s="660"/>
      <c r="BB36" s="660"/>
      <c r="BC36" s="660"/>
      <c r="BD36" s="695"/>
      <c r="BE36" s="695"/>
      <c r="BF36" s="718"/>
      <c r="BG36" s="674" t="s">
        <v>319</v>
      </c>
      <c r="BH36" s="675"/>
      <c r="BI36" s="675"/>
      <c r="BJ36" s="675"/>
      <c r="BK36" s="675"/>
      <c r="BL36" s="675"/>
      <c r="BM36" s="675"/>
      <c r="BN36" s="675"/>
      <c r="BO36" s="675"/>
      <c r="BP36" s="675"/>
      <c r="BQ36" s="675"/>
      <c r="BR36" s="675"/>
      <c r="BS36" s="675"/>
      <c r="BT36" s="675"/>
      <c r="BU36" s="676"/>
      <c r="BV36" s="659">
        <v>305929</v>
      </c>
      <c r="BW36" s="660"/>
      <c r="BX36" s="660"/>
      <c r="BY36" s="660"/>
      <c r="BZ36" s="660"/>
      <c r="CA36" s="660"/>
      <c r="CB36" s="669"/>
      <c r="CD36" s="674" t="s">
        <v>320</v>
      </c>
      <c r="CE36" s="675"/>
      <c r="CF36" s="675"/>
      <c r="CG36" s="675"/>
      <c r="CH36" s="675"/>
      <c r="CI36" s="675"/>
      <c r="CJ36" s="675"/>
      <c r="CK36" s="675"/>
      <c r="CL36" s="675"/>
      <c r="CM36" s="675"/>
      <c r="CN36" s="675"/>
      <c r="CO36" s="675"/>
      <c r="CP36" s="675"/>
      <c r="CQ36" s="676"/>
      <c r="CR36" s="659">
        <v>4094644</v>
      </c>
      <c r="CS36" s="660"/>
      <c r="CT36" s="660"/>
      <c r="CU36" s="660"/>
      <c r="CV36" s="660"/>
      <c r="CW36" s="660"/>
      <c r="CX36" s="660"/>
      <c r="CY36" s="661"/>
      <c r="CZ36" s="664">
        <v>12.1</v>
      </c>
      <c r="DA36" s="693"/>
      <c r="DB36" s="693"/>
      <c r="DC36" s="697"/>
      <c r="DD36" s="668">
        <v>3701193</v>
      </c>
      <c r="DE36" s="660"/>
      <c r="DF36" s="660"/>
      <c r="DG36" s="660"/>
      <c r="DH36" s="660"/>
      <c r="DI36" s="660"/>
      <c r="DJ36" s="660"/>
      <c r="DK36" s="661"/>
      <c r="DL36" s="668">
        <v>2405841</v>
      </c>
      <c r="DM36" s="660"/>
      <c r="DN36" s="660"/>
      <c r="DO36" s="660"/>
      <c r="DP36" s="660"/>
      <c r="DQ36" s="660"/>
      <c r="DR36" s="660"/>
      <c r="DS36" s="660"/>
      <c r="DT36" s="660"/>
      <c r="DU36" s="660"/>
      <c r="DV36" s="661"/>
      <c r="DW36" s="664">
        <v>13.1</v>
      </c>
      <c r="DX36" s="693"/>
      <c r="DY36" s="693"/>
      <c r="DZ36" s="693"/>
      <c r="EA36" s="693"/>
      <c r="EB36" s="693"/>
      <c r="EC36" s="694"/>
    </row>
    <row r="37" spans="2:133" ht="11.25" customHeight="1" x14ac:dyDescent="0.15">
      <c r="B37" s="656" t="s">
        <v>321</v>
      </c>
      <c r="C37" s="657"/>
      <c r="D37" s="657"/>
      <c r="E37" s="657"/>
      <c r="F37" s="657"/>
      <c r="G37" s="657"/>
      <c r="H37" s="657"/>
      <c r="I37" s="657"/>
      <c r="J37" s="657"/>
      <c r="K37" s="657"/>
      <c r="L37" s="657"/>
      <c r="M37" s="657"/>
      <c r="N37" s="657"/>
      <c r="O37" s="657"/>
      <c r="P37" s="657"/>
      <c r="Q37" s="658"/>
      <c r="R37" s="659">
        <v>1221882</v>
      </c>
      <c r="S37" s="660"/>
      <c r="T37" s="660"/>
      <c r="U37" s="660"/>
      <c r="V37" s="660"/>
      <c r="W37" s="660"/>
      <c r="X37" s="660"/>
      <c r="Y37" s="661"/>
      <c r="Z37" s="662">
        <v>3.5</v>
      </c>
      <c r="AA37" s="662"/>
      <c r="AB37" s="662"/>
      <c r="AC37" s="662"/>
      <c r="AD37" s="663" t="s">
        <v>223</v>
      </c>
      <c r="AE37" s="663"/>
      <c r="AF37" s="663"/>
      <c r="AG37" s="663"/>
      <c r="AH37" s="663"/>
      <c r="AI37" s="663"/>
      <c r="AJ37" s="663"/>
      <c r="AK37" s="663"/>
      <c r="AL37" s="664" t="s">
        <v>223</v>
      </c>
      <c r="AM37" s="665"/>
      <c r="AN37" s="665"/>
      <c r="AO37" s="666"/>
      <c r="AQ37" s="736" t="s">
        <v>322</v>
      </c>
      <c r="AR37" s="737"/>
      <c r="AS37" s="737"/>
      <c r="AT37" s="737"/>
      <c r="AU37" s="737"/>
      <c r="AV37" s="737"/>
      <c r="AW37" s="737"/>
      <c r="AX37" s="737"/>
      <c r="AY37" s="738"/>
      <c r="AZ37" s="659">
        <v>1143884</v>
      </c>
      <c r="BA37" s="660"/>
      <c r="BB37" s="660"/>
      <c r="BC37" s="660"/>
      <c r="BD37" s="695"/>
      <c r="BE37" s="695"/>
      <c r="BF37" s="718"/>
      <c r="BG37" s="674" t="s">
        <v>323</v>
      </c>
      <c r="BH37" s="675"/>
      <c r="BI37" s="675"/>
      <c r="BJ37" s="675"/>
      <c r="BK37" s="675"/>
      <c r="BL37" s="675"/>
      <c r="BM37" s="675"/>
      <c r="BN37" s="675"/>
      <c r="BO37" s="675"/>
      <c r="BP37" s="675"/>
      <c r="BQ37" s="675"/>
      <c r="BR37" s="675"/>
      <c r="BS37" s="675"/>
      <c r="BT37" s="675"/>
      <c r="BU37" s="676"/>
      <c r="BV37" s="659">
        <v>10299</v>
      </c>
      <c r="BW37" s="660"/>
      <c r="BX37" s="660"/>
      <c r="BY37" s="660"/>
      <c r="BZ37" s="660"/>
      <c r="CA37" s="660"/>
      <c r="CB37" s="669"/>
      <c r="CD37" s="674" t="s">
        <v>324</v>
      </c>
      <c r="CE37" s="675"/>
      <c r="CF37" s="675"/>
      <c r="CG37" s="675"/>
      <c r="CH37" s="675"/>
      <c r="CI37" s="675"/>
      <c r="CJ37" s="675"/>
      <c r="CK37" s="675"/>
      <c r="CL37" s="675"/>
      <c r="CM37" s="675"/>
      <c r="CN37" s="675"/>
      <c r="CO37" s="675"/>
      <c r="CP37" s="675"/>
      <c r="CQ37" s="676"/>
      <c r="CR37" s="659">
        <v>838522</v>
      </c>
      <c r="CS37" s="695"/>
      <c r="CT37" s="695"/>
      <c r="CU37" s="695"/>
      <c r="CV37" s="695"/>
      <c r="CW37" s="695"/>
      <c r="CX37" s="695"/>
      <c r="CY37" s="696"/>
      <c r="CZ37" s="664">
        <v>2.5</v>
      </c>
      <c r="DA37" s="693"/>
      <c r="DB37" s="693"/>
      <c r="DC37" s="697"/>
      <c r="DD37" s="668">
        <v>838347</v>
      </c>
      <c r="DE37" s="695"/>
      <c r="DF37" s="695"/>
      <c r="DG37" s="695"/>
      <c r="DH37" s="695"/>
      <c r="DI37" s="695"/>
      <c r="DJ37" s="695"/>
      <c r="DK37" s="696"/>
      <c r="DL37" s="668">
        <v>746592</v>
      </c>
      <c r="DM37" s="695"/>
      <c r="DN37" s="695"/>
      <c r="DO37" s="695"/>
      <c r="DP37" s="695"/>
      <c r="DQ37" s="695"/>
      <c r="DR37" s="695"/>
      <c r="DS37" s="695"/>
      <c r="DT37" s="695"/>
      <c r="DU37" s="695"/>
      <c r="DV37" s="696"/>
      <c r="DW37" s="664">
        <v>4.0999999999999996</v>
      </c>
      <c r="DX37" s="693"/>
      <c r="DY37" s="693"/>
      <c r="DZ37" s="693"/>
      <c r="EA37" s="693"/>
      <c r="EB37" s="693"/>
      <c r="EC37" s="694"/>
    </row>
    <row r="38" spans="2:133" ht="11.25" customHeight="1" x14ac:dyDescent="0.15">
      <c r="B38" s="704" t="s">
        <v>325</v>
      </c>
      <c r="C38" s="705"/>
      <c r="D38" s="705"/>
      <c r="E38" s="705"/>
      <c r="F38" s="705"/>
      <c r="G38" s="705"/>
      <c r="H38" s="705"/>
      <c r="I38" s="705"/>
      <c r="J38" s="705"/>
      <c r="K38" s="705"/>
      <c r="L38" s="705"/>
      <c r="M38" s="705"/>
      <c r="N38" s="705"/>
      <c r="O38" s="705"/>
      <c r="P38" s="705"/>
      <c r="Q38" s="706"/>
      <c r="R38" s="739">
        <v>34795467</v>
      </c>
      <c r="S38" s="740"/>
      <c r="T38" s="740"/>
      <c r="U38" s="740"/>
      <c r="V38" s="740"/>
      <c r="W38" s="740"/>
      <c r="X38" s="740"/>
      <c r="Y38" s="741"/>
      <c r="Z38" s="742">
        <v>100</v>
      </c>
      <c r="AA38" s="742"/>
      <c r="AB38" s="742"/>
      <c r="AC38" s="742"/>
      <c r="AD38" s="743">
        <v>17195842</v>
      </c>
      <c r="AE38" s="743"/>
      <c r="AF38" s="743"/>
      <c r="AG38" s="743"/>
      <c r="AH38" s="743"/>
      <c r="AI38" s="743"/>
      <c r="AJ38" s="743"/>
      <c r="AK38" s="743"/>
      <c r="AL38" s="744">
        <v>100</v>
      </c>
      <c r="AM38" s="730"/>
      <c r="AN38" s="730"/>
      <c r="AO38" s="745"/>
      <c r="AQ38" s="736" t="s">
        <v>326</v>
      </c>
      <c r="AR38" s="737"/>
      <c r="AS38" s="737"/>
      <c r="AT38" s="737"/>
      <c r="AU38" s="737"/>
      <c r="AV38" s="737"/>
      <c r="AW38" s="737"/>
      <c r="AX38" s="737"/>
      <c r="AY38" s="738"/>
      <c r="AZ38" s="659">
        <v>43918</v>
      </c>
      <c r="BA38" s="660"/>
      <c r="BB38" s="660"/>
      <c r="BC38" s="660"/>
      <c r="BD38" s="695"/>
      <c r="BE38" s="695"/>
      <c r="BF38" s="718"/>
      <c r="BG38" s="674" t="s">
        <v>327</v>
      </c>
      <c r="BH38" s="675"/>
      <c r="BI38" s="675"/>
      <c r="BJ38" s="675"/>
      <c r="BK38" s="675"/>
      <c r="BL38" s="675"/>
      <c r="BM38" s="675"/>
      <c r="BN38" s="675"/>
      <c r="BO38" s="675"/>
      <c r="BP38" s="675"/>
      <c r="BQ38" s="675"/>
      <c r="BR38" s="675"/>
      <c r="BS38" s="675"/>
      <c r="BT38" s="675"/>
      <c r="BU38" s="676"/>
      <c r="BV38" s="659">
        <v>16796</v>
      </c>
      <c r="BW38" s="660"/>
      <c r="BX38" s="660"/>
      <c r="BY38" s="660"/>
      <c r="BZ38" s="660"/>
      <c r="CA38" s="660"/>
      <c r="CB38" s="669"/>
      <c r="CD38" s="674" t="s">
        <v>328</v>
      </c>
      <c r="CE38" s="675"/>
      <c r="CF38" s="675"/>
      <c r="CG38" s="675"/>
      <c r="CH38" s="675"/>
      <c r="CI38" s="675"/>
      <c r="CJ38" s="675"/>
      <c r="CK38" s="675"/>
      <c r="CL38" s="675"/>
      <c r="CM38" s="675"/>
      <c r="CN38" s="675"/>
      <c r="CO38" s="675"/>
      <c r="CP38" s="675"/>
      <c r="CQ38" s="676"/>
      <c r="CR38" s="659">
        <v>2524580</v>
      </c>
      <c r="CS38" s="660"/>
      <c r="CT38" s="660"/>
      <c r="CU38" s="660"/>
      <c r="CV38" s="660"/>
      <c r="CW38" s="660"/>
      <c r="CX38" s="660"/>
      <c r="CY38" s="661"/>
      <c r="CZ38" s="664">
        <v>7.4</v>
      </c>
      <c r="DA38" s="693"/>
      <c r="DB38" s="693"/>
      <c r="DC38" s="697"/>
      <c r="DD38" s="668">
        <v>2052972</v>
      </c>
      <c r="DE38" s="660"/>
      <c r="DF38" s="660"/>
      <c r="DG38" s="660"/>
      <c r="DH38" s="660"/>
      <c r="DI38" s="660"/>
      <c r="DJ38" s="660"/>
      <c r="DK38" s="661"/>
      <c r="DL38" s="668">
        <v>2007663</v>
      </c>
      <c r="DM38" s="660"/>
      <c r="DN38" s="660"/>
      <c r="DO38" s="660"/>
      <c r="DP38" s="660"/>
      <c r="DQ38" s="660"/>
      <c r="DR38" s="660"/>
      <c r="DS38" s="660"/>
      <c r="DT38" s="660"/>
      <c r="DU38" s="660"/>
      <c r="DV38" s="661"/>
      <c r="DW38" s="664">
        <v>10.9</v>
      </c>
      <c r="DX38" s="693"/>
      <c r="DY38" s="693"/>
      <c r="DZ38" s="693"/>
      <c r="EA38" s="693"/>
      <c r="EB38" s="693"/>
      <c r="EC38" s="694"/>
    </row>
    <row r="39" spans="2:133" ht="11.25" customHeight="1" x14ac:dyDescent="0.15">
      <c r="AQ39" s="736" t="s">
        <v>329</v>
      </c>
      <c r="AR39" s="737"/>
      <c r="AS39" s="737"/>
      <c r="AT39" s="737"/>
      <c r="AU39" s="737"/>
      <c r="AV39" s="737"/>
      <c r="AW39" s="737"/>
      <c r="AX39" s="737"/>
      <c r="AY39" s="738"/>
      <c r="AZ39" s="659" t="s">
        <v>223</v>
      </c>
      <c r="BA39" s="660"/>
      <c r="BB39" s="660"/>
      <c r="BC39" s="660"/>
      <c r="BD39" s="695"/>
      <c r="BE39" s="695"/>
      <c r="BF39" s="718"/>
      <c r="BG39" s="750" t="s">
        <v>330</v>
      </c>
      <c r="BH39" s="751"/>
      <c r="BI39" s="751"/>
      <c r="BJ39" s="751"/>
      <c r="BK39" s="751"/>
      <c r="BL39" s="215"/>
      <c r="BM39" s="675" t="s">
        <v>331</v>
      </c>
      <c r="BN39" s="675"/>
      <c r="BO39" s="675"/>
      <c r="BP39" s="675"/>
      <c r="BQ39" s="675"/>
      <c r="BR39" s="675"/>
      <c r="BS39" s="675"/>
      <c r="BT39" s="675"/>
      <c r="BU39" s="676"/>
      <c r="BV39" s="659">
        <v>99</v>
      </c>
      <c r="BW39" s="660"/>
      <c r="BX39" s="660"/>
      <c r="BY39" s="660"/>
      <c r="BZ39" s="660"/>
      <c r="CA39" s="660"/>
      <c r="CB39" s="669"/>
      <c r="CD39" s="674" t="s">
        <v>332</v>
      </c>
      <c r="CE39" s="675"/>
      <c r="CF39" s="675"/>
      <c r="CG39" s="675"/>
      <c r="CH39" s="675"/>
      <c r="CI39" s="675"/>
      <c r="CJ39" s="675"/>
      <c r="CK39" s="675"/>
      <c r="CL39" s="675"/>
      <c r="CM39" s="675"/>
      <c r="CN39" s="675"/>
      <c r="CO39" s="675"/>
      <c r="CP39" s="675"/>
      <c r="CQ39" s="676"/>
      <c r="CR39" s="659">
        <v>2232386</v>
      </c>
      <c r="CS39" s="695"/>
      <c r="CT39" s="695"/>
      <c r="CU39" s="695"/>
      <c r="CV39" s="695"/>
      <c r="CW39" s="695"/>
      <c r="CX39" s="695"/>
      <c r="CY39" s="696"/>
      <c r="CZ39" s="664">
        <v>6.6</v>
      </c>
      <c r="DA39" s="693"/>
      <c r="DB39" s="693"/>
      <c r="DC39" s="697"/>
      <c r="DD39" s="668">
        <v>377303</v>
      </c>
      <c r="DE39" s="695"/>
      <c r="DF39" s="695"/>
      <c r="DG39" s="695"/>
      <c r="DH39" s="695"/>
      <c r="DI39" s="695"/>
      <c r="DJ39" s="695"/>
      <c r="DK39" s="696"/>
      <c r="DL39" s="668" t="s">
        <v>130</v>
      </c>
      <c r="DM39" s="695"/>
      <c r="DN39" s="695"/>
      <c r="DO39" s="695"/>
      <c r="DP39" s="695"/>
      <c r="DQ39" s="695"/>
      <c r="DR39" s="695"/>
      <c r="DS39" s="695"/>
      <c r="DT39" s="695"/>
      <c r="DU39" s="695"/>
      <c r="DV39" s="696"/>
      <c r="DW39" s="664" t="s">
        <v>223</v>
      </c>
      <c r="DX39" s="693"/>
      <c r="DY39" s="693"/>
      <c r="DZ39" s="693"/>
      <c r="EA39" s="693"/>
      <c r="EB39" s="693"/>
      <c r="EC39" s="694"/>
    </row>
    <row r="40" spans="2:133" ht="11.25" customHeight="1" x14ac:dyDescent="0.15">
      <c r="AQ40" s="736" t="s">
        <v>333</v>
      </c>
      <c r="AR40" s="737"/>
      <c r="AS40" s="737"/>
      <c r="AT40" s="737"/>
      <c r="AU40" s="737"/>
      <c r="AV40" s="737"/>
      <c r="AW40" s="737"/>
      <c r="AX40" s="737"/>
      <c r="AY40" s="738"/>
      <c r="AZ40" s="659">
        <v>607411</v>
      </c>
      <c r="BA40" s="660"/>
      <c r="BB40" s="660"/>
      <c r="BC40" s="660"/>
      <c r="BD40" s="695"/>
      <c r="BE40" s="695"/>
      <c r="BF40" s="718"/>
      <c r="BG40" s="750"/>
      <c r="BH40" s="751"/>
      <c r="BI40" s="751"/>
      <c r="BJ40" s="751"/>
      <c r="BK40" s="751"/>
      <c r="BL40" s="215"/>
      <c r="BM40" s="675" t="s">
        <v>334</v>
      </c>
      <c r="BN40" s="675"/>
      <c r="BO40" s="675"/>
      <c r="BP40" s="675"/>
      <c r="BQ40" s="675"/>
      <c r="BR40" s="675"/>
      <c r="BS40" s="675"/>
      <c r="BT40" s="675"/>
      <c r="BU40" s="676"/>
      <c r="BV40" s="659">
        <v>105</v>
      </c>
      <c r="BW40" s="660"/>
      <c r="BX40" s="660"/>
      <c r="BY40" s="660"/>
      <c r="BZ40" s="660"/>
      <c r="CA40" s="660"/>
      <c r="CB40" s="669"/>
      <c r="CD40" s="674" t="s">
        <v>335</v>
      </c>
      <c r="CE40" s="675"/>
      <c r="CF40" s="675"/>
      <c r="CG40" s="675"/>
      <c r="CH40" s="675"/>
      <c r="CI40" s="675"/>
      <c r="CJ40" s="675"/>
      <c r="CK40" s="675"/>
      <c r="CL40" s="675"/>
      <c r="CM40" s="675"/>
      <c r="CN40" s="675"/>
      <c r="CO40" s="675"/>
      <c r="CP40" s="675"/>
      <c r="CQ40" s="676"/>
      <c r="CR40" s="659">
        <v>1024409</v>
      </c>
      <c r="CS40" s="660"/>
      <c r="CT40" s="660"/>
      <c r="CU40" s="660"/>
      <c r="CV40" s="660"/>
      <c r="CW40" s="660"/>
      <c r="CX40" s="660"/>
      <c r="CY40" s="661"/>
      <c r="CZ40" s="664">
        <v>3</v>
      </c>
      <c r="DA40" s="693"/>
      <c r="DB40" s="693"/>
      <c r="DC40" s="697"/>
      <c r="DD40" s="668">
        <v>1012409</v>
      </c>
      <c r="DE40" s="660"/>
      <c r="DF40" s="660"/>
      <c r="DG40" s="660"/>
      <c r="DH40" s="660"/>
      <c r="DI40" s="660"/>
      <c r="DJ40" s="660"/>
      <c r="DK40" s="661"/>
      <c r="DL40" s="668">
        <v>753682</v>
      </c>
      <c r="DM40" s="660"/>
      <c r="DN40" s="660"/>
      <c r="DO40" s="660"/>
      <c r="DP40" s="660"/>
      <c r="DQ40" s="660"/>
      <c r="DR40" s="660"/>
      <c r="DS40" s="660"/>
      <c r="DT40" s="660"/>
      <c r="DU40" s="660"/>
      <c r="DV40" s="661"/>
      <c r="DW40" s="664">
        <v>4.0999999999999996</v>
      </c>
      <c r="DX40" s="693"/>
      <c r="DY40" s="693"/>
      <c r="DZ40" s="693"/>
      <c r="EA40" s="693"/>
      <c r="EB40" s="693"/>
      <c r="EC40" s="694"/>
    </row>
    <row r="41" spans="2:133" ht="11.25" customHeight="1" x14ac:dyDescent="0.15">
      <c r="AQ41" s="746" t="s">
        <v>336</v>
      </c>
      <c r="AR41" s="747"/>
      <c r="AS41" s="747"/>
      <c r="AT41" s="747"/>
      <c r="AU41" s="747"/>
      <c r="AV41" s="747"/>
      <c r="AW41" s="747"/>
      <c r="AX41" s="747"/>
      <c r="AY41" s="748"/>
      <c r="AZ41" s="739">
        <v>1917169</v>
      </c>
      <c r="BA41" s="740"/>
      <c r="BB41" s="740"/>
      <c r="BC41" s="740"/>
      <c r="BD41" s="729"/>
      <c r="BE41" s="729"/>
      <c r="BF41" s="731"/>
      <c r="BG41" s="752"/>
      <c r="BH41" s="753"/>
      <c r="BI41" s="753"/>
      <c r="BJ41" s="753"/>
      <c r="BK41" s="753"/>
      <c r="BL41" s="216"/>
      <c r="BM41" s="684" t="s">
        <v>337</v>
      </c>
      <c r="BN41" s="684"/>
      <c r="BO41" s="684"/>
      <c r="BP41" s="684"/>
      <c r="BQ41" s="684"/>
      <c r="BR41" s="684"/>
      <c r="BS41" s="684"/>
      <c r="BT41" s="684"/>
      <c r="BU41" s="685"/>
      <c r="BV41" s="739">
        <v>332</v>
      </c>
      <c r="BW41" s="740"/>
      <c r="BX41" s="740"/>
      <c r="BY41" s="740"/>
      <c r="BZ41" s="740"/>
      <c r="CA41" s="740"/>
      <c r="CB41" s="749"/>
      <c r="CD41" s="674" t="s">
        <v>338</v>
      </c>
      <c r="CE41" s="675"/>
      <c r="CF41" s="675"/>
      <c r="CG41" s="675"/>
      <c r="CH41" s="675"/>
      <c r="CI41" s="675"/>
      <c r="CJ41" s="675"/>
      <c r="CK41" s="675"/>
      <c r="CL41" s="675"/>
      <c r="CM41" s="675"/>
      <c r="CN41" s="675"/>
      <c r="CO41" s="675"/>
      <c r="CP41" s="675"/>
      <c r="CQ41" s="676"/>
      <c r="CR41" s="659" t="s">
        <v>130</v>
      </c>
      <c r="CS41" s="695"/>
      <c r="CT41" s="695"/>
      <c r="CU41" s="695"/>
      <c r="CV41" s="695"/>
      <c r="CW41" s="695"/>
      <c r="CX41" s="695"/>
      <c r="CY41" s="696"/>
      <c r="CZ41" s="664" t="s">
        <v>130</v>
      </c>
      <c r="DA41" s="693"/>
      <c r="DB41" s="693"/>
      <c r="DC41" s="697"/>
      <c r="DD41" s="668" t="s">
        <v>130</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15">
      <c r="B42" s="209" t="s">
        <v>339</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340</v>
      </c>
      <c r="CE42" s="657"/>
      <c r="CF42" s="657"/>
      <c r="CG42" s="657"/>
      <c r="CH42" s="657"/>
      <c r="CI42" s="657"/>
      <c r="CJ42" s="657"/>
      <c r="CK42" s="657"/>
      <c r="CL42" s="657"/>
      <c r="CM42" s="657"/>
      <c r="CN42" s="657"/>
      <c r="CO42" s="657"/>
      <c r="CP42" s="657"/>
      <c r="CQ42" s="658"/>
      <c r="CR42" s="659">
        <v>4783198</v>
      </c>
      <c r="CS42" s="660"/>
      <c r="CT42" s="660"/>
      <c r="CU42" s="660"/>
      <c r="CV42" s="660"/>
      <c r="CW42" s="660"/>
      <c r="CX42" s="660"/>
      <c r="CY42" s="661"/>
      <c r="CZ42" s="664">
        <v>14.1</v>
      </c>
      <c r="DA42" s="665"/>
      <c r="DB42" s="665"/>
      <c r="DC42" s="760"/>
      <c r="DD42" s="668">
        <v>1415671</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15">
      <c r="B43" s="219" t="s">
        <v>341</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342</v>
      </c>
      <c r="CE43" s="657"/>
      <c r="CF43" s="657"/>
      <c r="CG43" s="657"/>
      <c r="CH43" s="657"/>
      <c r="CI43" s="657"/>
      <c r="CJ43" s="657"/>
      <c r="CK43" s="657"/>
      <c r="CL43" s="657"/>
      <c r="CM43" s="657"/>
      <c r="CN43" s="657"/>
      <c r="CO43" s="657"/>
      <c r="CP43" s="657"/>
      <c r="CQ43" s="658"/>
      <c r="CR43" s="659">
        <v>115913</v>
      </c>
      <c r="CS43" s="695"/>
      <c r="CT43" s="695"/>
      <c r="CU43" s="695"/>
      <c r="CV43" s="695"/>
      <c r="CW43" s="695"/>
      <c r="CX43" s="695"/>
      <c r="CY43" s="696"/>
      <c r="CZ43" s="664">
        <v>0.3</v>
      </c>
      <c r="DA43" s="693"/>
      <c r="DB43" s="693"/>
      <c r="DC43" s="697"/>
      <c r="DD43" s="668">
        <v>115913</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15">
      <c r="B44" s="220" t="s">
        <v>343</v>
      </c>
      <c r="CD44" s="771" t="s">
        <v>295</v>
      </c>
      <c r="CE44" s="772"/>
      <c r="CF44" s="656" t="s">
        <v>344</v>
      </c>
      <c r="CG44" s="657"/>
      <c r="CH44" s="657"/>
      <c r="CI44" s="657"/>
      <c r="CJ44" s="657"/>
      <c r="CK44" s="657"/>
      <c r="CL44" s="657"/>
      <c r="CM44" s="657"/>
      <c r="CN44" s="657"/>
      <c r="CO44" s="657"/>
      <c r="CP44" s="657"/>
      <c r="CQ44" s="658"/>
      <c r="CR44" s="659">
        <v>4777102</v>
      </c>
      <c r="CS44" s="660"/>
      <c r="CT44" s="660"/>
      <c r="CU44" s="660"/>
      <c r="CV44" s="660"/>
      <c r="CW44" s="660"/>
      <c r="CX44" s="660"/>
      <c r="CY44" s="661"/>
      <c r="CZ44" s="664">
        <v>14.1</v>
      </c>
      <c r="DA44" s="665"/>
      <c r="DB44" s="665"/>
      <c r="DC44" s="760"/>
      <c r="DD44" s="668">
        <v>1411475</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15">
      <c r="CD45" s="773"/>
      <c r="CE45" s="774"/>
      <c r="CF45" s="656" t="s">
        <v>345</v>
      </c>
      <c r="CG45" s="657"/>
      <c r="CH45" s="657"/>
      <c r="CI45" s="657"/>
      <c r="CJ45" s="657"/>
      <c r="CK45" s="657"/>
      <c r="CL45" s="657"/>
      <c r="CM45" s="657"/>
      <c r="CN45" s="657"/>
      <c r="CO45" s="657"/>
      <c r="CP45" s="657"/>
      <c r="CQ45" s="658"/>
      <c r="CR45" s="659">
        <v>2432759</v>
      </c>
      <c r="CS45" s="695"/>
      <c r="CT45" s="695"/>
      <c r="CU45" s="695"/>
      <c r="CV45" s="695"/>
      <c r="CW45" s="695"/>
      <c r="CX45" s="695"/>
      <c r="CY45" s="696"/>
      <c r="CZ45" s="664">
        <v>7.2</v>
      </c>
      <c r="DA45" s="693"/>
      <c r="DB45" s="693"/>
      <c r="DC45" s="697"/>
      <c r="DD45" s="668">
        <v>187081</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15">
      <c r="CD46" s="773"/>
      <c r="CE46" s="774"/>
      <c r="CF46" s="656" t="s">
        <v>346</v>
      </c>
      <c r="CG46" s="657"/>
      <c r="CH46" s="657"/>
      <c r="CI46" s="657"/>
      <c r="CJ46" s="657"/>
      <c r="CK46" s="657"/>
      <c r="CL46" s="657"/>
      <c r="CM46" s="657"/>
      <c r="CN46" s="657"/>
      <c r="CO46" s="657"/>
      <c r="CP46" s="657"/>
      <c r="CQ46" s="658"/>
      <c r="CR46" s="659">
        <v>2293544</v>
      </c>
      <c r="CS46" s="660"/>
      <c r="CT46" s="660"/>
      <c r="CU46" s="660"/>
      <c r="CV46" s="660"/>
      <c r="CW46" s="660"/>
      <c r="CX46" s="660"/>
      <c r="CY46" s="661"/>
      <c r="CZ46" s="664">
        <v>6.8</v>
      </c>
      <c r="DA46" s="665"/>
      <c r="DB46" s="665"/>
      <c r="DC46" s="760"/>
      <c r="DD46" s="668">
        <v>1184395</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15">
      <c r="CD47" s="773"/>
      <c r="CE47" s="774"/>
      <c r="CF47" s="656" t="s">
        <v>347</v>
      </c>
      <c r="CG47" s="657"/>
      <c r="CH47" s="657"/>
      <c r="CI47" s="657"/>
      <c r="CJ47" s="657"/>
      <c r="CK47" s="657"/>
      <c r="CL47" s="657"/>
      <c r="CM47" s="657"/>
      <c r="CN47" s="657"/>
      <c r="CO47" s="657"/>
      <c r="CP47" s="657"/>
      <c r="CQ47" s="658"/>
      <c r="CR47" s="659">
        <v>6096</v>
      </c>
      <c r="CS47" s="695"/>
      <c r="CT47" s="695"/>
      <c r="CU47" s="695"/>
      <c r="CV47" s="695"/>
      <c r="CW47" s="695"/>
      <c r="CX47" s="695"/>
      <c r="CY47" s="696"/>
      <c r="CZ47" s="664">
        <v>0</v>
      </c>
      <c r="DA47" s="693"/>
      <c r="DB47" s="693"/>
      <c r="DC47" s="697"/>
      <c r="DD47" s="668">
        <v>4196</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x14ac:dyDescent="0.15">
      <c r="CD48" s="775"/>
      <c r="CE48" s="776"/>
      <c r="CF48" s="656" t="s">
        <v>348</v>
      </c>
      <c r="CG48" s="657"/>
      <c r="CH48" s="657"/>
      <c r="CI48" s="657"/>
      <c r="CJ48" s="657"/>
      <c r="CK48" s="657"/>
      <c r="CL48" s="657"/>
      <c r="CM48" s="657"/>
      <c r="CN48" s="657"/>
      <c r="CO48" s="657"/>
      <c r="CP48" s="657"/>
      <c r="CQ48" s="658"/>
      <c r="CR48" s="659" t="s">
        <v>349</v>
      </c>
      <c r="CS48" s="660"/>
      <c r="CT48" s="660"/>
      <c r="CU48" s="660"/>
      <c r="CV48" s="660"/>
      <c r="CW48" s="660"/>
      <c r="CX48" s="660"/>
      <c r="CY48" s="661"/>
      <c r="CZ48" s="664" t="s">
        <v>223</v>
      </c>
      <c r="DA48" s="665"/>
      <c r="DB48" s="665"/>
      <c r="DC48" s="760"/>
      <c r="DD48" s="668" t="s">
        <v>223</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15">
      <c r="CD49" s="704" t="s">
        <v>350</v>
      </c>
      <c r="CE49" s="705"/>
      <c r="CF49" s="705"/>
      <c r="CG49" s="705"/>
      <c r="CH49" s="705"/>
      <c r="CI49" s="705"/>
      <c r="CJ49" s="705"/>
      <c r="CK49" s="705"/>
      <c r="CL49" s="705"/>
      <c r="CM49" s="705"/>
      <c r="CN49" s="705"/>
      <c r="CO49" s="705"/>
      <c r="CP49" s="705"/>
      <c r="CQ49" s="706"/>
      <c r="CR49" s="739">
        <v>33943388</v>
      </c>
      <c r="CS49" s="729"/>
      <c r="CT49" s="729"/>
      <c r="CU49" s="729"/>
      <c r="CV49" s="729"/>
      <c r="CW49" s="729"/>
      <c r="CX49" s="729"/>
      <c r="CY49" s="761"/>
      <c r="CZ49" s="744">
        <v>100</v>
      </c>
      <c r="DA49" s="762"/>
      <c r="DB49" s="762"/>
      <c r="DC49" s="763"/>
      <c r="DD49" s="764">
        <v>21191663</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x14ac:dyDescent="0.15"/>
    <row r="51" spans="82:133" hidden="1" x14ac:dyDescent="0.15"/>
    <row r="52" spans="82:133" hidden="1" x14ac:dyDescent="0.15"/>
    <row r="53" spans="82:133" hidden="1" x14ac:dyDescent="0.15"/>
  </sheetData>
  <sheetProtection algorithmName="SHA-512" hashValue="fn5AmRcp9JzOuIH80qdDEpl6Jvk5GOl0Np+J5c5sHqVTrqpU1H9on9s7npjy5PYwSoMH9EE7teTYfepaUA/x6Q==" saltValue="hZg051jBu8fFmNDNJi0Rn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Z83" sqref="AZ83:BD83"/>
    </sheetView>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352</v>
      </c>
      <c r="DK2" s="807"/>
      <c r="DL2" s="807"/>
      <c r="DM2" s="807"/>
      <c r="DN2" s="807"/>
      <c r="DO2" s="808"/>
      <c r="DP2" s="229"/>
      <c r="DQ2" s="806" t="s">
        <v>353</v>
      </c>
      <c r="DR2" s="807"/>
      <c r="DS2" s="807"/>
      <c r="DT2" s="807"/>
      <c r="DU2" s="807"/>
      <c r="DV2" s="807"/>
      <c r="DW2" s="807"/>
      <c r="DX2" s="807"/>
      <c r="DY2" s="807"/>
      <c r="DZ2" s="808"/>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809" t="s">
        <v>354</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355</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800" t="s">
        <v>356</v>
      </c>
      <c r="B5" s="801"/>
      <c r="C5" s="801"/>
      <c r="D5" s="801"/>
      <c r="E5" s="801"/>
      <c r="F5" s="801"/>
      <c r="G5" s="801"/>
      <c r="H5" s="801"/>
      <c r="I5" s="801"/>
      <c r="J5" s="801"/>
      <c r="K5" s="801"/>
      <c r="L5" s="801"/>
      <c r="M5" s="801"/>
      <c r="N5" s="801"/>
      <c r="O5" s="801"/>
      <c r="P5" s="802"/>
      <c r="Q5" s="777" t="s">
        <v>357</v>
      </c>
      <c r="R5" s="778"/>
      <c r="S5" s="778"/>
      <c r="T5" s="778"/>
      <c r="U5" s="779"/>
      <c r="V5" s="777" t="s">
        <v>358</v>
      </c>
      <c r="W5" s="778"/>
      <c r="X5" s="778"/>
      <c r="Y5" s="778"/>
      <c r="Z5" s="779"/>
      <c r="AA5" s="777" t="s">
        <v>359</v>
      </c>
      <c r="AB5" s="778"/>
      <c r="AC5" s="778"/>
      <c r="AD5" s="778"/>
      <c r="AE5" s="778"/>
      <c r="AF5" s="810" t="s">
        <v>360</v>
      </c>
      <c r="AG5" s="778"/>
      <c r="AH5" s="778"/>
      <c r="AI5" s="778"/>
      <c r="AJ5" s="789"/>
      <c r="AK5" s="778" t="s">
        <v>361</v>
      </c>
      <c r="AL5" s="778"/>
      <c r="AM5" s="778"/>
      <c r="AN5" s="778"/>
      <c r="AO5" s="779"/>
      <c r="AP5" s="777" t="s">
        <v>362</v>
      </c>
      <c r="AQ5" s="778"/>
      <c r="AR5" s="778"/>
      <c r="AS5" s="778"/>
      <c r="AT5" s="779"/>
      <c r="AU5" s="777" t="s">
        <v>363</v>
      </c>
      <c r="AV5" s="778"/>
      <c r="AW5" s="778"/>
      <c r="AX5" s="778"/>
      <c r="AY5" s="789"/>
      <c r="AZ5" s="236"/>
      <c r="BA5" s="236"/>
      <c r="BB5" s="236"/>
      <c r="BC5" s="236"/>
      <c r="BD5" s="236"/>
      <c r="BE5" s="237"/>
      <c r="BF5" s="237"/>
      <c r="BG5" s="237"/>
      <c r="BH5" s="237"/>
      <c r="BI5" s="237"/>
      <c r="BJ5" s="237"/>
      <c r="BK5" s="237"/>
      <c r="BL5" s="237"/>
      <c r="BM5" s="237"/>
      <c r="BN5" s="237"/>
      <c r="BO5" s="237"/>
      <c r="BP5" s="237"/>
      <c r="BQ5" s="800" t="s">
        <v>364</v>
      </c>
      <c r="BR5" s="801"/>
      <c r="BS5" s="801"/>
      <c r="BT5" s="801"/>
      <c r="BU5" s="801"/>
      <c r="BV5" s="801"/>
      <c r="BW5" s="801"/>
      <c r="BX5" s="801"/>
      <c r="BY5" s="801"/>
      <c r="BZ5" s="801"/>
      <c r="CA5" s="801"/>
      <c r="CB5" s="801"/>
      <c r="CC5" s="801"/>
      <c r="CD5" s="801"/>
      <c r="CE5" s="801"/>
      <c r="CF5" s="801"/>
      <c r="CG5" s="802"/>
      <c r="CH5" s="777" t="s">
        <v>365</v>
      </c>
      <c r="CI5" s="778"/>
      <c r="CJ5" s="778"/>
      <c r="CK5" s="778"/>
      <c r="CL5" s="779"/>
      <c r="CM5" s="777" t="s">
        <v>366</v>
      </c>
      <c r="CN5" s="778"/>
      <c r="CO5" s="778"/>
      <c r="CP5" s="778"/>
      <c r="CQ5" s="779"/>
      <c r="CR5" s="777" t="s">
        <v>367</v>
      </c>
      <c r="CS5" s="778"/>
      <c r="CT5" s="778"/>
      <c r="CU5" s="778"/>
      <c r="CV5" s="779"/>
      <c r="CW5" s="777" t="s">
        <v>368</v>
      </c>
      <c r="CX5" s="778"/>
      <c r="CY5" s="778"/>
      <c r="CZ5" s="778"/>
      <c r="DA5" s="779"/>
      <c r="DB5" s="777" t="s">
        <v>369</v>
      </c>
      <c r="DC5" s="778"/>
      <c r="DD5" s="778"/>
      <c r="DE5" s="778"/>
      <c r="DF5" s="779"/>
      <c r="DG5" s="783" t="s">
        <v>370</v>
      </c>
      <c r="DH5" s="784"/>
      <c r="DI5" s="784"/>
      <c r="DJ5" s="784"/>
      <c r="DK5" s="785"/>
      <c r="DL5" s="783" t="s">
        <v>371</v>
      </c>
      <c r="DM5" s="784"/>
      <c r="DN5" s="784"/>
      <c r="DO5" s="784"/>
      <c r="DP5" s="785"/>
      <c r="DQ5" s="777" t="s">
        <v>372</v>
      </c>
      <c r="DR5" s="778"/>
      <c r="DS5" s="778"/>
      <c r="DT5" s="778"/>
      <c r="DU5" s="779"/>
      <c r="DV5" s="777" t="s">
        <v>363</v>
      </c>
      <c r="DW5" s="778"/>
      <c r="DX5" s="778"/>
      <c r="DY5" s="778"/>
      <c r="DZ5" s="789"/>
      <c r="EA5" s="234"/>
    </row>
    <row r="6" spans="1:131" s="235" customFormat="1" ht="26.25" customHeight="1" thickBot="1" x14ac:dyDescent="0.2">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15">
      <c r="A7" s="238">
        <v>1</v>
      </c>
      <c r="B7" s="791" t="s">
        <v>373</v>
      </c>
      <c r="C7" s="792"/>
      <c r="D7" s="792"/>
      <c r="E7" s="792"/>
      <c r="F7" s="792"/>
      <c r="G7" s="792"/>
      <c r="H7" s="792"/>
      <c r="I7" s="792"/>
      <c r="J7" s="792"/>
      <c r="K7" s="792"/>
      <c r="L7" s="792"/>
      <c r="M7" s="792"/>
      <c r="N7" s="792"/>
      <c r="O7" s="792"/>
      <c r="P7" s="793"/>
      <c r="Q7" s="794">
        <v>34818</v>
      </c>
      <c r="R7" s="795"/>
      <c r="S7" s="795"/>
      <c r="T7" s="795"/>
      <c r="U7" s="795"/>
      <c r="V7" s="795">
        <v>33967</v>
      </c>
      <c r="W7" s="795"/>
      <c r="X7" s="795"/>
      <c r="Y7" s="795"/>
      <c r="Z7" s="795"/>
      <c r="AA7" s="795">
        <v>852</v>
      </c>
      <c r="AB7" s="795"/>
      <c r="AC7" s="795"/>
      <c r="AD7" s="795"/>
      <c r="AE7" s="796"/>
      <c r="AF7" s="797">
        <v>511</v>
      </c>
      <c r="AG7" s="798"/>
      <c r="AH7" s="798"/>
      <c r="AI7" s="798"/>
      <c r="AJ7" s="799"/>
      <c r="AK7" s="834">
        <v>1927</v>
      </c>
      <c r="AL7" s="835"/>
      <c r="AM7" s="835"/>
      <c r="AN7" s="835"/>
      <c r="AO7" s="835"/>
      <c r="AP7" s="835">
        <v>27682</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569</v>
      </c>
      <c r="BT7" s="839"/>
      <c r="BU7" s="839"/>
      <c r="BV7" s="839"/>
      <c r="BW7" s="839"/>
      <c r="BX7" s="839"/>
      <c r="BY7" s="839"/>
      <c r="BZ7" s="839"/>
      <c r="CA7" s="839"/>
      <c r="CB7" s="839"/>
      <c r="CC7" s="839"/>
      <c r="CD7" s="839"/>
      <c r="CE7" s="839"/>
      <c r="CF7" s="839"/>
      <c r="CG7" s="840"/>
      <c r="CH7" s="831">
        <v>-5</v>
      </c>
      <c r="CI7" s="832"/>
      <c r="CJ7" s="832"/>
      <c r="CK7" s="832"/>
      <c r="CL7" s="833"/>
      <c r="CM7" s="831">
        <v>31</v>
      </c>
      <c r="CN7" s="832"/>
      <c r="CO7" s="832"/>
      <c r="CP7" s="832"/>
      <c r="CQ7" s="833"/>
      <c r="CR7" s="831">
        <v>24</v>
      </c>
      <c r="CS7" s="832"/>
      <c r="CT7" s="832"/>
      <c r="CU7" s="832"/>
      <c r="CV7" s="833"/>
      <c r="CW7" s="831" t="s">
        <v>574</v>
      </c>
      <c r="CX7" s="832"/>
      <c r="CY7" s="832"/>
      <c r="CZ7" s="832"/>
      <c r="DA7" s="833"/>
      <c r="DB7" s="831" t="s">
        <v>574</v>
      </c>
      <c r="DC7" s="832"/>
      <c r="DD7" s="832"/>
      <c r="DE7" s="832"/>
      <c r="DF7" s="833"/>
      <c r="DG7" s="831" t="s">
        <v>574</v>
      </c>
      <c r="DH7" s="832"/>
      <c r="DI7" s="832"/>
      <c r="DJ7" s="832"/>
      <c r="DK7" s="833"/>
      <c r="DL7" s="831" t="s">
        <v>577</v>
      </c>
      <c r="DM7" s="832"/>
      <c r="DN7" s="832"/>
      <c r="DO7" s="832"/>
      <c r="DP7" s="833"/>
      <c r="DQ7" s="831" t="s">
        <v>574</v>
      </c>
      <c r="DR7" s="832"/>
      <c r="DS7" s="832"/>
      <c r="DT7" s="832"/>
      <c r="DU7" s="833"/>
      <c r="DV7" s="812"/>
      <c r="DW7" s="813"/>
      <c r="DX7" s="813"/>
      <c r="DY7" s="813"/>
      <c r="DZ7" s="814"/>
      <c r="EA7" s="234"/>
    </row>
    <row r="8" spans="1:131" s="235" customFormat="1" ht="26.25" customHeight="1" x14ac:dyDescent="0.15">
      <c r="A8" s="241">
        <v>2</v>
      </c>
      <c r="B8" s="815" t="s">
        <v>374</v>
      </c>
      <c r="C8" s="816"/>
      <c r="D8" s="816"/>
      <c r="E8" s="816"/>
      <c r="F8" s="816"/>
      <c r="G8" s="816"/>
      <c r="H8" s="816"/>
      <c r="I8" s="816"/>
      <c r="J8" s="816"/>
      <c r="K8" s="816"/>
      <c r="L8" s="816"/>
      <c r="M8" s="816"/>
      <c r="N8" s="816"/>
      <c r="O8" s="816"/>
      <c r="P8" s="817"/>
      <c r="Q8" s="818">
        <v>31</v>
      </c>
      <c r="R8" s="819"/>
      <c r="S8" s="819"/>
      <c r="T8" s="819"/>
      <c r="U8" s="819"/>
      <c r="V8" s="819">
        <v>31</v>
      </c>
      <c r="W8" s="819"/>
      <c r="X8" s="819"/>
      <c r="Y8" s="819"/>
      <c r="Z8" s="819"/>
      <c r="AA8" s="819" t="s">
        <v>566</v>
      </c>
      <c r="AB8" s="819"/>
      <c r="AC8" s="819"/>
      <c r="AD8" s="819"/>
      <c r="AE8" s="820"/>
      <c r="AF8" s="821" t="s">
        <v>223</v>
      </c>
      <c r="AG8" s="822"/>
      <c r="AH8" s="822"/>
      <c r="AI8" s="822"/>
      <c r="AJ8" s="823"/>
      <c r="AK8" s="824">
        <v>4</v>
      </c>
      <c r="AL8" s="825"/>
      <c r="AM8" s="825"/>
      <c r="AN8" s="825"/>
      <c r="AO8" s="825"/>
      <c r="AP8" s="825" t="s">
        <v>566</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570</v>
      </c>
      <c r="BT8" s="829"/>
      <c r="BU8" s="829"/>
      <c r="BV8" s="829"/>
      <c r="BW8" s="829"/>
      <c r="BX8" s="829"/>
      <c r="BY8" s="829"/>
      <c r="BZ8" s="829"/>
      <c r="CA8" s="829"/>
      <c r="CB8" s="829"/>
      <c r="CC8" s="829"/>
      <c r="CD8" s="829"/>
      <c r="CE8" s="829"/>
      <c r="CF8" s="829"/>
      <c r="CG8" s="830"/>
      <c r="CH8" s="841">
        <v>0</v>
      </c>
      <c r="CI8" s="842"/>
      <c r="CJ8" s="842"/>
      <c r="CK8" s="842"/>
      <c r="CL8" s="843"/>
      <c r="CM8" s="841">
        <v>82</v>
      </c>
      <c r="CN8" s="842"/>
      <c r="CO8" s="842"/>
      <c r="CP8" s="842"/>
      <c r="CQ8" s="843"/>
      <c r="CR8" s="841">
        <v>80</v>
      </c>
      <c r="CS8" s="842"/>
      <c r="CT8" s="842"/>
      <c r="CU8" s="842"/>
      <c r="CV8" s="843"/>
      <c r="CW8" s="841" t="s">
        <v>574</v>
      </c>
      <c r="CX8" s="842"/>
      <c r="CY8" s="842"/>
      <c r="CZ8" s="842"/>
      <c r="DA8" s="843"/>
      <c r="DB8" s="841" t="s">
        <v>574</v>
      </c>
      <c r="DC8" s="842"/>
      <c r="DD8" s="842"/>
      <c r="DE8" s="842"/>
      <c r="DF8" s="843"/>
      <c r="DG8" s="841" t="s">
        <v>574</v>
      </c>
      <c r="DH8" s="842"/>
      <c r="DI8" s="842"/>
      <c r="DJ8" s="842"/>
      <c r="DK8" s="843"/>
      <c r="DL8" s="841" t="s">
        <v>574</v>
      </c>
      <c r="DM8" s="842"/>
      <c r="DN8" s="842"/>
      <c r="DO8" s="842"/>
      <c r="DP8" s="843"/>
      <c r="DQ8" s="841" t="s">
        <v>574</v>
      </c>
      <c r="DR8" s="842"/>
      <c r="DS8" s="842"/>
      <c r="DT8" s="842"/>
      <c r="DU8" s="843"/>
      <c r="DV8" s="844"/>
      <c r="DW8" s="845"/>
      <c r="DX8" s="845"/>
      <c r="DY8" s="845"/>
      <c r="DZ8" s="846"/>
      <c r="EA8" s="234"/>
    </row>
    <row r="9" spans="1:131" s="235" customFormat="1" ht="26.25" customHeight="1" x14ac:dyDescent="0.15">
      <c r="A9" s="241">
        <v>3</v>
      </c>
      <c r="B9" s="815" t="s">
        <v>375</v>
      </c>
      <c r="C9" s="816"/>
      <c r="D9" s="816"/>
      <c r="E9" s="816"/>
      <c r="F9" s="816"/>
      <c r="G9" s="816"/>
      <c r="H9" s="816"/>
      <c r="I9" s="816"/>
      <c r="J9" s="816"/>
      <c r="K9" s="816"/>
      <c r="L9" s="816"/>
      <c r="M9" s="816"/>
      <c r="N9" s="816"/>
      <c r="O9" s="816"/>
      <c r="P9" s="817"/>
      <c r="Q9" s="818">
        <v>64</v>
      </c>
      <c r="R9" s="819"/>
      <c r="S9" s="819"/>
      <c r="T9" s="819"/>
      <c r="U9" s="819"/>
      <c r="V9" s="819">
        <v>64</v>
      </c>
      <c r="W9" s="819"/>
      <c r="X9" s="819"/>
      <c r="Y9" s="819"/>
      <c r="Z9" s="819"/>
      <c r="AA9" s="819">
        <f>Q9-V9</f>
        <v>0</v>
      </c>
      <c r="AB9" s="819"/>
      <c r="AC9" s="819"/>
      <c r="AD9" s="819"/>
      <c r="AE9" s="820"/>
      <c r="AF9" s="821">
        <v>0</v>
      </c>
      <c r="AG9" s="822"/>
      <c r="AH9" s="822"/>
      <c r="AI9" s="822"/>
      <c r="AJ9" s="823"/>
      <c r="AK9" s="824">
        <v>45</v>
      </c>
      <c r="AL9" s="825"/>
      <c r="AM9" s="825"/>
      <c r="AN9" s="825"/>
      <c r="AO9" s="825"/>
      <c r="AP9" s="825" t="s">
        <v>566</v>
      </c>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t="s">
        <v>571</v>
      </c>
      <c r="BT9" s="829"/>
      <c r="BU9" s="829"/>
      <c r="BV9" s="829"/>
      <c r="BW9" s="829"/>
      <c r="BX9" s="829"/>
      <c r="BY9" s="829"/>
      <c r="BZ9" s="829"/>
      <c r="CA9" s="829"/>
      <c r="CB9" s="829"/>
      <c r="CC9" s="829"/>
      <c r="CD9" s="829"/>
      <c r="CE9" s="829"/>
      <c r="CF9" s="829"/>
      <c r="CG9" s="830"/>
      <c r="CH9" s="841">
        <v>-1</v>
      </c>
      <c r="CI9" s="842"/>
      <c r="CJ9" s="842"/>
      <c r="CK9" s="842"/>
      <c r="CL9" s="843"/>
      <c r="CM9" s="841">
        <v>56</v>
      </c>
      <c r="CN9" s="842"/>
      <c r="CO9" s="842"/>
      <c r="CP9" s="842"/>
      <c r="CQ9" s="843"/>
      <c r="CR9" s="841">
        <v>18</v>
      </c>
      <c r="CS9" s="842"/>
      <c r="CT9" s="842"/>
      <c r="CU9" s="842"/>
      <c r="CV9" s="843"/>
      <c r="CW9" s="841">
        <v>3</v>
      </c>
      <c r="CX9" s="842"/>
      <c r="CY9" s="842"/>
      <c r="CZ9" s="842"/>
      <c r="DA9" s="843"/>
      <c r="DB9" s="841" t="s">
        <v>574</v>
      </c>
      <c r="DC9" s="842"/>
      <c r="DD9" s="842"/>
      <c r="DE9" s="842"/>
      <c r="DF9" s="843"/>
      <c r="DG9" s="841" t="s">
        <v>574</v>
      </c>
      <c r="DH9" s="842"/>
      <c r="DI9" s="842"/>
      <c r="DJ9" s="842"/>
      <c r="DK9" s="843"/>
      <c r="DL9" s="841" t="s">
        <v>574</v>
      </c>
      <c r="DM9" s="842"/>
      <c r="DN9" s="842"/>
      <c r="DO9" s="842"/>
      <c r="DP9" s="843"/>
      <c r="DQ9" s="841" t="s">
        <v>578</v>
      </c>
      <c r="DR9" s="842"/>
      <c r="DS9" s="842"/>
      <c r="DT9" s="842"/>
      <c r="DU9" s="843"/>
      <c r="DV9" s="844"/>
      <c r="DW9" s="845"/>
      <c r="DX9" s="845"/>
      <c r="DY9" s="845"/>
      <c r="DZ9" s="846"/>
      <c r="EA9" s="234"/>
    </row>
    <row r="10" spans="1:131" s="235" customFormat="1" ht="26.25" customHeight="1" x14ac:dyDescent="0.15">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t="s">
        <v>572</v>
      </c>
      <c r="BT10" s="829"/>
      <c r="BU10" s="829"/>
      <c r="BV10" s="829"/>
      <c r="BW10" s="829"/>
      <c r="BX10" s="829"/>
      <c r="BY10" s="829"/>
      <c r="BZ10" s="829"/>
      <c r="CA10" s="829"/>
      <c r="CB10" s="829"/>
      <c r="CC10" s="829"/>
      <c r="CD10" s="829"/>
      <c r="CE10" s="829"/>
      <c r="CF10" s="829"/>
      <c r="CG10" s="830"/>
      <c r="CH10" s="841">
        <v>-4</v>
      </c>
      <c r="CI10" s="842"/>
      <c r="CJ10" s="842"/>
      <c r="CK10" s="842"/>
      <c r="CL10" s="843"/>
      <c r="CM10" s="841">
        <v>126</v>
      </c>
      <c r="CN10" s="842"/>
      <c r="CO10" s="842"/>
      <c r="CP10" s="842"/>
      <c r="CQ10" s="843"/>
      <c r="CR10" s="841">
        <v>50</v>
      </c>
      <c r="CS10" s="842"/>
      <c r="CT10" s="842"/>
      <c r="CU10" s="842"/>
      <c r="CV10" s="843"/>
      <c r="CW10" s="841" t="s">
        <v>574</v>
      </c>
      <c r="CX10" s="842"/>
      <c r="CY10" s="842"/>
      <c r="CZ10" s="842"/>
      <c r="DA10" s="843"/>
      <c r="DB10" s="841" t="s">
        <v>575</v>
      </c>
      <c r="DC10" s="842"/>
      <c r="DD10" s="842"/>
      <c r="DE10" s="842"/>
      <c r="DF10" s="843"/>
      <c r="DG10" s="841" t="s">
        <v>574</v>
      </c>
      <c r="DH10" s="842"/>
      <c r="DI10" s="842"/>
      <c r="DJ10" s="842"/>
      <c r="DK10" s="843"/>
      <c r="DL10" s="841" t="s">
        <v>574</v>
      </c>
      <c r="DM10" s="842"/>
      <c r="DN10" s="842"/>
      <c r="DO10" s="842"/>
      <c r="DP10" s="843"/>
      <c r="DQ10" s="841" t="s">
        <v>578</v>
      </c>
      <c r="DR10" s="842"/>
      <c r="DS10" s="842"/>
      <c r="DT10" s="842"/>
      <c r="DU10" s="843"/>
      <c r="DV10" s="844"/>
      <c r="DW10" s="845"/>
      <c r="DX10" s="845"/>
      <c r="DY10" s="845"/>
      <c r="DZ10" s="846"/>
      <c r="EA10" s="234"/>
    </row>
    <row r="11" spans="1:131" s="235" customFormat="1" ht="26.25" customHeight="1" x14ac:dyDescent="0.15">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t="s">
        <v>573</v>
      </c>
      <c r="BT11" s="829"/>
      <c r="BU11" s="829"/>
      <c r="BV11" s="829"/>
      <c r="BW11" s="829"/>
      <c r="BX11" s="829"/>
      <c r="BY11" s="829"/>
      <c r="BZ11" s="829"/>
      <c r="CA11" s="829"/>
      <c r="CB11" s="829"/>
      <c r="CC11" s="829"/>
      <c r="CD11" s="829"/>
      <c r="CE11" s="829"/>
      <c r="CF11" s="829"/>
      <c r="CG11" s="830"/>
      <c r="CH11" s="841">
        <v>-4</v>
      </c>
      <c r="CI11" s="842"/>
      <c r="CJ11" s="842"/>
      <c r="CK11" s="842"/>
      <c r="CL11" s="843"/>
      <c r="CM11" s="841">
        <v>31</v>
      </c>
      <c r="CN11" s="842"/>
      <c r="CO11" s="842"/>
      <c r="CP11" s="842"/>
      <c r="CQ11" s="843"/>
      <c r="CR11" s="841">
        <v>12</v>
      </c>
      <c r="CS11" s="842"/>
      <c r="CT11" s="842"/>
      <c r="CU11" s="842"/>
      <c r="CV11" s="843"/>
      <c r="CW11" s="841" t="s">
        <v>574</v>
      </c>
      <c r="CX11" s="842"/>
      <c r="CY11" s="842"/>
      <c r="CZ11" s="842"/>
      <c r="DA11" s="843"/>
      <c r="DB11" s="841" t="s">
        <v>574</v>
      </c>
      <c r="DC11" s="842"/>
      <c r="DD11" s="842"/>
      <c r="DE11" s="842"/>
      <c r="DF11" s="843"/>
      <c r="DG11" s="841" t="s">
        <v>576</v>
      </c>
      <c r="DH11" s="842"/>
      <c r="DI11" s="842"/>
      <c r="DJ11" s="842"/>
      <c r="DK11" s="843"/>
      <c r="DL11" s="841" t="s">
        <v>574</v>
      </c>
      <c r="DM11" s="842"/>
      <c r="DN11" s="842"/>
      <c r="DO11" s="842"/>
      <c r="DP11" s="843"/>
      <c r="DQ11" s="841" t="s">
        <v>574</v>
      </c>
      <c r="DR11" s="842"/>
      <c r="DS11" s="842"/>
      <c r="DT11" s="842"/>
      <c r="DU11" s="843"/>
      <c r="DV11" s="844"/>
      <c r="DW11" s="845"/>
      <c r="DX11" s="845"/>
      <c r="DY11" s="845"/>
      <c r="DZ11" s="846"/>
      <c r="EA11" s="234"/>
    </row>
    <row r="12" spans="1:131" s="235" customFormat="1" ht="26.25" customHeight="1" x14ac:dyDescent="0.15">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x14ac:dyDescent="0.15">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x14ac:dyDescent="0.15">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15">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15">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15">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15">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15">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15">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15">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376</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
      <c r="A23" s="244" t="s">
        <v>377</v>
      </c>
      <c r="B23" s="850" t="s">
        <v>378</v>
      </c>
      <c r="C23" s="851"/>
      <c r="D23" s="851"/>
      <c r="E23" s="851"/>
      <c r="F23" s="851"/>
      <c r="G23" s="851"/>
      <c r="H23" s="851"/>
      <c r="I23" s="851"/>
      <c r="J23" s="851"/>
      <c r="K23" s="851"/>
      <c r="L23" s="851"/>
      <c r="M23" s="851"/>
      <c r="N23" s="851"/>
      <c r="O23" s="851"/>
      <c r="P23" s="852"/>
      <c r="Q23" s="853">
        <v>34795</v>
      </c>
      <c r="R23" s="854"/>
      <c r="S23" s="854"/>
      <c r="T23" s="854"/>
      <c r="U23" s="854"/>
      <c r="V23" s="854">
        <v>33943</v>
      </c>
      <c r="W23" s="854"/>
      <c r="X23" s="854"/>
      <c r="Y23" s="854"/>
      <c r="Z23" s="854"/>
      <c r="AA23" s="854">
        <v>852</v>
      </c>
      <c r="AB23" s="854"/>
      <c r="AC23" s="854"/>
      <c r="AD23" s="854"/>
      <c r="AE23" s="855"/>
      <c r="AF23" s="856">
        <v>511</v>
      </c>
      <c r="AG23" s="854"/>
      <c r="AH23" s="854"/>
      <c r="AI23" s="854"/>
      <c r="AJ23" s="857"/>
      <c r="AK23" s="858"/>
      <c r="AL23" s="859"/>
      <c r="AM23" s="859"/>
      <c r="AN23" s="859"/>
      <c r="AO23" s="859"/>
      <c r="AP23" s="854">
        <v>27682</v>
      </c>
      <c r="AQ23" s="854"/>
      <c r="AR23" s="854"/>
      <c r="AS23" s="854"/>
      <c r="AT23" s="854"/>
      <c r="AU23" s="860"/>
      <c r="AV23" s="860"/>
      <c r="AW23" s="860"/>
      <c r="AX23" s="860"/>
      <c r="AY23" s="861"/>
      <c r="AZ23" s="869" t="s">
        <v>223</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15">
      <c r="A24" s="868" t="s">
        <v>379</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
      <c r="A25" s="809" t="s">
        <v>380</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15">
      <c r="A26" s="800" t="s">
        <v>356</v>
      </c>
      <c r="B26" s="801"/>
      <c r="C26" s="801"/>
      <c r="D26" s="801"/>
      <c r="E26" s="801"/>
      <c r="F26" s="801"/>
      <c r="G26" s="801"/>
      <c r="H26" s="801"/>
      <c r="I26" s="801"/>
      <c r="J26" s="801"/>
      <c r="K26" s="801"/>
      <c r="L26" s="801"/>
      <c r="M26" s="801"/>
      <c r="N26" s="801"/>
      <c r="O26" s="801"/>
      <c r="P26" s="802"/>
      <c r="Q26" s="777" t="s">
        <v>381</v>
      </c>
      <c r="R26" s="778"/>
      <c r="S26" s="778"/>
      <c r="T26" s="778"/>
      <c r="U26" s="779"/>
      <c r="V26" s="777" t="s">
        <v>382</v>
      </c>
      <c r="W26" s="778"/>
      <c r="X26" s="778"/>
      <c r="Y26" s="778"/>
      <c r="Z26" s="779"/>
      <c r="AA26" s="777" t="s">
        <v>383</v>
      </c>
      <c r="AB26" s="778"/>
      <c r="AC26" s="778"/>
      <c r="AD26" s="778"/>
      <c r="AE26" s="778"/>
      <c r="AF26" s="872" t="s">
        <v>384</v>
      </c>
      <c r="AG26" s="873"/>
      <c r="AH26" s="873"/>
      <c r="AI26" s="873"/>
      <c r="AJ26" s="874"/>
      <c r="AK26" s="778" t="s">
        <v>385</v>
      </c>
      <c r="AL26" s="778"/>
      <c r="AM26" s="778"/>
      <c r="AN26" s="778"/>
      <c r="AO26" s="779"/>
      <c r="AP26" s="777" t="s">
        <v>386</v>
      </c>
      <c r="AQ26" s="778"/>
      <c r="AR26" s="778"/>
      <c r="AS26" s="778"/>
      <c r="AT26" s="779"/>
      <c r="AU26" s="777" t="s">
        <v>387</v>
      </c>
      <c r="AV26" s="778"/>
      <c r="AW26" s="778"/>
      <c r="AX26" s="778"/>
      <c r="AY26" s="779"/>
      <c r="AZ26" s="777" t="s">
        <v>388</v>
      </c>
      <c r="BA26" s="778"/>
      <c r="BB26" s="778"/>
      <c r="BC26" s="778"/>
      <c r="BD26" s="779"/>
      <c r="BE26" s="777" t="s">
        <v>363</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15">
      <c r="A28" s="246">
        <v>1</v>
      </c>
      <c r="B28" s="791" t="s">
        <v>389</v>
      </c>
      <c r="C28" s="792"/>
      <c r="D28" s="792"/>
      <c r="E28" s="792"/>
      <c r="F28" s="792"/>
      <c r="G28" s="792"/>
      <c r="H28" s="792"/>
      <c r="I28" s="792"/>
      <c r="J28" s="792"/>
      <c r="K28" s="792"/>
      <c r="L28" s="792"/>
      <c r="M28" s="792"/>
      <c r="N28" s="792"/>
      <c r="O28" s="792"/>
      <c r="P28" s="793"/>
      <c r="Q28" s="882">
        <v>9333</v>
      </c>
      <c r="R28" s="883"/>
      <c r="S28" s="883"/>
      <c r="T28" s="883"/>
      <c r="U28" s="883"/>
      <c r="V28" s="883">
        <v>9079</v>
      </c>
      <c r="W28" s="883"/>
      <c r="X28" s="883"/>
      <c r="Y28" s="883"/>
      <c r="Z28" s="883"/>
      <c r="AA28" s="883">
        <v>255</v>
      </c>
      <c r="AB28" s="883"/>
      <c r="AC28" s="883"/>
      <c r="AD28" s="883"/>
      <c r="AE28" s="884"/>
      <c r="AF28" s="885">
        <v>255</v>
      </c>
      <c r="AG28" s="883"/>
      <c r="AH28" s="883"/>
      <c r="AI28" s="883"/>
      <c r="AJ28" s="886"/>
      <c r="AK28" s="887">
        <v>607</v>
      </c>
      <c r="AL28" s="878"/>
      <c r="AM28" s="878"/>
      <c r="AN28" s="878"/>
      <c r="AO28" s="878"/>
      <c r="AP28" s="878" t="s">
        <v>566</v>
      </c>
      <c r="AQ28" s="878"/>
      <c r="AR28" s="878"/>
      <c r="AS28" s="878"/>
      <c r="AT28" s="878"/>
      <c r="AU28" s="878" t="s">
        <v>566</v>
      </c>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15">
      <c r="A29" s="246">
        <v>2</v>
      </c>
      <c r="B29" s="815" t="s">
        <v>390</v>
      </c>
      <c r="C29" s="816"/>
      <c r="D29" s="816"/>
      <c r="E29" s="816"/>
      <c r="F29" s="816"/>
      <c r="G29" s="816"/>
      <c r="H29" s="816"/>
      <c r="I29" s="816"/>
      <c r="J29" s="816"/>
      <c r="K29" s="816"/>
      <c r="L29" s="816"/>
      <c r="M29" s="816"/>
      <c r="N29" s="816"/>
      <c r="O29" s="816"/>
      <c r="P29" s="817"/>
      <c r="Q29" s="818">
        <v>916</v>
      </c>
      <c r="R29" s="819"/>
      <c r="S29" s="819"/>
      <c r="T29" s="819"/>
      <c r="U29" s="819"/>
      <c r="V29" s="819">
        <v>892</v>
      </c>
      <c r="W29" s="819"/>
      <c r="X29" s="819"/>
      <c r="Y29" s="819"/>
      <c r="Z29" s="819"/>
      <c r="AA29" s="819">
        <v>25</v>
      </c>
      <c r="AB29" s="819"/>
      <c r="AC29" s="819"/>
      <c r="AD29" s="819"/>
      <c r="AE29" s="820"/>
      <c r="AF29" s="821">
        <v>25</v>
      </c>
      <c r="AG29" s="822"/>
      <c r="AH29" s="822"/>
      <c r="AI29" s="822"/>
      <c r="AJ29" s="823"/>
      <c r="AK29" s="890">
        <v>207</v>
      </c>
      <c r="AL29" s="891"/>
      <c r="AM29" s="891"/>
      <c r="AN29" s="891"/>
      <c r="AO29" s="891"/>
      <c r="AP29" s="891" t="s">
        <v>566</v>
      </c>
      <c r="AQ29" s="891"/>
      <c r="AR29" s="891"/>
      <c r="AS29" s="891"/>
      <c r="AT29" s="891"/>
      <c r="AU29" s="891" t="s">
        <v>566</v>
      </c>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15">
      <c r="A30" s="246">
        <v>3</v>
      </c>
      <c r="B30" s="815" t="s">
        <v>391</v>
      </c>
      <c r="C30" s="816"/>
      <c r="D30" s="816"/>
      <c r="E30" s="816"/>
      <c r="F30" s="816"/>
      <c r="G30" s="816"/>
      <c r="H30" s="816"/>
      <c r="I30" s="816"/>
      <c r="J30" s="816"/>
      <c r="K30" s="816"/>
      <c r="L30" s="816"/>
      <c r="M30" s="816"/>
      <c r="N30" s="816"/>
      <c r="O30" s="816"/>
      <c r="P30" s="817"/>
      <c r="Q30" s="818">
        <v>32</v>
      </c>
      <c r="R30" s="819"/>
      <c r="S30" s="819"/>
      <c r="T30" s="819"/>
      <c r="U30" s="819"/>
      <c r="V30" s="819">
        <v>32</v>
      </c>
      <c r="W30" s="819"/>
      <c r="X30" s="819"/>
      <c r="Y30" s="819"/>
      <c r="Z30" s="819"/>
      <c r="AA30" s="819" t="s">
        <v>566</v>
      </c>
      <c r="AB30" s="819"/>
      <c r="AC30" s="819"/>
      <c r="AD30" s="819"/>
      <c r="AE30" s="820"/>
      <c r="AF30" s="821" t="s">
        <v>392</v>
      </c>
      <c r="AG30" s="822"/>
      <c r="AH30" s="822"/>
      <c r="AI30" s="822"/>
      <c r="AJ30" s="823"/>
      <c r="AK30" s="890">
        <v>22</v>
      </c>
      <c r="AL30" s="891"/>
      <c r="AM30" s="891"/>
      <c r="AN30" s="891"/>
      <c r="AO30" s="891"/>
      <c r="AP30" s="891" t="s">
        <v>566</v>
      </c>
      <c r="AQ30" s="891"/>
      <c r="AR30" s="891"/>
      <c r="AS30" s="891"/>
      <c r="AT30" s="891"/>
      <c r="AU30" s="891" t="s">
        <v>566</v>
      </c>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15">
      <c r="A31" s="246">
        <v>4</v>
      </c>
      <c r="B31" s="815" t="s">
        <v>393</v>
      </c>
      <c r="C31" s="816"/>
      <c r="D31" s="816"/>
      <c r="E31" s="816"/>
      <c r="F31" s="816"/>
      <c r="G31" s="816"/>
      <c r="H31" s="816"/>
      <c r="I31" s="816"/>
      <c r="J31" s="816"/>
      <c r="K31" s="816"/>
      <c r="L31" s="816"/>
      <c r="M31" s="816"/>
      <c r="N31" s="816"/>
      <c r="O31" s="816"/>
      <c r="P31" s="817"/>
      <c r="Q31" s="818">
        <v>5830</v>
      </c>
      <c r="R31" s="819"/>
      <c r="S31" s="819"/>
      <c r="T31" s="819"/>
      <c r="U31" s="819"/>
      <c r="V31" s="819">
        <v>5618</v>
      </c>
      <c r="W31" s="819"/>
      <c r="X31" s="819"/>
      <c r="Y31" s="819"/>
      <c r="Z31" s="819"/>
      <c r="AA31" s="819">
        <v>211</v>
      </c>
      <c r="AB31" s="819"/>
      <c r="AC31" s="819"/>
      <c r="AD31" s="819"/>
      <c r="AE31" s="820"/>
      <c r="AF31" s="821">
        <v>211</v>
      </c>
      <c r="AG31" s="822"/>
      <c r="AH31" s="822"/>
      <c r="AI31" s="822"/>
      <c r="AJ31" s="823"/>
      <c r="AK31" s="890">
        <v>852</v>
      </c>
      <c r="AL31" s="891"/>
      <c r="AM31" s="891"/>
      <c r="AN31" s="891"/>
      <c r="AO31" s="891"/>
      <c r="AP31" s="891" t="s">
        <v>566</v>
      </c>
      <c r="AQ31" s="891"/>
      <c r="AR31" s="891"/>
      <c r="AS31" s="891"/>
      <c r="AT31" s="891"/>
      <c r="AU31" s="891" t="s">
        <v>566</v>
      </c>
      <c r="AV31" s="891"/>
      <c r="AW31" s="891"/>
      <c r="AX31" s="891"/>
      <c r="AY31" s="891"/>
      <c r="AZ31" s="892"/>
      <c r="BA31" s="892"/>
      <c r="BB31" s="892"/>
      <c r="BC31" s="892"/>
      <c r="BD31" s="892"/>
      <c r="BE31" s="888"/>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15">
      <c r="A32" s="246">
        <v>5</v>
      </c>
      <c r="B32" s="815" t="s">
        <v>394</v>
      </c>
      <c r="C32" s="816"/>
      <c r="D32" s="816"/>
      <c r="E32" s="816"/>
      <c r="F32" s="816"/>
      <c r="G32" s="816"/>
      <c r="H32" s="816"/>
      <c r="I32" s="816"/>
      <c r="J32" s="816"/>
      <c r="K32" s="816"/>
      <c r="L32" s="816"/>
      <c r="M32" s="816"/>
      <c r="N32" s="816"/>
      <c r="O32" s="816"/>
      <c r="P32" s="817"/>
      <c r="Q32" s="818">
        <v>12</v>
      </c>
      <c r="R32" s="819"/>
      <c r="S32" s="819"/>
      <c r="T32" s="819"/>
      <c r="U32" s="819"/>
      <c r="V32" s="819">
        <v>12</v>
      </c>
      <c r="W32" s="819"/>
      <c r="X32" s="819"/>
      <c r="Y32" s="819"/>
      <c r="Z32" s="819"/>
      <c r="AA32" s="819" t="s">
        <v>566</v>
      </c>
      <c r="AB32" s="819"/>
      <c r="AC32" s="819"/>
      <c r="AD32" s="819"/>
      <c r="AE32" s="820"/>
      <c r="AF32" s="821" t="s">
        <v>392</v>
      </c>
      <c r="AG32" s="822"/>
      <c r="AH32" s="822"/>
      <c r="AI32" s="822"/>
      <c r="AJ32" s="823"/>
      <c r="AK32" s="890">
        <v>1</v>
      </c>
      <c r="AL32" s="891"/>
      <c r="AM32" s="891"/>
      <c r="AN32" s="891"/>
      <c r="AO32" s="891"/>
      <c r="AP32" s="891" t="s">
        <v>566</v>
      </c>
      <c r="AQ32" s="891"/>
      <c r="AR32" s="891"/>
      <c r="AS32" s="891"/>
      <c r="AT32" s="891"/>
      <c r="AU32" s="891" t="s">
        <v>566</v>
      </c>
      <c r="AV32" s="891"/>
      <c r="AW32" s="891"/>
      <c r="AX32" s="891"/>
      <c r="AY32" s="891"/>
      <c r="AZ32" s="892"/>
      <c r="BA32" s="892"/>
      <c r="BB32" s="892"/>
      <c r="BC32" s="892"/>
      <c r="BD32" s="892"/>
      <c r="BE32" s="888"/>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15">
      <c r="A33" s="246">
        <v>6</v>
      </c>
      <c r="B33" s="815" t="s">
        <v>395</v>
      </c>
      <c r="C33" s="816"/>
      <c r="D33" s="816"/>
      <c r="E33" s="816"/>
      <c r="F33" s="816"/>
      <c r="G33" s="816"/>
      <c r="H33" s="816"/>
      <c r="I33" s="816"/>
      <c r="J33" s="816"/>
      <c r="K33" s="816"/>
      <c r="L33" s="816"/>
      <c r="M33" s="816"/>
      <c r="N33" s="816"/>
      <c r="O33" s="816"/>
      <c r="P33" s="817"/>
      <c r="Q33" s="818">
        <v>1653</v>
      </c>
      <c r="R33" s="819"/>
      <c r="S33" s="819"/>
      <c r="T33" s="819"/>
      <c r="U33" s="819"/>
      <c r="V33" s="819">
        <v>1686</v>
      </c>
      <c r="W33" s="819"/>
      <c r="X33" s="819"/>
      <c r="Y33" s="819"/>
      <c r="Z33" s="819"/>
      <c r="AA33" s="819">
        <v>-34</v>
      </c>
      <c r="AB33" s="819"/>
      <c r="AC33" s="819"/>
      <c r="AD33" s="819"/>
      <c r="AE33" s="820"/>
      <c r="AF33" s="821">
        <v>1979</v>
      </c>
      <c r="AG33" s="822"/>
      <c r="AH33" s="822"/>
      <c r="AI33" s="822"/>
      <c r="AJ33" s="823"/>
      <c r="AK33" s="890">
        <v>44</v>
      </c>
      <c r="AL33" s="891"/>
      <c r="AM33" s="891"/>
      <c r="AN33" s="891"/>
      <c r="AO33" s="891"/>
      <c r="AP33" s="891">
        <v>4135</v>
      </c>
      <c r="AQ33" s="891"/>
      <c r="AR33" s="891"/>
      <c r="AS33" s="891"/>
      <c r="AT33" s="891"/>
      <c r="AU33" s="891">
        <v>79</v>
      </c>
      <c r="AV33" s="891"/>
      <c r="AW33" s="891"/>
      <c r="AX33" s="891"/>
      <c r="AY33" s="891"/>
      <c r="AZ33" s="892" t="s">
        <v>566</v>
      </c>
      <c r="BA33" s="892"/>
      <c r="BB33" s="892"/>
      <c r="BC33" s="892"/>
      <c r="BD33" s="892"/>
      <c r="BE33" s="888" t="s">
        <v>396</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15">
      <c r="A34" s="246">
        <v>7</v>
      </c>
      <c r="B34" s="815" t="s">
        <v>397</v>
      </c>
      <c r="C34" s="816"/>
      <c r="D34" s="816"/>
      <c r="E34" s="816"/>
      <c r="F34" s="816"/>
      <c r="G34" s="816"/>
      <c r="H34" s="816"/>
      <c r="I34" s="816"/>
      <c r="J34" s="816"/>
      <c r="K34" s="816"/>
      <c r="L34" s="816"/>
      <c r="M34" s="816"/>
      <c r="N34" s="816"/>
      <c r="O34" s="816"/>
      <c r="P34" s="817"/>
      <c r="Q34" s="818">
        <v>13050</v>
      </c>
      <c r="R34" s="819"/>
      <c r="S34" s="819"/>
      <c r="T34" s="819"/>
      <c r="U34" s="819"/>
      <c r="V34" s="819">
        <v>12868</v>
      </c>
      <c r="W34" s="819"/>
      <c r="X34" s="819"/>
      <c r="Y34" s="819"/>
      <c r="Z34" s="819"/>
      <c r="AA34" s="819">
        <v>182</v>
      </c>
      <c r="AB34" s="819"/>
      <c r="AC34" s="819"/>
      <c r="AD34" s="819"/>
      <c r="AE34" s="820"/>
      <c r="AF34" s="821">
        <v>5221</v>
      </c>
      <c r="AG34" s="822"/>
      <c r="AH34" s="822"/>
      <c r="AI34" s="822"/>
      <c r="AJ34" s="823"/>
      <c r="AK34" s="890">
        <v>1160</v>
      </c>
      <c r="AL34" s="891"/>
      <c r="AM34" s="891"/>
      <c r="AN34" s="891"/>
      <c r="AO34" s="891"/>
      <c r="AP34" s="891">
        <v>12310</v>
      </c>
      <c r="AQ34" s="891"/>
      <c r="AR34" s="891"/>
      <c r="AS34" s="891"/>
      <c r="AT34" s="891"/>
      <c r="AU34" s="891">
        <v>4259</v>
      </c>
      <c r="AV34" s="891"/>
      <c r="AW34" s="891"/>
      <c r="AX34" s="891"/>
      <c r="AY34" s="891"/>
      <c r="AZ34" s="892" t="s">
        <v>566</v>
      </c>
      <c r="BA34" s="892"/>
      <c r="BB34" s="892"/>
      <c r="BC34" s="892"/>
      <c r="BD34" s="892"/>
      <c r="BE34" s="888" t="s">
        <v>396</v>
      </c>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15">
      <c r="A35" s="246">
        <v>8</v>
      </c>
      <c r="B35" s="815" t="s">
        <v>398</v>
      </c>
      <c r="C35" s="816"/>
      <c r="D35" s="816"/>
      <c r="E35" s="816"/>
      <c r="F35" s="816"/>
      <c r="G35" s="816"/>
      <c r="H35" s="816"/>
      <c r="I35" s="816"/>
      <c r="J35" s="816"/>
      <c r="K35" s="816"/>
      <c r="L35" s="816"/>
      <c r="M35" s="816"/>
      <c r="N35" s="816"/>
      <c r="O35" s="816"/>
      <c r="P35" s="817"/>
      <c r="Q35" s="818">
        <v>2101</v>
      </c>
      <c r="R35" s="819"/>
      <c r="S35" s="819"/>
      <c r="T35" s="819"/>
      <c r="U35" s="819"/>
      <c r="V35" s="819">
        <v>2052</v>
      </c>
      <c r="W35" s="819"/>
      <c r="X35" s="819"/>
      <c r="Y35" s="819"/>
      <c r="Z35" s="819"/>
      <c r="AA35" s="819">
        <v>49</v>
      </c>
      <c r="AB35" s="819"/>
      <c r="AC35" s="819"/>
      <c r="AD35" s="819"/>
      <c r="AE35" s="820"/>
      <c r="AF35" s="821">
        <v>166</v>
      </c>
      <c r="AG35" s="822"/>
      <c r="AH35" s="822"/>
      <c r="AI35" s="822"/>
      <c r="AJ35" s="823"/>
      <c r="AK35" s="890">
        <v>1144</v>
      </c>
      <c r="AL35" s="891"/>
      <c r="AM35" s="891"/>
      <c r="AN35" s="891"/>
      <c r="AO35" s="891"/>
      <c r="AP35" s="891">
        <v>20470</v>
      </c>
      <c r="AQ35" s="891"/>
      <c r="AR35" s="891"/>
      <c r="AS35" s="891"/>
      <c r="AT35" s="891"/>
      <c r="AU35" s="891">
        <v>12282</v>
      </c>
      <c r="AV35" s="891"/>
      <c r="AW35" s="891"/>
      <c r="AX35" s="891"/>
      <c r="AY35" s="891"/>
      <c r="AZ35" s="892" t="s">
        <v>566</v>
      </c>
      <c r="BA35" s="892"/>
      <c r="BB35" s="892"/>
      <c r="BC35" s="892"/>
      <c r="BD35" s="892"/>
      <c r="BE35" s="888" t="s">
        <v>396</v>
      </c>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15">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15">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15">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15">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15">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15">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15">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15">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15">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15">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15">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15">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15">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15">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15">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15">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15">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15">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15">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15">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15">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15">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15">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15">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15">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15">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399</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
      <c r="A63" s="244" t="s">
        <v>377</v>
      </c>
      <c r="B63" s="850" t="s">
        <v>400</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7856</v>
      </c>
      <c r="AG63" s="902"/>
      <c r="AH63" s="902"/>
      <c r="AI63" s="902"/>
      <c r="AJ63" s="903"/>
      <c r="AK63" s="904"/>
      <c r="AL63" s="899"/>
      <c r="AM63" s="899"/>
      <c r="AN63" s="899"/>
      <c r="AO63" s="899"/>
      <c r="AP63" s="902">
        <v>36915</v>
      </c>
      <c r="AQ63" s="902"/>
      <c r="AR63" s="902"/>
      <c r="AS63" s="902"/>
      <c r="AT63" s="902"/>
      <c r="AU63" s="902">
        <v>16620</v>
      </c>
      <c r="AV63" s="902"/>
      <c r="AW63" s="902"/>
      <c r="AX63" s="902"/>
      <c r="AY63" s="902"/>
      <c r="AZ63" s="906"/>
      <c r="BA63" s="906"/>
      <c r="BB63" s="906"/>
      <c r="BC63" s="906"/>
      <c r="BD63" s="906"/>
      <c r="BE63" s="907"/>
      <c r="BF63" s="907"/>
      <c r="BG63" s="907"/>
      <c r="BH63" s="907"/>
      <c r="BI63" s="908"/>
      <c r="BJ63" s="909" t="s">
        <v>223</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15">
      <c r="A66" s="800" t="s">
        <v>402</v>
      </c>
      <c r="B66" s="801"/>
      <c r="C66" s="801"/>
      <c r="D66" s="801"/>
      <c r="E66" s="801"/>
      <c r="F66" s="801"/>
      <c r="G66" s="801"/>
      <c r="H66" s="801"/>
      <c r="I66" s="801"/>
      <c r="J66" s="801"/>
      <c r="K66" s="801"/>
      <c r="L66" s="801"/>
      <c r="M66" s="801"/>
      <c r="N66" s="801"/>
      <c r="O66" s="801"/>
      <c r="P66" s="802"/>
      <c r="Q66" s="777" t="s">
        <v>403</v>
      </c>
      <c r="R66" s="778"/>
      <c r="S66" s="778"/>
      <c r="T66" s="778"/>
      <c r="U66" s="779"/>
      <c r="V66" s="777" t="s">
        <v>404</v>
      </c>
      <c r="W66" s="778"/>
      <c r="X66" s="778"/>
      <c r="Y66" s="778"/>
      <c r="Z66" s="779"/>
      <c r="AA66" s="777" t="s">
        <v>405</v>
      </c>
      <c r="AB66" s="778"/>
      <c r="AC66" s="778"/>
      <c r="AD66" s="778"/>
      <c r="AE66" s="779"/>
      <c r="AF66" s="912" t="s">
        <v>384</v>
      </c>
      <c r="AG66" s="873"/>
      <c r="AH66" s="873"/>
      <c r="AI66" s="873"/>
      <c r="AJ66" s="913"/>
      <c r="AK66" s="777" t="s">
        <v>406</v>
      </c>
      <c r="AL66" s="801"/>
      <c r="AM66" s="801"/>
      <c r="AN66" s="801"/>
      <c r="AO66" s="802"/>
      <c r="AP66" s="777" t="s">
        <v>407</v>
      </c>
      <c r="AQ66" s="778"/>
      <c r="AR66" s="778"/>
      <c r="AS66" s="778"/>
      <c r="AT66" s="779"/>
      <c r="AU66" s="777" t="s">
        <v>408</v>
      </c>
      <c r="AV66" s="778"/>
      <c r="AW66" s="778"/>
      <c r="AX66" s="778"/>
      <c r="AY66" s="779"/>
      <c r="AZ66" s="777" t="s">
        <v>363</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x14ac:dyDescent="0.2">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thickBot="1" x14ac:dyDescent="0.2">
      <c r="A68" s="238">
        <v>1</v>
      </c>
      <c r="B68" s="929" t="s">
        <v>579</v>
      </c>
      <c r="C68" s="930"/>
      <c r="D68" s="930"/>
      <c r="E68" s="930"/>
      <c r="F68" s="930"/>
      <c r="G68" s="930"/>
      <c r="H68" s="930"/>
      <c r="I68" s="930"/>
      <c r="J68" s="930"/>
      <c r="K68" s="930"/>
      <c r="L68" s="930"/>
      <c r="M68" s="930"/>
      <c r="N68" s="930"/>
      <c r="O68" s="930"/>
      <c r="P68" s="931"/>
      <c r="Q68" s="932">
        <v>3525</v>
      </c>
      <c r="R68" s="926"/>
      <c r="S68" s="926"/>
      <c r="T68" s="926"/>
      <c r="U68" s="926"/>
      <c r="V68" s="926">
        <v>3490</v>
      </c>
      <c r="W68" s="926"/>
      <c r="X68" s="926"/>
      <c r="Y68" s="926"/>
      <c r="Z68" s="926"/>
      <c r="AA68" s="926">
        <v>35</v>
      </c>
      <c r="AB68" s="926"/>
      <c r="AC68" s="926"/>
      <c r="AD68" s="926"/>
      <c r="AE68" s="926"/>
      <c r="AF68" s="926">
        <v>35</v>
      </c>
      <c r="AG68" s="926"/>
      <c r="AH68" s="926"/>
      <c r="AI68" s="926"/>
      <c r="AJ68" s="926"/>
      <c r="AK68" s="926">
        <v>85</v>
      </c>
      <c r="AL68" s="926"/>
      <c r="AM68" s="926"/>
      <c r="AN68" s="926"/>
      <c r="AO68" s="926"/>
      <c r="AP68" s="926">
        <v>2390</v>
      </c>
      <c r="AQ68" s="926"/>
      <c r="AR68" s="926"/>
      <c r="AS68" s="926"/>
      <c r="AT68" s="926"/>
      <c r="AU68" s="926">
        <v>572</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thickTop="1" x14ac:dyDescent="0.15">
      <c r="A69" s="241">
        <v>2</v>
      </c>
      <c r="B69" s="929" t="s">
        <v>580</v>
      </c>
      <c r="C69" s="930"/>
      <c r="D69" s="930"/>
      <c r="E69" s="930"/>
      <c r="F69" s="930"/>
      <c r="G69" s="930"/>
      <c r="H69" s="930"/>
      <c r="I69" s="930"/>
      <c r="J69" s="930"/>
      <c r="K69" s="930"/>
      <c r="L69" s="930"/>
      <c r="M69" s="930"/>
      <c r="N69" s="930"/>
      <c r="O69" s="930"/>
      <c r="P69" s="931"/>
      <c r="Q69" s="936">
        <v>198</v>
      </c>
      <c r="R69" s="891"/>
      <c r="S69" s="891"/>
      <c r="T69" s="891"/>
      <c r="U69" s="891"/>
      <c r="V69" s="891">
        <v>172</v>
      </c>
      <c r="W69" s="891"/>
      <c r="X69" s="891"/>
      <c r="Y69" s="891"/>
      <c r="Z69" s="891"/>
      <c r="AA69" s="891">
        <v>26</v>
      </c>
      <c r="AB69" s="891"/>
      <c r="AC69" s="891"/>
      <c r="AD69" s="891"/>
      <c r="AE69" s="891"/>
      <c r="AF69" s="891">
        <v>26</v>
      </c>
      <c r="AG69" s="891"/>
      <c r="AH69" s="891"/>
      <c r="AI69" s="891"/>
      <c r="AJ69" s="891"/>
      <c r="AK69" s="891" t="s">
        <v>584</v>
      </c>
      <c r="AL69" s="891"/>
      <c r="AM69" s="891"/>
      <c r="AN69" s="891"/>
      <c r="AO69" s="891"/>
      <c r="AP69" s="891" t="s">
        <v>585</v>
      </c>
      <c r="AQ69" s="891"/>
      <c r="AR69" s="891"/>
      <c r="AS69" s="891"/>
      <c r="AT69" s="891"/>
      <c r="AU69" s="891" t="s">
        <v>581</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x14ac:dyDescent="0.15">
      <c r="A70" s="241">
        <v>3</v>
      </c>
      <c r="B70" s="933" t="s">
        <v>567</v>
      </c>
      <c r="C70" s="934"/>
      <c r="D70" s="934"/>
      <c r="E70" s="934"/>
      <c r="F70" s="934"/>
      <c r="G70" s="934"/>
      <c r="H70" s="934"/>
      <c r="I70" s="934"/>
      <c r="J70" s="934"/>
      <c r="K70" s="934"/>
      <c r="L70" s="934"/>
      <c r="M70" s="934"/>
      <c r="N70" s="934"/>
      <c r="O70" s="934"/>
      <c r="P70" s="935"/>
      <c r="Q70" s="936">
        <v>86</v>
      </c>
      <c r="R70" s="891"/>
      <c r="S70" s="891"/>
      <c r="T70" s="891"/>
      <c r="U70" s="891"/>
      <c r="V70" s="891">
        <v>81</v>
      </c>
      <c r="W70" s="891"/>
      <c r="X70" s="891"/>
      <c r="Y70" s="891"/>
      <c r="Z70" s="891"/>
      <c r="AA70" s="891">
        <v>6</v>
      </c>
      <c r="AB70" s="891"/>
      <c r="AC70" s="891"/>
      <c r="AD70" s="891"/>
      <c r="AE70" s="891"/>
      <c r="AF70" s="891">
        <v>6</v>
      </c>
      <c r="AG70" s="891"/>
      <c r="AH70" s="891"/>
      <c r="AI70" s="891"/>
      <c r="AJ70" s="891"/>
      <c r="AK70" s="891" t="s">
        <v>584</v>
      </c>
      <c r="AL70" s="891"/>
      <c r="AM70" s="891"/>
      <c r="AN70" s="891"/>
      <c r="AO70" s="891"/>
      <c r="AP70" s="891" t="s">
        <v>585</v>
      </c>
      <c r="AQ70" s="891"/>
      <c r="AR70" s="891"/>
      <c r="AS70" s="891"/>
      <c r="AT70" s="891"/>
      <c r="AU70" s="891" t="s">
        <v>581</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x14ac:dyDescent="0.15">
      <c r="A71" s="241">
        <v>4</v>
      </c>
      <c r="B71" s="933" t="s">
        <v>587</v>
      </c>
      <c r="C71" s="934"/>
      <c r="D71" s="934"/>
      <c r="E71" s="934"/>
      <c r="F71" s="934"/>
      <c r="G71" s="934"/>
      <c r="H71" s="934"/>
      <c r="I71" s="934"/>
      <c r="J71" s="934"/>
      <c r="K71" s="934"/>
      <c r="L71" s="934"/>
      <c r="M71" s="934"/>
      <c r="N71" s="934"/>
      <c r="O71" s="934"/>
      <c r="P71" s="935"/>
      <c r="Q71" s="936">
        <v>192</v>
      </c>
      <c r="R71" s="891"/>
      <c r="S71" s="891"/>
      <c r="T71" s="891"/>
      <c r="U71" s="891"/>
      <c r="V71" s="891">
        <v>140</v>
      </c>
      <c r="W71" s="891"/>
      <c r="X71" s="891"/>
      <c r="Y71" s="891"/>
      <c r="Z71" s="891"/>
      <c r="AA71" s="891">
        <v>52</v>
      </c>
      <c r="AB71" s="891"/>
      <c r="AC71" s="891"/>
      <c r="AD71" s="891"/>
      <c r="AE71" s="891"/>
      <c r="AF71" s="891">
        <v>52</v>
      </c>
      <c r="AG71" s="891"/>
      <c r="AH71" s="891"/>
      <c r="AI71" s="891"/>
      <c r="AJ71" s="891"/>
      <c r="AK71" s="891" t="s">
        <v>584</v>
      </c>
      <c r="AL71" s="891"/>
      <c r="AM71" s="891"/>
      <c r="AN71" s="891"/>
      <c r="AO71" s="891"/>
      <c r="AP71" s="891" t="s">
        <v>585</v>
      </c>
      <c r="AQ71" s="891"/>
      <c r="AR71" s="891"/>
      <c r="AS71" s="891"/>
      <c r="AT71" s="891"/>
      <c r="AU71" s="891" t="s">
        <v>586</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x14ac:dyDescent="0.15">
      <c r="A72" s="241">
        <v>5</v>
      </c>
      <c r="B72" s="933" t="s">
        <v>588</v>
      </c>
      <c r="C72" s="934"/>
      <c r="D72" s="934"/>
      <c r="E72" s="934"/>
      <c r="F72" s="934"/>
      <c r="G72" s="934"/>
      <c r="H72" s="934"/>
      <c r="I72" s="934"/>
      <c r="J72" s="934"/>
      <c r="K72" s="934"/>
      <c r="L72" s="934"/>
      <c r="M72" s="934"/>
      <c r="N72" s="934"/>
      <c r="O72" s="934"/>
      <c r="P72" s="935"/>
      <c r="Q72" s="936">
        <v>160998</v>
      </c>
      <c r="R72" s="891"/>
      <c r="S72" s="891"/>
      <c r="T72" s="891"/>
      <c r="U72" s="891"/>
      <c r="V72" s="891">
        <v>154775</v>
      </c>
      <c r="W72" s="891"/>
      <c r="X72" s="891"/>
      <c r="Y72" s="891"/>
      <c r="Z72" s="891"/>
      <c r="AA72" s="891">
        <v>6223</v>
      </c>
      <c r="AB72" s="891"/>
      <c r="AC72" s="891"/>
      <c r="AD72" s="891"/>
      <c r="AE72" s="891"/>
      <c r="AF72" s="891">
        <v>6223</v>
      </c>
      <c r="AG72" s="891"/>
      <c r="AH72" s="891"/>
      <c r="AI72" s="891"/>
      <c r="AJ72" s="891"/>
      <c r="AK72" s="891" t="s">
        <v>584</v>
      </c>
      <c r="AL72" s="891"/>
      <c r="AM72" s="891"/>
      <c r="AN72" s="891"/>
      <c r="AO72" s="891"/>
      <c r="AP72" s="891" t="s">
        <v>585</v>
      </c>
      <c r="AQ72" s="891"/>
      <c r="AR72" s="891"/>
      <c r="AS72" s="891"/>
      <c r="AT72" s="891"/>
      <c r="AU72" s="891" t="s">
        <v>581</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x14ac:dyDescent="0.15">
      <c r="A73" s="241">
        <v>6</v>
      </c>
      <c r="B73" s="933" t="s">
        <v>568</v>
      </c>
      <c r="C73" s="934"/>
      <c r="D73" s="934"/>
      <c r="E73" s="934"/>
      <c r="F73" s="934"/>
      <c r="G73" s="934"/>
      <c r="H73" s="934"/>
      <c r="I73" s="934"/>
      <c r="J73" s="934"/>
      <c r="K73" s="934"/>
      <c r="L73" s="934"/>
      <c r="M73" s="934"/>
      <c r="N73" s="934"/>
      <c r="O73" s="934"/>
      <c r="P73" s="935"/>
      <c r="Q73" s="936" t="s">
        <v>581</v>
      </c>
      <c r="R73" s="891"/>
      <c r="S73" s="891"/>
      <c r="T73" s="891"/>
      <c r="U73" s="891"/>
      <c r="V73" s="891" t="s">
        <v>581</v>
      </c>
      <c r="W73" s="891"/>
      <c r="X73" s="891"/>
      <c r="Y73" s="891"/>
      <c r="Z73" s="891"/>
      <c r="AA73" s="891" t="s">
        <v>581</v>
      </c>
      <c r="AB73" s="891"/>
      <c r="AC73" s="891"/>
      <c r="AD73" s="891"/>
      <c r="AE73" s="891"/>
      <c r="AF73" s="891" t="s">
        <v>581</v>
      </c>
      <c r="AG73" s="891"/>
      <c r="AH73" s="891"/>
      <c r="AI73" s="891"/>
      <c r="AJ73" s="891"/>
      <c r="AK73" s="891" t="s">
        <v>581</v>
      </c>
      <c r="AL73" s="891"/>
      <c r="AM73" s="891"/>
      <c r="AN73" s="891"/>
      <c r="AO73" s="891"/>
      <c r="AP73" s="891" t="s">
        <v>582</v>
      </c>
      <c r="AQ73" s="891"/>
      <c r="AR73" s="891"/>
      <c r="AS73" s="891"/>
      <c r="AT73" s="891"/>
      <c r="AU73" s="891" t="s">
        <v>583</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x14ac:dyDescent="0.15">
      <c r="A74" s="241">
        <v>7</v>
      </c>
      <c r="B74" s="933"/>
      <c r="C74" s="934"/>
      <c r="D74" s="934"/>
      <c r="E74" s="934"/>
      <c r="F74" s="934"/>
      <c r="G74" s="934"/>
      <c r="H74" s="934"/>
      <c r="I74" s="934"/>
      <c r="J74" s="934"/>
      <c r="K74" s="934"/>
      <c r="L74" s="934"/>
      <c r="M74" s="934"/>
      <c r="N74" s="934"/>
      <c r="O74" s="934"/>
      <c r="P74" s="935"/>
      <c r="Q74" s="936"/>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x14ac:dyDescent="0.15">
      <c r="A75" s="241">
        <v>8</v>
      </c>
      <c r="B75" s="933"/>
      <c r="C75" s="934"/>
      <c r="D75" s="934"/>
      <c r="E75" s="934"/>
      <c r="F75" s="934"/>
      <c r="G75" s="934"/>
      <c r="H75" s="934"/>
      <c r="I75" s="934"/>
      <c r="J75" s="934"/>
      <c r="K75" s="934"/>
      <c r="L75" s="934"/>
      <c r="M75" s="934"/>
      <c r="N75" s="934"/>
      <c r="O75" s="934"/>
      <c r="P75" s="935"/>
      <c r="Q75" s="939"/>
      <c r="R75" s="940"/>
      <c r="S75" s="940"/>
      <c r="T75" s="940"/>
      <c r="U75" s="890"/>
      <c r="V75" s="941"/>
      <c r="W75" s="940"/>
      <c r="X75" s="940"/>
      <c r="Y75" s="940"/>
      <c r="Z75" s="890"/>
      <c r="AA75" s="941"/>
      <c r="AB75" s="940"/>
      <c r="AC75" s="940"/>
      <c r="AD75" s="940"/>
      <c r="AE75" s="890"/>
      <c r="AF75" s="941"/>
      <c r="AG75" s="940"/>
      <c r="AH75" s="940"/>
      <c r="AI75" s="940"/>
      <c r="AJ75" s="890"/>
      <c r="AK75" s="941"/>
      <c r="AL75" s="940"/>
      <c r="AM75" s="940"/>
      <c r="AN75" s="940"/>
      <c r="AO75" s="890"/>
      <c r="AP75" s="941"/>
      <c r="AQ75" s="940"/>
      <c r="AR75" s="940"/>
      <c r="AS75" s="940"/>
      <c r="AT75" s="890"/>
      <c r="AU75" s="941"/>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x14ac:dyDescent="0.15">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x14ac:dyDescent="0.15">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x14ac:dyDescent="0.15">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x14ac:dyDescent="0.15">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x14ac:dyDescent="0.15">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x14ac:dyDescent="0.15">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x14ac:dyDescent="0.15">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x14ac:dyDescent="0.15">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x14ac:dyDescent="0.15">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x14ac:dyDescent="0.15">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x14ac:dyDescent="0.15">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x14ac:dyDescent="0.15">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x14ac:dyDescent="0.2">
      <c r="A88" s="244" t="s">
        <v>377</v>
      </c>
      <c r="B88" s="850" t="s">
        <v>409</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v>6342</v>
      </c>
      <c r="AG88" s="902"/>
      <c r="AH88" s="902"/>
      <c r="AI88" s="902"/>
      <c r="AJ88" s="902"/>
      <c r="AK88" s="899"/>
      <c r="AL88" s="899"/>
      <c r="AM88" s="899"/>
      <c r="AN88" s="899"/>
      <c r="AO88" s="899"/>
      <c r="AP88" s="902">
        <v>2390</v>
      </c>
      <c r="AQ88" s="902"/>
      <c r="AR88" s="902"/>
      <c r="AS88" s="902"/>
      <c r="AT88" s="902"/>
      <c r="AU88" s="902">
        <v>572</v>
      </c>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377</v>
      </c>
      <c r="BR102" s="850" t="s">
        <v>410</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v>184</v>
      </c>
      <c r="CS102" s="910"/>
      <c r="CT102" s="910"/>
      <c r="CU102" s="910"/>
      <c r="CV102" s="953"/>
      <c r="CW102" s="952">
        <v>3</v>
      </c>
      <c r="CX102" s="910"/>
      <c r="CY102" s="910"/>
      <c r="CZ102" s="910"/>
      <c r="DA102" s="953"/>
      <c r="DB102" s="952" t="s">
        <v>589</v>
      </c>
      <c r="DC102" s="910"/>
      <c r="DD102" s="910"/>
      <c r="DE102" s="910"/>
      <c r="DF102" s="953"/>
      <c r="DG102" s="952" t="s">
        <v>581</v>
      </c>
      <c r="DH102" s="910"/>
      <c r="DI102" s="910"/>
      <c r="DJ102" s="910"/>
      <c r="DK102" s="953"/>
      <c r="DL102" s="952" t="s">
        <v>581</v>
      </c>
      <c r="DM102" s="910"/>
      <c r="DN102" s="910"/>
      <c r="DO102" s="910"/>
      <c r="DP102" s="953"/>
      <c r="DQ102" s="952" t="s">
        <v>589</v>
      </c>
      <c r="DR102" s="910"/>
      <c r="DS102" s="910"/>
      <c r="DT102" s="910"/>
      <c r="DU102" s="953"/>
      <c r="DV102" s="976"/>
      <c r="DW102" s="977"/>
      <c r="DX102" s="977"/>
      <c r="DY102" s="977"/>
      <c r="DZ102" s="978"/>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411</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412</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413</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414</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81" t="s">
        <v>415</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416</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15">
      <c r="A109" s="974" t="s">
        <v>417</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418</v>
      </c>
      <c r="AB109" s="955"/>
      <c r="AC109" s="955"/>
      <c r="AD109" s="955"/>
      <c r="AE109" s="956"/>
      <c r="AF109" s="954" t="s">
        <v>294</v>
      </c>
      <c r="AG109" s="955"/>
      <c r="AH109" s="955"/>
      <c r="AI109" s="955"/>
      <c r="AJ109" s="956"/>
      <c r="AK109" s="954" t="s">
        <v>293</v>
      </c>
      <c r="AL109" s="955"/>
      <c r="AM109" s="955"/>
      <c r="AN109" s="955"/>
      <c r="AO109" s="956"/>
      <c r="AP109" s="954" t="s">
        <v>419</v>
      </c>
      <c r="AQ109" s="955"/>
      <c r="AR109" s="955"/>
      <c r="AS109" s="955"/>
      <c r="AT109" s="957"/>
      <c r="AU109" s="974" t="s">
        <v>417</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418</v>
      </c>
      <c r="BR109" s="955"/>
      <c r="BS109" s="955"/>
      <c r="BT109" s="955"/>
      <c r="BU109" s="956"/>
      <c r="BV109" s="954" t="s">
        <v>294</v>
      </c>
      <c r="BW109" s="955"/>
      <c r="BX109" s="955"/>
      <c r="BY109" s="955"/>
      <c r="BZ109" s="956"/>
      <c r="CA109" s="954" t="s">
        <v>293</v>
      </c>
      <c r="CB109" s="955"/>
      <c r="CC109" s="955"/>
      <c r="CD109" s="955"/>
      <c r="CE109" s="956"/>
      <c r="CF109" s="975" t="s">
        <v>419</v>
      </c>
      <c r="CG109" s="975"/>
      <c r="CH109" s="975"/>
      <c r="CI109" s="975"/>
      <c r="CJ109" s="975"/>
      <c r="CK109" s="954" t="s">
        <v>420</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418</v>
      </c>
      <c r="DH109" s="955"/>
      <c r="DI109" s="955"/>
      <c r="DJ109" s="955"/>
      <c r="DK109" s="956"/>
      <c r="DL109" s="954" t="s">
        <v>294</v>
      </c>
      <c r="DM109" s="955"/>
      <c r="DN109" s="955"/>
      <c r="DO109" s="955"/>
      <c r="DP109" s="956"/>
      <c r="DQ109" s="954" t="s">
        <v>293</v>
      </c>
      <c r="DR109" s="955"/>
      <c r="DS109" s="955"/>
      <c r="DT109" s="955"/>
      <c r="DU109" s="956"/>
      <c r="DV109" s="954" t="s">
        <v>419</v>
      </c>
      <c r="DW109" s="955"/>
      <c r="DX109" s="955"/>
      <c r="DY109" s="955"/>
      <c r="DZ109" s="957"/>
    </row>
    <row r="110" spans="1:131" s="226" customFormat="1" ht="26.25" customHeight="1" x14ac:dyDescent="0.15">
      <c r="A110" s="958" t="s">
        <v>421</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2018154</v>
      </c>
      <c r="AB110" s="962"/>
      <c r="AC110" s="962"/>
      <c r="AD110" s="962"/>
      <c r="AE110" s="963"/>
      <c r="AF110" s="964">
        <v>2165243</v>
      </c>
      <c r="AG110" s="962"/>
      <c r="AH110" s="962"/>
      <c r="AI110" s="962"/>
      <c r="AJ110" s="963"/>
      <c r="AK110" s="964">
        <v>2405745</v>
      </c>
      <c r="AL110" s="962"/>
      <c r="AM110" s="962"/>
      <c r="AN110" s="962"/>
      <c r="AO110" s="963"/>
      <c r="AP110" s="965">
        <v>16</v>
      </c>
      <c r="AQ110" s="966"/>
      <c r="AR110" s="966"/>
      <c r="AS110" s="966"/>
      <c r="AT110" s="967"/>
      <c r="AU110" s="968" t="s">
        <v>66</v>
      </c>
      <c r="AV110" s="969"/>
      <c r="AW110" s="969"/>
      <c r="AX110" s="969"/>
      <c r="AY110" s="969"/>
      <c r="AZ110" s="1010" t="s">
        <v>422</v>
      </c>
      <c r="BA110" s="959"/>
      <c r="BB110" s="959"/>
      <c r="BC110" s="959"/>
      <c r="BD110" s="959"/>
      <c r="BE110" s="959"/>
      <c r="BF110" s="959"/>
      <c r="BG110" s="959"/>
      <c r="BH110" s="959"/>
      <c r="BI110" s="959"/>
      <c r="BJ110" s="959"/>
      <c r="BK110" s="959"/>
      <c r="BL110" s="959"/>
      <c r="BM110" s="959"/>
      <c r="BN110" s="959"/>
      <c r="BO110" s="959"/>
      <c r="BP110" s="960"/>
      <c r="BQ110" s="996">
        <v>27913387</v>
      </c>
      <c r="BR110" s="997"/>
      <c r="BS110" s="997"/>
      <c r="BT110" s="997"/>
      <c r="BU110" s="997"/>
      <c r="BV110" s="997">
        <v>27866208</v>
      </c>
      <c r="BW110" s="997"/>
      <c r="BX110" s="997"/>
      <c r="BY110" s="997"/>
      <c r="BZ110" s="997"/>
      <c r="CA110" s="997">
        <v>27681834</v>
      </c>
      <c r="CB110" s="997"/>
      <c r="CC110" s="997"/>
      <c r="CD110" s="997"/>
      <c r="CE110" s="997"/>
      <c r="CF110" s="1011">
        <v>184.1</v>
      </c>
      <c r="CG110" s="1012"/>
      <c r="CH110" s="1012"/>
      <c r="CI110" s="1012"/>
      <c r="CJ110" s="1012"/>
      <c r="CK110" s="1013" t="s">
        <v>423</v>
      </c>
      <c r="CL110" s="1014"/>
      <c r="CM110" s="993" t="s">
        <v>424</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425</v>
      </c>
      <c r="DH110" s="997"/>
      <c r="DI110" s="997"/>
      <c r="DJ110" s="997"/>
      <c r="DK110" s="997"/>
      <c r="DL110" s="997" t="s">
        <v>425</v>
      </c>
      <c r="DM110" s="997"/>
      <c r="DN110" s="997"/>
      <c r="DO110" s="997"/>
      <c r="DP110" s="997"/>
      <c r="DQ110" s="997" t="s">
        <v>425</v>
      </c>
      <c r="DR110" s="997"/>
      <c r="DS110" s="997"/>
      <c r="DT110" s="997"/>
      <c r="DU110" s="997"/>
      <c r="DV110" s="998" t="s">
        <v>425</v>
      </c>
      <c r="DW110" s="998"/>
      <c r="DX110" s="998"/>
      <c r="DY110" s="998"/>
      <c r="DZ110" s="999"/>
    </row>
    <row r="111" spans="1:131" s="226" customFormat="1" ht="26.25" customHeight="1" x14ac:dyDescent="0.15">
      <c r="A111" s="1000" t="s">
        <v>426</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223</v>
      </c>
      <c r="AB111" s="1004"/>
      <c r="AC111" s="1004"/>
      <c r="AD111" s="1004"/>
      <c r="AE111" s="1005"/>
      <c r="AF111" s="1006" t="s">
        <v>223</v>
      </c>
      <c r="AG111" s="1004"/>
      <c r="AH111" s="1004"/>
      <c r="AI111" s="1004"/>
      <c r="AJ111" s="1005"/>
      <c r="AK111" s="1006" t="s">
        <v>223</v>
      </c>
      <c r="AL111" s="1004"/>
      <c r="AM111" s="1004"/>
      <c r="AN111" s="1004"/>
      <c r="AO111" s="1005"/>
      <c r="AP111" s="1007" t="s">
        <v>392</v>
      </c>
      <c r="AQ111" s="1008"/>
      <c r="AR111" s="1008"/>
      <c r="AS111" s="1008"/>
      <c r="AT111" s="1009"/>
      <c r="AU111" s="970"/>
      <c r="AV111" s="971"/>
      <c r="AW111" s="971"/>
      <c r="AX111" s="971"/>
      <c r="AY111" s="971"/>
      <c r="AZ111" s="1019" t="s">
        <v>427</v>
      </c>
      <c r="BA111" s="1020"/>
      <c r="BB111" s="1020"/>
      <c r="BC111" s="1020"/>
      <c r="BD111" s="1020"/>
      <c r="BE111" s="1020"/>
      <c r="BF111" s="1020"/>
      <c r="BG111" s="1020"/>
      <c r="BH111" s="1020"/>
      <c r="BI111" s="1020"/>
      <c r="BJ111" s="1020"/>
      <c r="BK111" s="1020"/>
      <c r="BL111" s="1020"/>
      <c r="BM111" s="1020"/>
      <c r="BN111" s="1020"/>
      <c r="BO111" s="1020"/>
      <c r="BP111" s="1021"/>
      <c r="BQ111" s="989" t="s">
        <v>428</v>
      </c>
      <c r="BR111" s="990"/>
      <c r="BS111" s="990"/>
      <c r="BT111" s="990"/>
      <c r="BU111" s="990"/>
      <c r="BV111" s="990" t="s">
        <v>392</v>
      </c>
      <c r="BW111" s="990"/>
      <c r="BX111" s="990"/>
      <c r="BY111" s="990"/>
      <c r="BZ111" s="990"/>
      <c r="CA111" s="990" t="s">
        <v>392</v>
      </c>
      <c r="CB111" s="990"/>
      <c r="CC111" s="990"/>
      <c r="CD111" s="990"/>
      <c r="CE111" s="990"/>
      <c r="CF111" s="984" t="s">
        <v>392</v>
      </c>
      <c r="CG111" s="985"/>
      <c r="CH111" s="985"/>
      <c r="CI111" s="985"/>
      <c r="CJ111" s="985"/>
      <c r="CK111" s="1015"/>
      <c r="CL111" s="1016"/>
      <c r="CM111" s="986" t="s">
        <v>429</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392</v>
      </c>
      <c r="DH111" s="990"/>
      <c r="DI111" s="990"/>
      <c r="DJ111" s="990"/>
      <c r="DK111" s="990"/>
      <c r="DL111" s="990" t="s">
        <v>223</v>
      </c>
      <c r="DM111" s="990"/>
      <c r="DN111" s="990"/>
      <c r="DO111" s="990"/>
      <c r="DP111" s="990"/>
      <c r="DQ111" s="990" t="s">
        <v>428</v>
      </c>
      <c r="DR111" s="990"/>
      <c r="DS111" s="990"/>
      <c r="DT111" s="990"/>
      <c r="DU111" s="990"/>
      <c r="DV111" s="991" t="s">
        <v>223</v>
      </c>
      <c r="DW111" s="991"/>
      <c r="DX111" s="991"/>
      <c r="DY111" s="991"/>
      <c r="DZ111" s="992"/>
    </row>
    <row r="112" spans="1:131" s="226" customFormat="1" ht="26.25" customHeight="1" x14ac:dyDescent="0.15">
      <c r="A112" s="1022" t="s">
        <v>430</v>
      </c>
      <c r="B112" s="1023"/>
      <c r="C112" s="1020" t="s">
        <v>431</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223</v>
      </c>
      <c r="AB112" s="1029"/>
      <c r="AC112" s="1029"/>
      <c r="AD112" s="1029"/>
      <c r="AE112" s="1030"/>
      <c r="AF112" s="1031" t="s">
        <v>223</v>
      </c>
      <c r="AG112" s="1029"/>
      <c r="AH112" s="1029"/>
      <c r="AI112" s="1029"/>
      <c r="AJ112" s="1030"/>
      <c r="AK112" s="1031" t="s">
        <v>223</v>
      </c>
      <c r="AL112" s="1029"/>
      <c r="AM112" s="1029"/>
      <c r="AN112" s="1029"/>
      <c r="AO112" s="1030"/>
      <c r="AP112" s="1032" t="s">
        <v>392</v>
      </c>
      <c r="AQ112" s="1033"/>
      <c r="AR112" s="1033"/>
      <c r="AS112" s="1033"/>
      <c r="AT112" s="1034"/>
      <c r="AU112" s="970"/>
      <c r="AV112" s="971"/>
      <c r="AW112" s="971"/>
      <c r="AX112" s="971"/>
      <c r="AY112" s="971"/>
      <c r="AZ112" s="1019" t="s">
        <v>432</v>
      </c>
      <c r="BA112" s="1020"/>
      <c r="BB112" s="1020"/>
      <c r="BC112" s="1020"/>
      <c r="BD112" s="1020"/>
      <c r="BE112" s="1020"/>
      <c r="BF112" s="1020"/>
      <c r="BG112" s="1020"/>
      <c r="BH112" s="1020"/>
      <c r="BI112" s="1020"/>
      <c r="BJ112" s="1020"/>
      <c r="BK112" s="1020"/>
      <c r="BL112" s="1020"/>
      <c r="BM112" s="1020"/>
      <c r="BN112" s="1020"/>
      <c r="BO112" s="1020"/>
      <c r="BP112" s="1021"/>
      <c r="BQ112" s="989">
        <v>21686731</v>
      </c>
      <c r="BR112" s="990"/>
      <c r="BS112" s="990"/>
      <c r="BT112" s="990"/>
      <c r="BU112" s="990"/>
      <c r="BV112" s="990">
        <v>20036914</v>
      </c>
      <c r="BW112" s="990"/>
      <c r="BX112" s="990"/>
      <c r="BY112" s="990"/>
      <c r="BZ112" s="990"/>
      <c r="CA112" s="990">
        <v>16620009</v>
      </c>
      <c r="CB112" s="990"/>
      <c r="CC112" s="990"/>
      <c r="CD112" s="990"/>
      <c r="CE112" s="990"/>
      <c r="CF112" s="984">
        <v>110.5</v>
      </c>
      <c r="CG112" s="985"/>
      <c r="CH112" s="985"/>
      <c r="CI112" s="985"/>
      <c r="CJ112" s="985"/>
      <c r="CK112" s="1015"/>
      <c r="CL112" s="1016"/>
      <c r="CM112" s="986" t="s">
        <v>433</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392</v>
      </c>
      <c r="DH112" s="990"/>
      <c r="DI112" s="990"/>
      <c r="DJ112" s="990"/>
      <c r="DK112" s="990"/>
      <c r="DL112" s="990" t="s">
        <v>223</v>
      </c>
      <c r="DM112" s="990"/>
      <c r="DN112" s="990"/>
      <c r="DO112" s="990"/>
      <c r="DP112" s="990"/>
      <c r="DQ112" s="990" t="s">
        <v>223</v>
      </c>
      <c r="DR112" s="990"/>
      <c r="DS112" s="990"/>
      <c r="DT112" s="990"/>
      <c r="DU112" s="990"/>
      <c r="DV112" s="991" t="s">
        <v>223</v>
      </c>
      <c r="DW112" s="991"/>
      <c r="DX112" s="991"/>
      <c r="DY112" s="991"/>
      <c r="DZ112" s="992"/>
    </row>
    <row r="113" spans="1:130" s="226" customFormat="1" ht="26.25" customHeight="1" x14ac:dyDescent="0.15">
      <c r="A113" s="1024"/>
      <c r="B113" s="1025"/>
      <c r="C113" s="1020" t="s">
        <v>434</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1489823</v>
      </c>
      <c r="AB113" s="1004"/>
      <c r="AC113" s="1004"/>
      <c r="AD113" s="1004"/>
      <c r="AE113" s="1005"/>
      <c r="AF113" s="1006">
        <v>1458592</v>
      </c>
      <c r="AG113" s="1004"/>
      <c r="AH113" s="1004"/>
      <c r="AI113" s="1004"/>
      <c r="AJ113" s="1005"/>
      <c r="AK113" s="1006">
        <v>1117094</v>
      </c>
      <c r="AL113" s="1004"/>
      <c r="AM113" s="1004"/>
      <c r="AN113" s="1004"/>
      <c r="AO113" s="1005"/>
      <c r="AP113" s="1007">
        <v>7.4</v>
      </c>
      <c r="AQ113" s="1008"/>
      <c r="AR113" s="1008"/>
      <c r="AS113" s="1008"/>
      <c r="AT113" s="1009"/>
      <c r="AU113" s="970"/>
      <c r="AV113" s="971"/>
      <c r="AW113" s="971"/>
      <c r="AX113" s="971"/>
      <c r="AY113" s="971"/>
      <c r="AZ113" s="1019" t="s">
        <v>435</v>
      </c>
      <c r="BA113" s="1020"/>
      <c r="BB113" s="1020"/>
      <c r="BC113" s="1020"/>
      <c r="BD113" s="1020"/>
      <c r="BE113" s="1020"/>
      <c r="BF113" s="1020"/>
      <c r="BG113" s="1020"/>
      <c r="BH113" s="1020"/>
      <c r="BI113" s="1020"/>
      <c r="BJ113" s="1020"/>
      <c r="BK113" s="1020"/>
      <c r="BL113" s="1020"/>
      <c r="BM113" s="1020"/>
      <c r="BN113" s="1020"/>
      <c r="BO113" s="1020"/>
      <c r="BP113" s="1021"/>
      <c r="BQ113" s="989">
        <v>863386</v>
      </c>
      <c r="BR113" s="990"/>
      <c r="BS113" s="990"/>
      <c r="BT113" s="990"/>
      <c r="BU113" s="990"/>
      <c r="BV113" s="990">
        <v>592291</v>
      </c>
      <c r="BW113" s="990"/>
      <c r="BX113" s="990"/>
      <c r="BY113" s="990"/>
      <c r="BZ113" s="990"/>
      <c r="CA113" s="990">
        <v>571706</v>
      </c>
      <c r="CB113" s="990"/>
      <c r="CC113" s="990"/>
      <c r="CD113" s="990"/>
      <c r="CE113" s="990"/>
      <c r="CF113" s="984">
        <v>3.8</v>
      </c>
      <c r="CG113" s="985"/>
      <c r="CH113" s="985"/>
      <c r="CI113" s="985"/>
      <c r="CJ113" s="985"/>
      <c r="CK113" s="1015"/>
      <c r="CL113" s="1016"/>
      <c r="CM113" s="986" t="s">
        <v>436</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223</v>
      </c>
      <c r="DH113" s="1029"/>
      <c r="DI113" s="1029"/>
      <c r="DJ113" s="1029"/>
      <c r="DK113" s="1030"/>
      <c r="DL113" s="1031" t="s">
        <v>223</v>
      </c>
      <c r="DM113" s="1029"/>
      <c r="DN113" s="1029"/>
      <c r="DO113" s="1029"/>
      <c r="DP113" s="1030"/>
      <c r="DQ113" s="1031" t="s">
        <v>223</v>
      </c>
      <c r="DR113" s="1029"/>
      <c r="DS113" s="1029"/>
      <c r="DT113" s="1029"/>
      <c r="DU113" s="1030"/>
      <c r="DV113" s="1032" t="s">
        <v>223</v>
      </c>
      <c r="DW113" s="1033"/>
      <c r="DX113" s="1033"/>
      <c r="DY113" s="1033"/>
      <c r="DZ113" s="1034"/>
    </row>
    <row r="114" spans="1:130" s="226" customFormat="1" ht="26.25" customHeight="1" x14ac:dyDescent="0.15">
      <c r="A114" s="1024"/>
      <c r="B114" s="1025"/>
      <c r="C114" s="1020" t="s">
        <v>437</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111480</v>
      </c>
      <c r="AB114" s="1029"/>
      <c r="AC114" s="1029"/>
      <c r="AD114" s="1029"/>
      <c r="AE114" s="1030"/>
      <c r="AF114" s="1031">
        <v>109037</v>
      </c>
      <c r="AG114" s="1029"/>
      <c r="AH114" s="1029"/>
      <c r="AI114" s="1029"/>
      <c r="AJ114" s="1030"/>
      <c r="AK114" s="1031">
        <v>78612</v>
      </c>
      <c r="AL114" s="1029"/>
      <c r="AM114" s="1029"/>
      <c r="AN114" s="1029"/>
      <c r="AO114" s="1030"/>
      <c r="AP114" s="1032">
        <v>0.5</v>
      </c>
      <c r="AQ114" s="1033"/>
      <c r="AR114" s="1033"/>
      <c r="AS114" s="1033"/>
      <c r="AT114" s="1034"/>
      <c r="AU114" s="970"/>
      <c r="AV114" s="971"/>
      <c r="AW114" s="971"/>
      <c r="AX114" s="971"/>
      <c r="AY114" s="971"/>
      <c r="AZ114" s="1019" t="s">
        <v>438</v>
      </c>
      <c r="BA114" s="1020"/>
      <c r="BB114" s="1020"/>
      <c r="BC114" s="1020"/>
      <c r="BD114" s="1020"/>
      <c r="BE114" s="1020"/>
      <c r="BF114" s="1020"/>
      <c r="BG114" s="1020"/>
      <c r="BH114" s="1020"/>
      <c r="BI114" s="1020"/>
      <c r="BJ114" s="1020"/>
      <c r="BK114" s="1020"/>
      <c r="BL114" s="1020"/>
      <c r="BM114" s="1020"/>
      <c r="BN114" s="1020"/>
      <c r="BO114" s="1020"/>
      <c r="BP114" s="1021"/>
      <c r="BQ114" s="989">
        <v>4173181</v>
      </c>
      <c r="BR114" s="990"/>
      <c r="BS114" s="990"/>
      <c r="BT114" s="990"/>
      <c r="BU114" s="990"/>
      <c r="BV114" s="990">
        <v>4088158</v>
      </c>
      <c r="BW114" s="990"/>
      <c r="BX114" s="990"/>
      <c r="BY114" s="990"/>
      <c r="BZ114" s="990"/>
      <c r="CA114" s="990">
        <v>3921648</v>
      </c>
      <c r="CB114" s="990"/>
      <c r="CC114" s="990"/>
      <c r="CD114" s="990"/>
      <c r="CE114" s="990"/>
      <c r="CF114" s="984">
        <v>26.1</v>
      </c>
      <c r="CG114" s="985"/>
      <c r="CH114" s="985"/>
      <c r="CI114" s="985"/>
      <c r="CJ114" s="985"/>
      <c r="CK114" s="1015"/>
      <c r="CL114" s="1016"/>
      <c r="CM114" s="986" t="s">
        <v>439</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223</v>
      </c>
      <c r="DH114" s="1029"/>
      <c r="DI114" s="1029"/>
      <c r="DJ114" s="1029"/>
      <c r="DK114" s="1030"/>
      <c r="DL114" s="1031" t="s">
        <v>392</v>
      </c>
      <c r="DM114" s="1029"/>
      <c r="DN114" s="1029"/>
      <c r="DO114" s="1029"/>
      <c r="DP114" s="1030"/>
      <c r="DQ114" s="1031" t="s">
        <v>392</v>
      </c>
      <c r="DR114" s="1029"/>
      <c r="DS114" s="1029"/>
      <c r="DT114" s="1029"/>
      <c r="DU114" s="1030"/>
      <c r="DV114" s="1032" t="s">
        <v>392</v>
      </c>
      <c r="DW114" s="1033"/>
      <c r="DX114" s="1033"/>
      <c r="DY114" s="1033"/>
      <c r="DZ114" s="1034"/>
    </row>
    <row r="115" spans="1:130" s="226" customFormat="1" ht="26.25" customHeight="1" x14ac:dyDescent="0.15">
      <c r="A115" s="1024"/>
      <c r="B115" s="1025"/>
      <c r="C115" s="1020" t="s">
        <v>440</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t="s">
        <v>392</v>
      </c>
      <c r="AB115" s="1004"/>
      <c r="AC115" s="1004"/>
      <c r="AD115" s="1004"/>
      <c r="AE115" s="1005"/>
      <c r="AF115" s="1006" t="s">
        <v>392</v>
      </c>
      <c r="AG115" s="1004"/>
      <c r="AH115" s="1004"/>
      <c r="AI115" s="1004"/>
      <c r="AJ115" s="1005"/>
      <c r="AK115" s="1006" t="s">
        <v>223</v>
      </c>
      <c r="AL115" s="1004"/>
      <c r="AM115" s="1004"/>
      <c r="AN115" s="1004"/>
      <c r="AO115" s="1005"/>
      <c r="AP115" s="1007" t="s">
        <v>392</v>
      </c>
      <c r="AQ115" s="1008"/>
      <c r="AR115" s="1008"/>
      <c r="AS115" s="1008"/>
      <c r="AT115" s="1009"/>
      <c r="AU115" s="970"/>
      <c r="AV115" s="971"/>
      <c r="AW115" s="971"/>
      <c r="AX115" s="971"/>
      <c r="AY115" s="971"/>
      <c r="AZ115" s="1019" t="s">
        <v>441</v>
      </c>
      <c r="BA115" s="1020"/>
      <c r="BB115" s="1020"/>
      <c r="BC115" s="1020"/>
      <c r="BD115" s="1020"/>
      <c r="BE115" s="1020"/>
      <c r="BF115" s="1020"/>
      <c r="BG115" s="1020"/>
      <c r="BH115" s="1020"/>
      <c r="BI115" s="1020"/>
      <c r="BJ115" s="1020"/>
      <c r="BK115" s="1020"/>
      <c r="BL115" s="1020"/>
      <c r="BM115" s="1020"/>
      <c r="BN115" s="1020"/>
      <c r="BO115" s="1020"/>
      <c r="BP115" s="1021"/>
      <c r="BQ115" s="989" t="s">
        <v>223</v>
      </c>
      <c r="BR115" s="990"/>
      <c r="BS115" s="990"/>
      <c r="BT115" s="990"/>
      <c r="BU115" s="990"/>
      <c r="BV115" s="990" t="s">
        <v>223</v>
      </c>
      <c r="BW115" s="990"/>
      <c r="BX115" s="990"/>
      <c r="BY115" s="990"/>
      <c r="BZ115" s="990"/>
      <c r="CA115" s="990" t="s">
        <v>392</v>
      </c>
      <c r="CB115" s="990"/>
      <c r="CC115" s="990"/>
      <c r="CD115" s="990"/>
      <c r="CE115" s="990"/>
      <c r="CF115" s="984" t="s">
        <v>392</v>
      </c>
      <c r="CG115" s="985"/>
      <c r="CH115" s="985"/>
      <c r="CI115" s="985"/>
      <c r="CJ115" s="985"/>
      <c r="CK115" s="1015"/>
      <c r="CL115" s="1016"/>
      <c r="CM115" s="1019" t="s">
        <v>442</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223</v>
      </c>
      <c r="DH115" s="1029"/>
      <c r="DI115" s="1029"/>
      <c r="DJ115" s="1029"/>
      <c r="DK115" s="1030"/>
      <c r="DL115" s="1031" t="s">
        <v>223</v>
      </c>
      <c r="DM115" s="1029"/>
      <c r="DN115" s="1029"/>
      <c r="DO115" s="1029"/>
      <c r="DP115" s="1030"/>
      <c r="DQ115" s="1031" t="s">
        <v>223</v>
      </c>
      <c r="DR115" s="1029"/>
      <c r="DS115" s="1029"/>
      <c r="DT115" s="1029"/>
      <c r="DU115" s="1030"/>
      <c r="DV115" s="1032" t="s">
        <v>428</v>
      </c>
      <c r="DW115" s="1033"/>
      <c r="DX115" s="1033"/>
      <c r="DY115" s="1033"/>
      <c r="DZ115" s="1034"/>
    </row>
    <row r="116" spans="1:130" s="226" customFormat="1" ht="26.25" customHeight="1" x14ac:dyDescent="0.15">
      <c r="A116" s="1026"/>
      <c r="B116" s="1027"/>
      <c r="C116" s="1035" t="s">
        <v>443</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t="s">
        <v>223</v>
      </c>
      <c r="AB116" s="1029"/>
      <c r="AC116" s="1029"/>
      <c r="AD116" s="1029"/>
      <c r="AE116" s="1030"/>
      <c r="AF116" s="1031" t="s">
        <v>392</v>
      </c>
      <c r="AG116" s="1029"/>
      <c r="AH116" s="1029"/>
      <c r="AI116" s="1029"/>
      <c r="AJ116" s="1030"/>
      <c r="AK116" s="1031" t="s">
        <v>392</v>
      </c>
      <c r="AL116" s="1029"/>
      <c r="AM116" s="1029"/>
      <c r="AN116" s="1029"/>
      <c r="AO116" s="1030"/>
      <c r="AP116" s="1032" t="s">
        <v>392</v>
      </c>
      <c r="AQ116" s="1033"/>
      <c r="AR116" s="1033"/>
      <c r="AS116" s="1033"/>
      <c r="AT116" s="1034"/>
      <c r="AU116" s="970"/>
      <c r="AV116" s="971"/>
      <c r="AW116" s="971"/>
      <c r="AX116" s="971"/>
      <c r="AY116" s="971"/>
      <c r="AZ116" s="1037" t="s">
        <v>444</v>
      </c>
      <c r="BA116" s="1038"/>
      <c r="BB116" s="1038"/>
      <c r="BC116" s="1038"/>
      <c r="BD116" s="1038"/>
      <c r="BE116" s="1038"/>
      <c r="BF116" s="1038"/>
      <c r="BG116" s="1038"/>
      <c r="BH116" s="1038"/>
      <c r="BI116" s="1038"/>
      <c r="BJ116" s="1038"/>
      <c r="BK116" s="1038"/>
      <c r="BL116" s="1038"/>
      <c r="BM116" s="1038"/>
      <c r="BN116" s="1038"/>
      <c r="BO116" s="1038"/>
      <c r="BP116" s="1039"/>
      <c r="BQ116" s="989" t="s">
        <v>392</v>
      </c>
      <c r="BR116" s="990"/>
      <c r="BS116" s="990"/>
      <c r="BT116" s="990"/>
      <c r="BU116" s="990"/>
      <c r="BV116" s="990" t="s">
        <v>223</v>
      </c>
      <c r="BW116" s="990"/>
      <c r="BX116" s="990"/>
      <c r="BY116" s="990"/>
      <c r="BZ116" s="990"/>
      <c r="CA116" s="990" t="s">
        <v>223</v>
      </c>
      <c r="CB116" s="990"/>
      <c r="CC116" s="990"/>
      <c r="CD116" s="990"/>
      <c r="CE116" s="990"/>
      <c r="CF116" s="984" t="s">
        <v>223</v>
      </c>
      <c r="CG116" s="985"/>
      <c r="CH116" s="985"/>
      <c r="CI116" s="985"/>
      <c r="CJ116" s="985"/>
      <c r="CK116" s="1015"/>
      <c r="CL116" s="1016"/>
      <c r="CM116" s="986" t="s">
        <v>445</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t="s">
        <v>223</v>
      </c>
      <c r="DH116" s="1029"/>
      <c r="DI116" s="1029"/>
      <c r="DJ116" s="1029"/>
      <c r="DK116" s="1030"/>
      <c r="DL116" s="1031" t="s">
        <v>223</v>
      </c>
      <c r="DM116" s="1029"/>
      <c r="DN116" s="1029"/>
      <c r="DO116" s="1029"/>
      <c r="DP116" s="1030"/>
      <c r="DQ116" s="1031" t="s">
        <v>392</v>
      </c>
      <c r="DR116" s="1029"/>
      <c r="DS116" s="1029"/>
      <c r="DT116" s="1029"/>
      <c r="DU116" s="1030"/>
      <c r="DV116" s="1032" t="s">
        <v>392</v>
      </c>
      <c r="DW116" s="1033"/>
      <c r="DX116" s="1033"/>
      <c r="DY116" s="1033"/>
      <c r="DZ116" s="1034"/>
    </row>
    <row r="117" spans="1:130" s="226" customFormat="1" ht="26.25" customHeight="1" x14ac:dyDescent="0.15">
      <c r="A117" s="974" t="s">
        <v>177</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446</v>
      </c>
      <c r="Z117" s="956"/>
      <c r="AA117" s="1046">
        <v>3619457</v>
      </c>
      <c r="AB117" s="1047"/>
      <c r="AC117" s="1047"/>
      <c r="AD117" s="1047"/>
      <c r="AE117" s="1048"/>
      <c r="AF117" s="1049">
        <v>3732872</v>
      </c>
      <c r="AG117" s="1047"/>
      <c r="AH117" s="1047"/>
      <c r="AI117" s="1047"/>
      <c r="AJ117" s="1048"/>
      <c r="AK117" s="1049">
        <v>3601451</v>
      </c>
      <c r="AL117" s="1047"/>
      <c r="AM117" s="1047"/>
      <c r="AN117" s="1047"/>
      <c r="AO117" s="1048"/>
      <c r="AP117" s="1050"/>
      <c r="AQ117" s="1051"/>
      <c r="AR117" s="1051"/>
      <c r="AS117" s="1051"/>
      <c r="AT117" s="1052"/>
      <c r="AU117" s="970"/>
      <c r="AV117" s="971"/>
      <c r="AW117" s="971"/>
      <c r="AX117" s="971"/>
      <c r="AY117" s="971"/>
      <c r="AZ117" s="1037" t="s">
        <v>447</v>
      </c>
      <c r="BA117" s="1038"/>
      <c r="BB117" s="1038"/>
      <c r="BC117" s="1038"/>
      <c r="BD117" s="1038"/>
      <c r="BE117" s="1038"/>
      <c r="BF117" s="1038"/>
      <c r="BG117" s="1038"/>
      <c r="BH117" s="1038"/>
      <c r="BI117" s="1038"/>
      <c r="BJ117" s="1038"/>
      <c r="BK117" s="1038"/>
      <c r="BL117" s="1038"/>
      <c r="BM117" s="1038"/>
      <c r="BN117" s="1038"/>
      <c r="BO117" s="1038"/>
      <c r="BP117" s="1039"/>
      <c r="BQ117" s="989" t="s">
        <v>223</v>
      </c>
      <c r="BR117" s="990"/>
      <c r="BS117" s="990"/>
      <c r="BT117" s="990"/>
      <c r="BU117" s="990"/>
      <c r="BV117" s="990" t="s">
        <v>392</v>
      </c>
      <c r="BW117" s="990"/>
      <c r="BX117" s="990"/>
      <c r="BY117" s="990"/>
      <c r="BZ117" s="990"/>
      <c r="CA117" s="990" t="s">
        <v>392</v>
      </c>
      <c r="CB117" s="990"/>
      <c r="CC117" s="990"/>
      <c r="CD117" s="990"/>
      <c r="CE117" s="990"/>
      <c r="CF117" s="984" t="s">
        <v>392</v>
      </c>
      <c r="CG117" s="985"/>
      <c r="CH117" s="985"/>
      <c r="CI117" s="985"/>
      <c r="CJ117" s="985"/>
      <c r="CK117" s="1015"/>
      <c r="CL117" s="1016"/>
      <c r="CM117" s="986" t="s">
        <v>448</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223</v>
      </c>
      <c r="DH117" s="1029"/>
      <c r="DI117" s="1029"/>
      <c r="DJ117" s="1029"/>
      <c r="DK117" s="1030"/>
      <c r="DL117" s="1031" t="s">
        <v>449</v>
      </c>
      <c r="DM117" s="1029"/>
      <c r="DN117" s="1029"/>
      <c r="DO117" s="1029"/>
      <c r="DP117" s="1030"/>
      <c r="DQ117" s="1031" t="s">
        <v>223</v>
      </c>
      <c r="DR117" s="1029"/>
      <c r="DS117" s="1029"/>
      <c r="DT117" s="1029"/>
      <c r="DU117" s="1030"/>
      <c r="DV117" s="1032" t="s">
        <v>223</v>
      </c>
      <c r="DW117" s="1033"/>
      <c r="DX117" s="1033"/>
      <c r="DY117" s="1033"/>
      <c r="DZ117" s="1034"/>
    </row>
    <row r="118" spans="1:130" s="226" customFormat="1" ht="26.25" customHeight="1" x14ac:dyDescent="0.15">
      <c r="A118" s="974" t="s">
        <v>420</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418</v>
      </c>
      <c r="AB118" s="955"/>
      <c r="AC118" s="955"/>
      <c r="AD118" s="955"/>
      <c r="AE118" s="956"/>
      <c r="AF118" s="954" t="s">
        <v>294</v>
      </c>
      <c r="AG118" s="955"/>
      <c r="AH118" s="955"/>
      <c r="AI118" s="955"/>
      <c r="AJ118" s="956"/>
      <c r="AK118" s="954" t="s">
        <v>293</v>
      </c>
      <c r="AL118" s="955"/>
      <c r="AM118" s="955"/>
      <c r="AN118" s="955"/>
      <c r="AO118" s="956"/>
      <c r="AP118" s="1041" t="s">
        <v>419</v>
      </c>
      <c r="AQ118" s="1042"/>
      <c r="AR118" s="1042"/>
      <c r="AS118" s="1042"/>
      <c r="AT118" s="1043"/>
      <c r="AU118" s="970"/>
      <c r="AV118" s="971"/>
      <c r="AW118" s="971"/>
      <c r="AX118" s="971"/>
      <c r="AY118" s="971"/>
      <c r="AZ118" s="1044" t="s">
        <v>450</v>
      </c>
      <c r="BA118" s="1035"/>
      <c r="BB118" s="1035"/>
      <c r="BC118" s="1035"/>
      <c r="BD118" s="1035"/>
      <c r="BE118" s="1035"/>
      <c r="BF118" s="1035"/>
      <c r="BG118" s="1035"/>
      <c r="BH118" s="1035"/>
      <c r="BI118" s="1035"/>
      <c r="BJ118" s="1035"/>
      <c r="BK118" s="1035"/>
      <c r="BL118" s="1035"/>
      <c r="BM118" s="1035"/>
      <c r="BN118" s="1035"/>
      <c r="BO118" s="1035"/>
      <c r="BP118" s="1036"/>
      <c r="BQ118" s="1067" t="s">
        <v>392</v>
      </c>
      <c r="BR118" s="1068"/>
      <c r="BS118" s="1068"/>
      <c r="BT118" s="1068"/>
      <c r="BU118" s="1068"/>
      <c r="BV118" s="1068" t="s">
        <v>223</v>
      </c>
      <c r="BW118" s="1068"/>
      <c r="BX118" s="1068"/>
      <c r="BY118" s="1068"/>
      <c r="BZ118" s="1068"/>
      <c r="CA118" s="1068" t="s">
        <v>223</v>
      </c>
      <c r="CB118" s="1068"/>
      <c r="CC118" s="1068"/>
      <c r="CD118" s="1068"/>
      <c r="CE118" s="1068"/>
      <c r="CF118" s="984" t="s">
        <v>223</v>
      </c>
      <c r="CG118" s="985"/>
      <c r="CH118" s="985"/>
      <c r="CI118" s="985"/>
      <c r="CJ118" s="985"/>
      <c r="CK118" s="1015"/>
      <c r="CL118" s="1016"/>
      <c r="CM118" s="986" t="s">
        <v>451</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392</v>
      </c>
      <c r="DH118" s="1029"/>
      <c r="DI118" s="1029"/>
      <c r="DJ118" s="1029"/>
      <c r="DK118" s="1030"/>
      <c r="DL118" s="1031" t="s">
        <v>223</v>
      </c>
      <c r="DM118" s="1029"/>
      <c r="DN118" s="1029"/>
      <c r="DO118" s="1029"/>
      <c r="DP118" s="1030"/>
      <c r="DQ118" s="1031" t="s">
        <v>428</v>
      </c>
      <c r="DR118" s="1029"/>
      <c r="DS118" s="1029"/>
      <c r="DT118" s="1029"/>
      <c r="DU118" s="1030"/>
      <c r="DV118" s="1032" t="s">
        <v>392</v>
      </c>
      <c r="DW118" s="1033"/>
      <c r="DX118" s="1033"/>
      <c r="DY118" s="1033"/>
      <c r="DZ118" s="1034"/>
    </row>
    <row r="119" spans="1:130" s="226" customFormat="1" ht="26.25" customHeight="1" x14ac:dyDescent="0.15">
      <c r="A119" s="1128" t="s">
        <v>423</v>
      </c>
      <c r="B119" s="1014"/>
      <c r="C119" s="993" t="s">
        <v>424</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392</v>
      </c>
      <c r="AB119" s="962"/>
      <c r="AC119" s="962"/>
      <c r="AD119" s="962"/>
      <c r="AE119" s="963"/>
      <c r="AF119" s="964" t="s">
        <v>392</v>
      </c>
      <c r="AG119" s="962"/>
      <c r="AH119" s="962"/>
      <c r="AI119" s="962"/>
      <c r="AJ119" s="963"/>
      <c r="AK119" s="964" t="s">
        <v>223</v>
      </c>
      <c r="AL119" s="962"/>
      <c r="AM119" s="962"/>
      <c r="AN119" s="962"/>
      <c r="AO119" s="963"/>
      <c r="AP119" s="965" t="s">
        <v>223</v>
      </c>
      <c r="AQ119" s="966"/>
      <c r="AR119" s="966"/>
      <c r="AS119" s="966"/>
      <c r="AT119" s="967"/>
      <c r="AU119" s="972"/>
      <c r="AV119" s="973"/>
      <c r="AW119" s="973"/>
      <c r="AX119" s="973"/>
      <c r="AY119" s="973"/>
      <c r="AZ119" s="257" t="s">
        <v>177</v>
      </c>
      <c r="BA119" s="257"/>
      <c r="BB119" s="257"/>
      <c r="BC119" s="257"/>
      <c r="BD119" s="257"/>
      <c r="BE119" s="257"/>
      <c r="BF119" s="257"/>
      <c r="BG119" s="257"/>
      <c r="BH119" s="257"/>
      <c r="BI119" s="257"/>
      <c r="BJ119" s="257"/>
      <c r="BK119" s="257"/>
      <c r="BL119" s="257"/>
      <c r="BM119" s="257"/>
      <c r="BN119" s="257"/>
      <c r="BO119" s="1045" t="s">
        <v>452</v>
      </c>
      <c r="BP119" s="1076"/>
      <c r="BQ119" s="1067">
        <v>54636685</v>
      </c>
      <c r="BR119" s="1068"/>
      <c r="BS119" s="1068"/>
      <c r="BT119" s="1068"/>
      <c r="BU119" s="1068"/>
      <c r="BV119" s="1068">
        <v>52583571</v>
      </c>
      <c r="BW119" s="1068"/>
      <c r="BX119" s="1068"/>
      <c r="BY119" s="1068"/>
      <c r="BZ119" s="1068"/>
      <c r="CA119" s="1068">
        <v>48795197</v>
      </c>
      <c r="CB119" s="1068"/>
      <c r="CC119" s="1068"/>
      <c r="CD119" s="1068"/>
      <c r="CE119" s="1068"/>
      <c r="CF119" s="1069"/>
      <c r="CG119" s="1070"/>
      <c r="CH119" s="1070"/>
      <c r="CI119" s="1070"/>
      <c r="CJ119" s="1071"/>
      <c r="CK119" s="1017"/>
      <c r="CL119" s="1018"/>
      <c r="CM119" s="1072" t="s">
        <v>453</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223</v>
      </c>
      <c r="DH119" s="1054"/>
      <c r="DI119" s="1054"/>
      <c r="DJ119" s="1054"/>
      <c r="DK119" s="1055"/>
      <c r="DL119" s="1053" t="s">
        <v>392</v>
      </c>
      <c r="DM119" s="1054"/>
      <c r="DN119" s="1054"/>
      <c r="DO119" s="1054"/>
      <c r="DP119" s="1055"/>
      <c r="DQ119" s="1053" t="s">
        <v>392</v>
      </c>
      <c r="DR119" s="1054"/>
      <c r="DS119" s="1054"/>
      <c r="DT119" s="1054"/>
      <c r="DU119" s="1055"/>
      <c r="DV119" s="1056" t="s">
        <v>428</v>
      </c>
      <c r="DW119" s="1057"/>
      <c r="DX119" s="1057"/>
      <c r="DY119" s="1057"/>
      <c r="DZ119" s="1058"/>
    </row>
    <row r="120" spans="1:130" s="226" customFormat="1" ht="26.25" customHeight="1" x14ac:dyDescent="0.15">
      <c r="A120" s="1129"/>
      <c r="B120" s="1016"/>
      <c r="C120" s="986" t="s">
        <v>429</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223</v>
      </c>
      <c r="AB120" s="1029"/>
      <c r="AC120" s="1029"/>
      <c r="AD120" s="1029"/>
      <c r="AE120" s="1030"/>
      <c r="AF120" s="1031" t="s">
        <v>428</v>
      </c>
      <c r="AG120" s="1029"/>
      <c r="AH120" s="1029"/>
      <c r="AI120" s="1029"/>
      <c r="AJ120" s="1030"/>
      <c r="AK120" s="1031" t="s">
        <v>392</v>
      </c>
      <c r="AL120" s="1029"/>
      <c r="AM120" s="1029"/>
      <c r="AN120" s="1029"/>
      <c r="AO120" s="1030"/>
      <c r="AP120" s="1032" t="s">
        <v>392</v>
      </c>
      <c r="AQ120" s="1033"/>
      <c r="AR120" s="1033"/>
      <c r="AS120" s="1033"/>
      <c r="AT120" s="1034"/>
      <c r="AU120" s="1059" t="s">
        <v>454</v>
      </c>
      <c r="AV120" s="1060"/>
      <c r="AW120" s="1060"/>
      <c r="AX120" s="1060"/>
      <c r="AY120" s="1061"/>
      <c r="AZ120" s="1010" t="s">
        <v>455</v>
      </c>
      <c r="BA120" s="959"/>
      <c r="BB120" s="959"/>
      <c r="BC120" s="959"/>
      <c r="BD120" s="959"/>
      <c r="BE120" s="959"/>
      <c r="BF120" s="959"/>
      <c r="BG120" s="959"/>
      <c r="BH120" s="959"/>
      <c r="BI120" s="959"/>
      <c r="BJ120" s="959"/>
      <c r="BK120" s="959"/>
      <c r="BL120" s="959"/>
      <c r="BM120" s="959"/>
      <c r="BN120" s="959"/>
      <c r="BO120" s="959"/>
      <c r="BP120" s="960"/>
      <c r="BQ120" s="996">
        <v>14865371</v>
      </c>
      <c r="BR120" s="997"/>
      <c r="BS120" s="997"/>
      <c r="BT120" s="997"/>
      <c r="BU120" s="997"/>
      <c r="BV120" s="997">
        <v>15497058</v>
      </c>
      <c r="BW120" s="997"/>
      <c r="BX120" s="997"/>
      <c r="BY120" s="997"/>
      <c r="BZ120" s="997"/>
      <c r="CA120" s="997">
        <v>16060410</v>
      </c>
      <c r="CB120" s="997"/>
      <c r="CC120" s="997"/>
      <c r="CD120" s="997"/>
      <c r="CE120" s="997"/>
      <c r="CF120" s="1011">
        <v>106.8</v>
      </c>
      <c r="CG120" s="1012"/>
      <c r="CH120" s="1012"/>
      <c r="CI120" s="1012"/>
      <c r="CJ120" s="1012"/>
      <c r="CK120" s="1077" t="s">
        <v>456</v>
      </c>
      <c r="CL120" s="1078"/>
      <c r="CM120" s="1078"/>
      <c r="CN120" s="1078"/>
      <c r="CO120" s="1079"/>
      <c r="CP120" s="1085" t="s">
        <v>457</v>
      </c>
      <c r="CQ120" s="1086"/>
      <c r="CR120" s="1086"/>
      <c r="CS120" s="1086"/>
      <c r="CT120" s="1086"/>
      <c r="CU120" s="1086"/>
      <c r="CV120" s="1086"/>
      <c r="CW120" s="1086"/>
      <c r="CX120" s="1086"/>
      <c r="CY120" s="1086"/>
      <c r="CZ120" s="1086"/>
      <c r="DA120" s="1086"/>
      <c r="DB120" s="1086"/>
      <c r="DC120" s="1086"/>
      <c r="DD120" s="1086"/>
      <c r="DE120" s="1086"/>
      <c r="DF120" s="1087"/>
      <c r="DG120" s="996" t="s">
        <v>458</v>
      </c>
      <c r="DH120" s="997"/>
      <c r="DI120" s="997"/>
      <c r="DJ120" s="997"/>
      <c r="DK120" s="997"/>
      <c r="DL120" s="997" t="s">
        <v>392</v>
      </c>
      <c r="DM120" s="997"/>
      <c r="DN120" s="997"/>
      <c r="DO120" s="997"/>
      <c r="DP120" s="997"/>
      <c r="DQ120" s="997">
        <v>12282102</v>
      </c>
      <c r="DR120" s="997"/>
      <c r="DS120" s="997"/>
      <c r="DT120" s="997"/>
      <c r="DU120" s="997"/>
      <c r="DV120" s="998">
        <v>81.7</v>
      </c>
      <c r="DW120" s="998"/>
      <c r="DX120" s="998"/>
      <c r="DY120" s="998"/>
      <c r="DZ120" s="999"/>
    </row>
    <row r="121" spans="1:130" s="226" customFormat="1" ht="26.25" customHeight="1" x14ac:dyDescent="0.15">
      <c r="A121" s="1129"/>
      <c r="B121" s="1016"/>
      <c r="C121" s="1037" t="s">
        <v>459</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392</v>
      </c>
      <c r="AB121" s="1029"/>
      <c r="AC121" s="1029"/>
      <c r="AD121" s="1029"/>
      <c r="AE121" s="1030"/>
      <c r="AF121" s="1031" t="s">
        <v>449</v>
      </c>
      <c r="AG121" s="1029"/>
      <c r="AH121" s="1029"/>
      <c r="AI121" s="1029"/>
      <c r="AJ121" s="1030"/>
      <c r="AK121" s="1031" t="s">
        <v>223</v>
      </c>
      <c r="AL121" s="1029"/>
      <c r="AM121" s="1029"/>
      <c r="AN121" s="1029"/>
      <c r="AO121" s="1030"/>
      <c r="AP121" s="1032" t="s">
        <v>392</v>
      </c>
      <c r="AQ121" s="1033"/>
      <c r="AR121" s="1033"/>
      <c r="AS121" s="1033"/>
      <c r="AT121" s="1034"/>
      <c r="AU121" s="1062"/>
      <c r="AV121" s="1063"/>
      <c r="AW121" s="1063"/>
      <c r="AX121" s="1063"/>
      <c r="AY121" s="1064"/>
      <c r="AZ121" s="1019" t="s">
        <v>460</v>
      </c>
      <c r="BA121" s="1020"/>
      <c r="BB121" s="1020"/>
      <c r="BC121" s="1020"/>
      <c r="BD121" s="1020"/>
      <c r="BE121" s="1020"/>
      <c r="BF121" s="1020"/>
      <c r="BG121" s="1020"/>
      <c r="BH121" s="1020"/>
      <c r="BI121" s="1020"/>
      <c r="BJ121" s="1020"/>
      <c r="BK121" s="1020"/>
      <c r="BL121" s="1020"/>
      <c r="BM121" s="1020"/>
      <c r="BN121" s="1020"/>
      <c r="BO121" s="1020"/>
      <c r="BP121" s="1021"/>
      <c r="BQ121" s="989">
        <v>6224936</v>
      </c>
      <c r="BR121" s="990"/>
      <c r="BS121" s="990"/>
      <c r="BT121" s="990"/>
      <c r="BU121" s="990"/>
      <c r="BV121" s="990">
        <v>5793234</v>
      </c>
      <c r="BW121" s="990"/>
      <c r="BX121" s="990"/>
      <c r="BY121" s="990"/>
      <c r="BZ121" s="990"/>
      <c r="CA121" s="990">
        <v>4981420</v>
      </c>
      <c r="CB121" s="990"/>
      <c r="CC121" s="990"/>
      <c r="CD121" s="990"/>
      <c r="CE121" s="990"/>
      <c r="CF121" s="984">
        <v>33.1</v>
      </c>
      <c r="CG121" s="985"/>
      <c r="CH121" s="985"/>
      <c r="CI121" s="985"/>
      <c r="CJ121" s="985"/>
      <c r="CK121" s="1080"/>
      <c r="CL121" s="1081"/>
      <c r="CM121" s="1081"/>
      <c r="CN121" s="1081"/>
      <c r="CO121" s="1082"/>
      <c r="CP121" s="1090" t="s">
        <v>461</v>
      </c>
      <c r="CQ121" s="1091"/>
      <c r="CR121" s="1091"/>
      <c r="CS121" s="1091"/>
      <c r="CT121" s="1091"/>
      <c r="CU121" s="1091"/>
      <c r="CV121" s="1091"/>
      <c r="CW121" s="1091"/>
      <c r="CX121" s="1091"/>
      <c r="CY121" s="1091"/>
      <c r="CZ121" s="1091"/>
      <c r="DA121" s="1091"/>
      <c r="DB121" s="1091"/>
      <c r="DC121" s="1091"/>
      <c r="DD121" s="1091"/>
      <c r="DE121" s="1091"/>
      <c r="DF121" s="1092"/>
      <c r="DG121" s="989">
        <v>5702859</v>
      </c>
      <c r="DH121" s="990"/>
      <c r="DI121" s="990"/>
      <c r="DJ121" s="990"/>
      <c r="DK121" s="990"/>
      <c r="DL121" s="990">
        <v>5041349</v>
      </c>
      <c r="DM121" s="990"/>
      <c r="DN121" s="990"/>
      <c r="DO121" s="990"/>
      <c r="DP121" s="990"/>
      <c r="DQ121" s="990">
        <v>4259345</v>
      </c>
      <c r="DR121" s="990"/>
      <c r="DS121" s="990"/>
      <c r="DT121" s="990"/>
      <c r="DU121" s="990"/>
      <c r="DV121" s="991">
        <v>28.3</v>
      </c>
      <c r="DW121" s="991"/>
      <c r="DX121" s="991"/>
      <c r="DY121" s="991"/>
      <c r="DZ121" s="992"/>
    </row>
    <row r="122" spans="1:130" s="226" customFormat="1" ht="26.25" customHeight="1" x14ac:dyDescent="0.15">
      <c r="A122" s="1129"/>
      <c r="B122" s="1016"/>
      <c r="C122" s="986" t="s">
        <v>439</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223</v>
      </c>
      <c r="AB122" s="1029"/>
      <c r="AC122" s="1029"/>
      <c r="AD122" s="1029"/>
      <c r="AE122" s="1030"/>
      <c r="AF122" s="1031" t="s">
        <v>392</v>
      </c>
      <c r="AG122" s="1029"/>
      <c r="AH122" s="1029"/>
      <c r="AI122" s="1029"/>
      <c r="AJ122" s="1030"/>
      <c r="AK122" s="1031" t="s">
        <v>223</v>
      </c>
      <c r="AL122" s="1029"/>
      <c r="AM122" s="1029"/>
      <c r="AN122" s="1029"/>
      <c r="AO122" s="1030"/>
      <c r="AP122" s="1032" t="s">
        <v>223</v>
      </c>
      <c r="AQ122" s="1033"/>
      <c r="AR122" s="1033"/>
      <c r="AS122" s="1033"/>
      <c r="AT122" s="1034"/>
      <c r="AU122" s="1062"/>
      <c r="AV122" s="1063"/>
      <c r="AW122" s="1063"/>
      <c r="AX122" s="1063"/>
      <c r="AY122" s="1064"/>
      <c r="AZ122" s="1044" t="s">
        <v>462</v>
      </c>
      <c r="BA122" s="1035"/>
      <c r="BB122" s="1035"/>
      <c r="BC122" s="1035"/>
      <c r="BD122" s="1035"/>
      <c r="BE122" s="1035"/>
      <c r="BF122" s="1035"/>
      <c r="BG122" s="1035"/>
      <c r="BH122" s="1035"/>
      <c r="BI122" s="1035"/>
      <c r="BJ122" s="1035"/>
      <c r="BK122" s="1035"/>
      <c r="BL122" s="1035"/>
      <c r="BM122" s="1035"/>
      <c r="BN122" s="1035"/>
      <c r="BO122" s="1035"/>
      <c r="BP122" s="1036"/>
      <c r="BQ122" s="1067">
        <v>38581911</v>
      </c>
      <c r="BR122" s="1068"/>
      <c r="BS122" s="1068"/>
      <c r="BT122" s="1068"/>
      <c r="BU122" s="1068"/>
      <c r="BV122" s="1068">
        <v>38149177</v>
      </c>
      <c r="BW122" s="1068"/>
      <c r="BX122" s="1068"/>
      <c r="BY122" s="1068"/>
      <c r="BZ122" s="1068"/>
      <c r="CA122" s="1068">
        <v>37740867</v>
      </c>
      <c r="CB122" s="1068"/>
      <c r="CC122" s="1068"/>
      <c r="CD122" s="1068"/>
      <c r="CE122" s="1068"/>
      <c r="CF122" s="1088">
        <v>251</v>
      </c>
      <c r="CG122" s="1089"/>
      <c r="CH122" s="1089"/>
      <c r="CI122" s="1089"/>
      <c r="CJ122" s="1089"/>
      <c r="CK122" s="1080"/>
      <c r="CL122" s="1081"/>
      <c r="CM122" s="1081"/>
      <c r="CN122" s="1081"/>
      <c r="CO122" s="1082"/>
      <c r="CP122" s="1090" t="s">
        <v>395</v>
      </c>
      <c r="CQ122" s="1091"/>
      <c r="CR122" s="1091"/>
      <c r="CS122" s="1091"/>
      <c r="CT122" s="1091"/>
      <c r="CU122" s="1091"/>
      <c r="CV122" s="1091"/>
      <c r="CW122" s="1091"/>
      <c r="CX122" s="1091"/>
      <c r="CY122" s="1091"/>
      <c r="CZ122" s="1091"/>
      <c r="DA122" s="1091"/>
      <c r="DB122" s="1091"/>
      <c r="DC122" s="1091"/>
      <c r="DD122" s="1091"/>
      <c r="DE122" s="1091"/>
      <c r="DF122" s="1092"/>
      <c r="DG122" s="989">
        <v>300384</v>
      </c>
      <c r="DH122" s="990"/>
      <c r="DI122" s="990"/>
      <c r="DJ122" s="990"/>
      <c r="DK122" s="990"/>
      <c r="DL122" s="990">
        <v>90709</v>
      </c>
      <c r="DM122" s="990"/>
      <c r="DN122" s="990"/>
      <c r="DO122" s="990"/>
      <c r="DP122" s="990"/>
      <c r="DQ122" s="990">
        <v>78562</v>
      </c>
      <c r="DR122" s="990"/>
      <c r="DS122" s="990"/>
      <c r="DT122" s="990"/>
      <c r="DU122" s="990"/>
      <c r="DV122" s="991">
        <v>0.5</v>
      </c>
      <c r="DW122" s="991"/>
      <c r="DX122" s="991"/>
      <c r="DY122" s="991"/>
      <c r="DZ122" s="992"/>
    </row>
    <row r="123" spans="1:130" s="226" customFormat="1" ht="26.25" customHeight="1" x14ac:dyDescent="0.15">
      <c r="A123" s="1129"/>
      <c r="B123" s="1016"/>
      <c r="C123" s="986" t="s">
        <v>445</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392</v>
      </c>
      <c r="AB123" s="1029"/>
      <c r="AC123" s="1029"/>
      <c r="AD123" s="1029"/>
      <c r="AE123" s="1030"/>
      <c r="AF123" s="1031" t="s">
        <v>223</v>
      </c>
      <c r="AG123" s="1029"/>
      <c r="AH123" s="1029"/>
      <c r="AI123" s="1029"/>
      <c r="AJ123" s="1030"/>
      <c r="AK123" s="1031" t="s">
        <v>449</v>
      </c>
      <c r="AL123" s="1029"/>
      <c r="AM123" s="1029"/>
      <c r="AN123" s="1029"/>
      <c r="AO123" s="1030"/>
      <c r="AP123" s="1032" t="s">
        <v>223</v>
      </c>
      <c r="AQ123" s="1033"/>
      <c r="AR123" s="1033"/>
      <c r="AS123" s="1033"/>
      <c r="AT123" s="1034"/>
      <c r="AU123" s="1065"/>
      <c r="AV123" s="1066"/>
      <c r="AW123" s="1066"/>
      <c r="AX123" s="1066"/>
      <c r="AY123" s="1066"/>
      <c r="AZ123" s="257" t="s">
        <v>177</v>
      </c>
      <c r="BA123" s="257"/>
      <c r="BB123" s="257"/>
      <c r="BC123" s="257"/>
      <c r="BD123" s="257"/>
      <c r="BE123" s="257"/>
      <c r="BF123" s="257"/>
      <c r="BG123" s="257"/>
      <c r="BH123" s="257"/>
      <c r="BI123" s="257"/>
      <c r="BJ123" s="257"/>
      <c r="BK123" s="257"/>
      <c r="BL123" s="257"/>
      <c r="BM123" s="257"/>
      <c r="BN123" s="257"/>
      <c r="BO123" s="1045" t="s">
        <v>463</v>
      </c>
      <c r="BP123" s="1076"/>
      <c r="BQ123" s="1135">
        <v>59672218</v>
      </c>
      <c r="BR123" s="1136"/>
      <c r="BS123" s="1136"/>
      <c r="BT123" s="1136"/>
      <c r="BU123" s="1136"/>
      <c r="BV123" s="1136">
        <v>59439469</v>
      </c>
      <c r="BW123" s="1136"/>
      <c r="BX123" s="1136"/>
      <c r="BY123" s="1136"/>
      <c r="BZ123" s="1136"/>
      <c r="CA123" s="1136">
        <v>58782697</v>
      </c>
      <c r="CB123" s="1136"/>
      <c r="CC123" s="1136"/>
      <c r="CD123" s="1136"/>
      <c r="CE123" s="1136"/>
      <c r="CF123" s="1069"/>
      <c r="CG123" s="1070"/>
      <c r="CH123" s="1070"/>
      <c r="CI123" s="1070"/>
      <c r="CJ123" s="1071"/>
      <c r="CK123" s="1080"/>
      <c r="CL123" s="1081"/>
      <c r="CM123" s="1081"/>
      <c r="CN123" s="1081"/>
      <c r="CO123" s="1082"/>
      <c r="CP123" s="1090" t="s">
        <v>391</v>
      </c>
      <c r="CQ123" s="1091"/>
      <c r="CR123" s="1091"/>
      <c r="CS123" s="1091"/>
      <c r="CT123" s="1091"/>
      <c r="CU123" s="1091"/>
      <c r="CV123" s="1091"/>
      <c r="CW123" s="1091"/>
      <c r="CX123" s="1091"/>
      <c r="CY123" s="1091"/>
      <c r="CZ123" s="1091"/>
      <c r="DA123" s="1091"/>
      <c r="DB123" s="1091"/>
      <c r="DC123" s="1091"/>
      <c r="DD123" s="1091"/>
      <c r="DE123" s="1091"/>
      <c r="DF123" s="1092"/>
      <c r="DG123" s="1028" t="s">
        <v>223</v>
      </c>
      <c r="DH123" s="1029"/>
      <c r="DI123" s="1029"/>
      <c r="DJ123" s="1029"/>
      <c r="DK123" s="1030"/>
      <c r="DL123" s="1031" t="s">
        <v>223</v>
      </c>
      <c r="DM123" s="1029"/>
      <c r="DN123" s="1029"/>
      <c r="DO123" s="1029"/>
      <c r="DP123" s="1030"/>
      <c r="DQ123" s="1031" t="s">
        <v>392</v>
      </c>
      <c r="DR123" s="1029"/>
      <c r="DS123" s="1029"/>
      <c r="DT123" s="1029"/>
      <c r="DU123" s="1030"/>
      <c r="DV123" s="1032" t="s">
        <v>449</v>
      </c>
      <c r="DW123" s="1033"/>
      <c r="DX123" s="1033"/>
      <c r="DY123" s="1033"/>
      <c r="DZ123" s="1034"/>
    </row>
    <row r="124" spans="1:130" s="226" customFormat="1" ht="26.25" customHeight="1" thickBot="1" x14ac:dyDescent="0.2">
      <c r="A124" s="1129"/>
      <c r="B124" s="1016"/>
      <c r="C124" s="986" t="s">
        <v>448</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392</v>
      </c>
      <c r="AB124" s="1029"/>
      <c r="AC124" s="1029"/>
      <c r="AD124" s="1029"/>
      <c r="AE124" s="1030"/>
      <c r="AF124" s="1031" t="s">
        <v>223</v>
      </c>
      <c r="AG124" s="1029"/>
      <c r="AH124" s="1029"/>
      <c r="AI124" s="1029"/>
      <c r="AJ124" s="1030"/>
      <c r="AK124" s="1031" t="s">
        <v>392</v>
      </c>
      <c r="AL124" s="1029"/>
      <c r="AM124" s="1029"/>
      <c r="AN124" s="1029"/>
      <c r="AO124" s="1030"/>
      <c r="AP124" s="1032" t="s">
        <v>223</v>
      </c>
      <c r="AQ124" s="1033"/>
      <c r="AR124" s="1033"/>
      <c r="AS124" s="1033"/>
      <c r="AT124" s="1034"/>
      <c r="AU124" s="1131" t="s">
        <v>464</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t="s">
        <v>223</v>
      </c>
      <c r="BR124" s="1098"/>
      <c r="BS124" s="1098"/>
      <c r="BT124" s="1098"/>
      <c r="BU124" s="1098"/>
      <c r="BV124" s="1098" t="s">
        <v>223</v>
      </c>
      <c r="BW124" s="1098"/>
      <c r="BX124" s="1098"/>
      <c r="BY124" s="1098"/>
      <c r="BZ124" s="1098"/>
      <c r="CA124" s="1098" t="s">
        <v>428</v>
      </c>
      <c r="CB124" s="1098"/>
      <c r="CC124" s="1098"/>
      <c r="CD124" s="1098"/>
      <c r="CE124" s="1098"/>
      <c r="CF124" s="1099"/>
      <c r="CG124" s="1100"/>
      <c r="CH124" s="1100"/>
      <c r="CI124" s="1100"/>
      <c r="CJ124" s="1101"/>
      <c r="CK124" s="1083"/>
      <c r="CL124" s="1083"/>
      <c r="CM124" s="1083"/>
      <c r="CN124" s="1083"/>
      <c r="CO124" s="1084"/>
      <c r="CP124" s="1090" t="s">
        <v>465</v>
      </c>
      <c r="CQ124" s="1091"/>
      <c r="CR124" s="1091"/>
      <c r="CS124" s="1091"/>
      <c r="CT124" s="1091"/>
      <c r="CU124" s="1091"/>
      <c r="CV124" s="1091"/>
      <c r="CW124" s="1091"/>
      <c r="CX124" s="1091"/>
      <c r="CY124" s="1091"/>
      <c r="CZ124" s="1091"/>
      <c r="DA124" s="1091"/>
      <c r="DB124" s="1091"/>
      <c r="DC124" s="1091"/>
      <c r="DD124" s="1091"/>
      <c r="DE124" s="1091"/>
      <c r="DF124" s="1092"/>
      <c r="DG124" s="1075">
        <v>15683488</v>
      </c>
      <c r="DH124" s="1054"/>
      <c r="DI124" s="1054"/>
      <c r="DJ124" s="1054"/>
      <c r="DK124" s="1055"/>
      <c r="DL124" s="1053">
        <v>14904856</v>
      </c>
      <c r="DM124" s="1054"/>
      <c r="DN124" s="1054"/>
      <c r="DO124" s="1054"/>
      <c r="DP124" s="1055"/>
      <c r="DQ124" s="1053" t="s">
        <v>223</v>
      </c>
      <c r="DR124" s="1054"/>
      <c r="DS124" s="1054"/>
      <c r="DT124" s="1054"/>
      <c r="DU124" s="1055"/>
      <c r="DV124" s="1056" t="s">
        <v>223</v>
      </c>
      <c r="DW124" s="1057"/>
      <c r="DX124" s="1057"/>
      <c r="DY124" s="1057"/>
      <c r="DZ124" s="1058"/>
    </row>
    <row r="125" spans="1:130" s="226" customFormat="1" ht="26.25" customHeight="1" x14ac:dyDescent="0.15">
      <c r="A125" s="1129"/>
      <c r="B125" s="1016"/>
      <c r="C125" s="986" t="s">
        <v>451</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392</v>
      </c>
      <c r="AB125" s="1029"/>
      <c r="AC125" s="1029"/>
      <c r="AD125" s="1029"/>
      <c r="AE125" s="1030"/>
      <c r="AF125" s="1031" t="s">
        <v>392</v>
      </c>
      <c r="AG125" s="1029"/>
      <c r="AH125" s="1029"/>
      <c r="AI125" s="1029"/>
      <c r="AJ125" s="1030"/>
      <c r="AK125" s="1031" t="s">
        <v>223</v>
      </c>
      <c r="AL125" s="1029"/>
      <c r="AM125" s="1029"/>
      <c r="AN125" s="1029"/>
      <c r="AO125" s="1030"/>
      <c r="AP125" s="1032" t="s">
        <v>223</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466</v>
      </c>
      <c r="CL125" s="1078"/>
      <c r="CM125" s="1078"/>
      <c r="CN125" s="1078"/>
      <c r="CO125" s="1079"/>
      <c r="CP125" s="1010" t="s">
        <v>467</v>
      </c>
      <c r="CQ125" s="959"/>
      <c r="CR125" s="959"/>
      <c r="CS125" s="959"/>
      <c r="CT125" s="959"/>
      <c r="CU125" s="959"/>
      <c r="CV125" s="959"/>
      <c r="CW125" s="959"/>
      <c r="CX125" s="959"/>
      <c r="CY125" s="959"/>
      <c r="CZ125" s="959"/>
      <c r="DA125" s="959"/>
      <c r="DB125" s="959"/>
      <c r="DC125" s="959"/>
      <c r="DD125" s="959"/>
      <c r="DE125" s="959"/>
      <c r="DF125" s="960"/>
      <c r="DG125" s="996" t="s">
        <v>223</v>
      </c>
      <c r="DH125" s="997"/>
      <c r="DI125" s="997"/>
      <c r="DJ125" s="997"/>
      <c r="DK125" s="997"/>
      <c r="DL125" s="997" t="s">
        <v>223</v>
      </c>
      <c r="DM125" s="997"/>
      <c r="DN125" s="997"/>
      <c r="DO125" s="997"/>
      <c r="DP125" s="997"/>
      <c r="DQ125" s="997" t="s">
        <v>392</v>
      </c>
      <c r="DR125" s="997"/>
      <c r="DS125" s="997"/>
      <c r="DT125" s="997"/>
      <c r="DU125" s="997"/>
      <c r="DV125" s="998" t="s">
        <v>392</v>
      </c>
      <c r="DW125" s="998"/>
      <c r="DX125" s="998"/>
      <c r="DY125" s="998"/>
      <c r="DZ125" s="999"/>
    </row>
    <row r="126" spans="1:130" s="226" customFormat="1" ht="26.25" customHeight="1" thickBot="1" x14ac:dyDescent="0.2">
      <c r="A126" s="1129"/>
      <c r="B126" s="1016"/>
      <c r="C126" s="986" t="s">
        <v>453</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449</v>
      </c>
      <c r="AB126" s="1029"/>
      <c r="AC126" s="1029"/>
      <c r="AD126" s="1029"/>
      <c r="AE126" s="1030"/>
      <c r="AF126" s="1031" t="s">
        <v>223</v>
      </c>
      <c r="AG126" s="1029"/>
      <c r="AH126" s="1029"/>
      <c r="AI126" s="1029"/>
      <c r="AJ126" s="1030"/>
      <c r="AK126" s="1031" t="s">
        <v>223</v>
      </c>
      <c r="AL126" s="1029"/>
      <c r="AM126" s="1029"/>
      <c r="AN126" s="1029"/>
      <c r="AO126" s="1030"/>
      <c r="AP126" s="1032" t="s">
        <v>392</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468</v>
      </c>
      <c r="CQ126" s="1020"/>
      <c r="CR126" s="1020"/>
      <c r="CS126" s="1020"/>
      <c r="CT126" s="1020"/>
      <c r="CU126" s="1020"/>
      <c r="CV126" s="1020"/>
      <c r="CW126" s="1020"/>
      <c r="CX126" s="1020"/>
      <c r="CY126" s="1020"/>
      <c r="CZ126" s="1020"/>
      <c r="DA126" s="1020"/>
      <c r="DB126" s="1020"/>
      <c r="DC126" s="1020"/>
      <c r="DD126" s="1020"/>
      <c r="DE126" s="1020"/>
      <c r="DF126" s="1021"/>
      <c r="DG126" s="989" t="s">
        <v>392</v>
      </c>
      <c r="DH126" s="990"/>
      <c r="DI126" s="990"/>
      <c r="DJ126" s="990"/>
      <c r="DK126" s="990"/>
      <c r="DL126" s="990" t="s">
        <v>223</v>
      </c>
      <c r="DM126" s="990"/>
      <c r="DN126" s="990"/>
      <c r="DO126" s="990"/>
      <c r="DP126" s="990"/>
      <c r="DQ126" s="990" t="s">
        <v>392</v>
      </c>
      <c r="DR126" s="990"/>
      <c r="DS126" s="990"/>
      <c r="DT126" s="990"/>
      <c r="DU126" s="990"/>
      <c r="DV126" s="991" t="s">
        <v>392</v>
      </c>
      <c r="DW126" s="991"/>
      <c r="DX126" s="991"/>
      <c r="DY126" s="991"/>
      <c r="DZ126" s="992"/>
    </row>
    <row r="127" spans="1:130" s="226" customFormat="1" ht="26.25" customHeight="1" x14ac:dyDescent="0.15">
      <c r="A127" s="1130"/>
      <c r="B127" s="1018"/>
      <c r="C127" s="1072" t="s">
        <v>469</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223</v>
      </c>
      <c r="AB127" s="1029"/>
      <c r="AC127" s="1029"/>
      <c r="AD127" s="1029"/>
      <c r="AE127" s="1030"/>
      <c r="AF127" s="1031" t="s">
        <v>392</v>
      </c>
      <c r="AG127" s="1029"/>
      <c r="AH127" s="1029"/>
      <c r="AI127" s="1029"/>
      <c r="AJ127" s="1030"/>
      <c r="AK127" s="1031" t="s">
        <v>449</v>
      </c>
      <c r="AL127" s="1029"/>
      <c r="AM127" s="1029"/>
      <c r="AN127" s="1029"/>
      <c r="AO127" s="1030"/>
      <c r="AP127" s="1032" t="s">
        <v>392</v>
      </c>
      <c r="AQ127" s="1033"/>
      <c r="AR127" s="1033"/>
      <c r="AS127" s="1033"/>
      <c r="AT127" s="1034"/>
      <c r="AU127" s="262"/>
      <c r="AV127" s="262"/>
      <c r="AW127" s="262"/>
      <c r="AX127" s="1102" t="s">
        <v>470</v>
      </c>
      <c r="AY127" s="1103"/>
      <c r="AZ127" s="1103"/>
      <c r="BA127" s="1103"/>
      <c r="BB127" s="1103"/>
      <c r="BC127" s="1103"/>
      <c r="BD127" s="1103"/>
      <c r="BE127" s="1104"/>
      <c r="BF127" s="1105" t="s">
        <v>471</v>
      </c>
      <c r="BG127" s="1103"/>
      <c r="BH127" s="1103"/>
      <c r="BI127" s="1103"/>
      <c r="BJ127" s="1103"/>
      <c r="BK127" s="1103"/>
      <c r="BL127" s="1104"/>
      <c r="BM127" s="1105" t="s">
        <v>472</v>
      </c>
      <c r="BN127" s="1103"/>
      <c r="BO127" s="1103"/>
      <c r="BP127" s="1103"/>
      <c r="BQ127" s="1103"/>
      <c r="BR127" s="1103"/>
      <c r="BS127" s="1104"/>
      <c r="BT127" s="1105" t="s">
        <v>473</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474</v>
      </c>
      <c r="CQ127" s="1020"/>
      <c r="CR127" s="1020"/>
      <c r="CS127" s="1020"/>
      <c r="CT127" s="1020"/>
      <c r="CU127" s="1020"/>
      <c r="CV127" s="1020"/>
      <c r="CW127" s="1020"/>
      <c r="CX127" s="1020"/>
      <c r="CY127" s="1020"/>
      <c r="CZ127" s="1020"/>
      <c r="DA127" s="1020"/>
      <c r="DB127" s="1020"/>
      <c r="DC127" s="1020"/>
      <c r="DD127" s="1020"/>
      <c r="DE127" s="1020"/>
      <c r="DF127" s="1021"/>
      <c r="DG127" s="989" t="s">
        <v>458</v>
      </c>
      <c r="DH127" s="990"/>
      <c r="DI127" s="990"/>
      <c r="DJ127" s="990"/>
      <c r="DK127" s="990"/>
      <c r="DL127" s="990" t="s">
        <v>392</v>
      </c>
      <c r="DM127" s="990"/>
      <c r="DN127" s="990"/>
      <c r="DO127" s="990"/>
      <c r="DP127" s="990"/>
      <c r="DQ127" s="990" t="s">
        <v>223</v>
      </c>
      <c r="DR127" s="990"/>
      <c r="DS127" s="990"/>
      <c r="DT127" s="990"/>
      <c r="DU127" s="990"/>
      <c r="DV127" s="991" t="s">
        <v>428</v>
      </c>
      <c r="DW127" s="991"/>
      <c r="DX127" s="991"/>
      <c r="DY127" s="991"/>
      <c r="DZ127" s="992"/>
    </row>
    <row r="128" spans="1:130" s="226" customFormat="1" ht="26.25" customHeight="1" thickBot="1" x14ac:dyDescent="0.2">
      <c r="A128" s="1113" t="s">
        <v>475</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476</v>
      </c>
      <c r="X128" s="1115"/>
      <c r="Y128" s="1115"/>
      <c r="Z128" s="1116"/>
      <c r="AA128" s="1117">
        <v>418201</v>
      </c>
      <c r="AB128" s="1118"/>
      <c r="AC128" s="1118"/>
      <c r="AD128" s="1118"/>
      <c r="AE128" s="1119"/>
      <c r="AF128" s="1120">
        <v>420103</v>
      </c>
      <c r="AG128" s="1118"/>
      <c r="AH128" s="1118"/>
      <c r="AI128" s="1118"/>
      <c r="AJ128" s="1119"/>
      <c r="AK128" s="1120">
        <v>283250</v>
      </c>
      <c r="AL128" s="1118"/>
      <c r="AM128" s="1118"/>
      <c r="AN128" s="1118"/>
      <c r="AO128" s="1119"/>
      <c r="AP128" s="1121"/>
      <c r="AQ128" s="1122"/>
      <c r="AR128" s="1122"/>
      <c r="AS128" s="1122"/>
      <c r="AT128" s="1123"/>
      <c r="AU128" s="262"/>
      <c r="AV128" s="262"/>
      <c r="AW128" s="262"/>
      <c r="AX128" s="958" t="s">
        <v>477</v>
      </c>
      <c r="AY128" s="959"/>
      <c r="AZ128" s="959"/>
      <c r="BA128" s="959"/>
      <c r="BB128" s="959"/>
      <c r="BC128" s="959"/>
      <c r="BD128" s="959"/>
      <c r="BE128" s="960"/>
      <c r="BF128" s="1124" t="s">
        <v>392</v>
      </c>
      <c r="BG128" s="1125"/>
      <c r="BH128" s="1125"/>
      <c r="BI128" s="1125"/>
      <c r="BJ128" s="1125"/>
      <c r="BK128" s="1125"/>
      <c r="BL128" s="1126"/>
      <c r="BM128" s="1124">
        <v>12.6</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478</v>
      </c>
      <c r="CQ128" s="1107"/>
      <c r="CR128" s="1107"/>
      <c r="CS128" s="1107"/>
      <c r="CT128" s="1107"/>
      <c r="CU128" s="1107"/>
      <c r="CV128" s="1107"/>
      <c r="CW128" s="1107"/>
      <c r="CX128" s="1107"/>
      <c r="CY128" s="1107"/>
      <c r="CZ128" s="1107"/>
      <c r="DA128" s="1107"/>
      <c r="DB128" s="1107"/>
      <c r="DC128" s="1107"/>
      <c r="DD128" s="1107"/>
      <c r="DE128" s="1107"/>
      <c r="DF128" s="1108"/>
      <c r="DG128" s="1109" t="s">
        <v>223</v>
      </c>
      <c r="DH128" s="1110"/>
      <c r="DI128" s="1110"/>
      <c r="DJ128" s="1110"/>
      <c r="DK128" s="1110"/>
      <c r="DL128" s="1110" t="s">
        <v>392</v>
      </c>
      <c r="DM128" s="1110"/>
      <c r="DN128" s="1110"/>
      <c r="DO128" s="1110"/>
      <c r="DP128" s="1110"/>
      <c r="DQ128" s="1110" t="s">
        <v>223</v>
      </c>
      <c r="DR128" s="1110"/>
      <c r="DS128" s="1110"/>
      <c r="DT128" s="1110"/>
      <c r="DU128" s="1110"/>
      <c r="DV128" s="1111" t="s">
        <v>223</v>
      </c>
      <c r="DW128" s="1111"/>
      <c r="DX128" s="1111"/>
      <c r="DY128" s="1111"/>
      <c r="DZ128" s="1112"/>
    </row>
    <row r="129" spans="1:131" s="226" customFormat="1" ht="26.25" customHeight="1" x14ac:dyDescent="0.15">
      <c r="A129" s="1000" t="s">
        <v>100</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479</v>
      </c>
      <c r="X129" s="1144"/>
      <c r="Y129" s="1144"/>
      <c r="Z129" s="1145"/>
      <c r="AA129" s="1028">
        <v>17796696</v>
      </c>
      <c r="AB129" s="1029"/>
      <c r="AC129" s="1029"/>
      <c r="AD129" s="1029"/>
      <c r="AE129" s="1030"/>
      <c r="AF129" s="1031">
        <v>17763286</v>
      </c>
      <c r="AG129" s="1029"/>
      <c r="AH129" s="1029"/>
      <c r="AI129" s="1029"/>
      <c r="AJ129" s="1030"/>
      <c r="AK129" s="1031">
        <v>17842679</v>
      </c>
      <c r="AL129" s="1029"/>
      <c r="AM129" s="1029"/>
      <c r="AN129" s="1029"/>
      <c r="AO129" s="1030"/>
      <c r="AP129" s="1146"/>
      <c r="AQ129" s="1147"/>
      <c r="AR129" s="1147"/>
      <c r="AS129" s="1147"/>
      <c r="AT129" s="1148"/>
      <c r="AU129" s="264"/>
      <c r="AV129" s="264"/>
      <c r="AW129" s="264"/>
      <c r="AX129" s="1137" t="s">
        <v>480</v>
      </c>
      <c r="AY129" s="1020"/>
      <c r="AZ129" s="1020"/>
      <c r="BA129" s="1020"/>
      <c r="BB129" s="1020"/>
      <c r="BC129" s="1020"/>
      <c r="BD129" s="1020"/>
      <c r="BE129" s="1021"/>
      <c r="BF129" s="1138" t="s">
        <v>392</v>
      </c>
      <c r="BG129" s="1139"/>
      <c r="BH129" s="1139"/>
      <c r="BI129" s="1139"/>
      <c r="BJ129" s="1139"/>
      <c r="BK129" s="1139"/>
      <c r="BL129" s="1140"/>
      <c r="BM129" s="1138">
        <v>17.600000000000001</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1000" t="s">
        <v>481</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482</v>
      </c>
      <c r="X130" s="1144"/>
      <c r="Y130" s="1144"/>
      <c r="Z130" s="1145"/>
      <c r="AA130" s="1028">
        <v>2646431</v>
      </c>
      <c r="AB130" s="1029"/>
      <c r="AC130" s="1029"/>
      <c r="AD130" s="1029"/>
      <c r="AE130" s="1030"/>
      <c r="AF130" s="1031">
        <v>2752483</v>
      </c>
      <c r="AG130" s="1029"/>
      <c r="AH130" s="1029"/>
      <c r="AI130" s="1029"/>
      <c r="AJ130" s="1030"/>
      <c r="AK130" s="1031">
        <v>2808287</v>
      </c>
      <c r="AL130" s="1029"/>
      <c r="AM130" s="1029"/>
      <c r="AN130" s="1029"/>
      <c r="AO130" s="1030"/>
      <c r="AP130" s="1146"/>
      <c r="AQ130" s="1147"/>
      <c r="AR130" s="1147"/>
      <c r="AS130" s="1147"/>
      <c r="AT130" s="1148"/>
      <c r="AU130" s="264"/>
      <c r="AV130" s="264"/>
      <c r="AW130" s="264"/>
      <c r="AX130" s="1137" t="s">
        <v>483</v>
      </c>
      <c r="AY130" s="1020"/>
      <c r="AZ130" s="1020"/>
      <c r="BA130" s="1020"/>
      <c r="BB130" s="1020"/>
      <c r="BC130" s="1020"/>
      <c r="BD130" s="1020"/>
      <c r="BE130" s="1021"/>
      <c r="BF130" s="1174">
        <v>3.5</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484</v>
      </c>
      <c r="X131" s="1182"/>
      <c r="Y131" s="1182"/>
      <c r="Z131" s="1183"/>
      <c r="AA131" s="1075">
        <v>15150265</v>
      </c>
      <c r="AB131" s="1054"/>
      <c r="AC131" s="1054"/>
      <c r="AD131" s="1054"/>
      <c r="AE131" s="1055"/>
      <c r="AF131" s="1053">
        <v>15010803</v>
      </c>
      <c r="AG131" s="1054"/>
      <c r="AH131" s="1054"/>
      <c r="AI131" s="1054"/>
      <c r="AJ131" s="1055"/>
      <c r="AK131" s="1053">
        <v>15034392</v>
      </c>
      <c r="AL131" s="1054"/>
      <c r="AM131" s="1054"/>
      <c r="AN131" s="1054"/>
      <c r="AO131" s="1055"/>
      <c r="AP131" s="1184"/>
      <c r="AQ131" s="1185"/>
      <c r="AR131" s="1185"/>
      <c r="AS131" s="1185"/>
      <c r="AT131" s="1186"/>
      <c r="AU131" s="264"/>
      <c r="AV131" s="264"/>
      <c r="AW131" s="264"/>
      <c r="AX131" s="1156" t="s">
        <v>485</v>
      </c>
      <c r="AY131" s="1107"/>
      <c r="AZ131" s="1107"/>
      <c r="BA131" s="1107"/>
      <c r="BB131" s="1107"/>
      <c r="BC131" s="1107"/>
      <c r="BD131" s="1107"/>
      <c r="BE131" s="1108"/>
      <c r="BF131" s="1157" t="s">
        <v>428</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63" t="s">
        <v>486</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487</v>
      </c>
      <c r="W132" s="1167"/>
      <c r="X132" s="1167"/>
      <c r="Y132" s="1167"/>
      <c r="Z132" s="1168"/>
      <c r="AA132" s="1169">
        <v>3.6621471639999998</v>
      </c>
      <c r="AB132" s="1170"/>
      <c r="AC132" s="1170"/>
      <c r="AD132" s="1170"/>
      <c r="AE132" s="1171"/>
      <c r="AF132" s="1172">
        <v>3.732551816</v>
      </c>
      <c r="AG132" s="1170"/>
      <c r="AH132" s="1170"/>
      <c r="AI132" s="1170"/>
      <c r="AJ132" s="1171"/>
      <c r="AK132" s="1172">
        <v>3.3916502909999999</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488</v>
      </c>
      <c r="W133" s="1150"/>
      <c r="X133" s="1150"/>
      <c r="Y133" s="1150"/>
      <c r="Z133" s="1151"/>
      <c r="AA133" s="1152">
        <v>4</v>
      </c>
      <c r="AB133" s="1153"/>
      <c r="AC133" s="1153"/>
      <c r="AD133" s="1153"/>
      <c r="AE133" s="1154"/>
      <c r="AF133" s="1152">
        <v>3.8</v>
      </c>
      <c r="AG133" s="1153"/>
      <c r="AH133" s="1153"/>
      <c r="AI133" s="1153"/>
      <c r="AJ133" s="1154"/>
      <c r="AK133" s="1152">
        <v>3.5</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7h94ZIKrwFbZc0Bv+w8bAjXBy+3SMow/XbZiPqKaQCZi0ve3RBYD1n6Vtm7WvofyXl6cuumsDikWMOv6fIPcBw==" saltValue="/ttxz3ub4MLmogJhY0Jq9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115" zoomScaleNormal="85" zoomScaleSheetLayoutView="115" workbookViewId="0">
      <selection activeCell="AY4" sqref="AY4:BM14"/>
    </sheetView>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489</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mrb+EC7H+AJoJhg1PCTe+x0MDLKou4wZ+lipat2JY3NKH5oV+/v5DRDrRP9Y1EhQhz05FfQgKgd4RgiKYK5h5A==" saltValue="pH7QKb1Brak4LFSv+n+ZN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115" zoomScaleNormal="115" zoomScaleSheetLayoutView="55" workbookViewId="0">
      <selection activeCell="AY4" sqref="AY4:BM14"/>
    </sheetView>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cgVN2Qg8uYOgHsSKVHWHWblI2PI5X/J12Zpr0uM+f6xRGbOK1gBcc4RNK5wJDZawqDDAfq6gGk+uTyarwHbPLg==" saltValue="JY3m8pqHDEB/auxYugN8b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55" zoomScaleSheetLayoutView="55" workbookViewId="0">
      <selection activeCell="AY4" sqref="AY4:BM14"/>
    </sheetView>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491</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492</v>
      </c>
      <c r="AP7" s="283"/>
      <c r="AQ7" s="284" t="s">
        <v>493</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494</v>
      </c>
      <c r="AQ8" s="290" t="s">
        <v>495</v>
      </c>
      <c r="AR8" s="291" t="s">
        <v>496</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497</v>
      </c>
      <c r="AL9" s="1193"/>
      <c r="AM9" s="1193"/>
      <c r="AN9" s="1194"/>
      <c r="AO9" s="292">
        <v>4469541</v>
      </c>
      <c r="AP9" s="292">
        <v>54330</v>
      </c>
      <c r="AQ9" s="293">
        <v>61846</v>
      </c>
      <c r="AR9" s="294">
        <v>-12.2</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498</v>
      </c>
      <c r="AL10" s="1193"/>
      <c r="AM10" s="1193"/>
      <c r="AN10" s="1194"/>
      <c r="AO10" s="295">
        <v>538266</v>
      </c>
      <c r="AP10" s="295">
        <v>6543</v>
      </c>
      <c r="AQ10" s="296">
        <v>5819</v>
      </c>
      <c r="AR10" s="297">
        <v>12.4</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499</v>
      </c>
      <c r="AL11" s="1193"/>
      <c r="AM11" s="1193"/>
      <c r="AN11" s="1194"/>
      <c r="AO11" s="295">
        <v>581048</v>
      </c>
      <c r="AP11" s="295">
        <v>7063</v>
      </c>
      <c r="AQ11" s="296">
        <v>5868</v>
      </c>
      <c r="AR11" s="297">
        <v>20.399999999999999</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500</v>
      </c>
      <c r="AL12" s="1193"/>
      <c r="AM12" s="1193"/>
      <c r="AN12" s="1194"/>
      <c r="AO12" s="295">
        <v>441792</v>
      </c>
      <c r="AP12" s="295">
        <v>5370</v>
      </c>
      <c r="AQ12" s="296">
        <v>1247</v>
      </c>
      <c r="AR12" s="297">
        <v>330.6</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501</v>
      </c>
      <c r="AL13" s="1193"/>
      <c r="AM13" s="1193"/>
      <c r="AN13" s="1194"/>
      <c r="AO13" s="295">
        <v>154</v>
      </c>
      <c r="AP13" s="295">
        <v>2</v>
      </c>
      <c r="AQ13" s="296">
        <v>0</v>
      </c>
      <c r="AR13" s="297">
        <v>0</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502</v>
      </c>
      <c r="AL14" s="1193"/>
      <c r="AM14" s="1193"/>
      <c r="AN14" s="1194"/>
      <c r="AO14" s="295">
        <v>240532</v>
      </c>
      <c r="AP14" s="295">
        <v>2924</v>
      </c>
      <c r="AQ14" s="296">
        <v>2376</v>
      </c>
      <c r="AR14" s="297">
        <v>23.1</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503</v>
      </c>
      <c r="AL15" s="1193"/>
      <c r="AM15" s="1193"/>
      <c r="AN15" s="1194"/>
      <c r="AO15" s="295">
        <v>115913</v>
      </c>
      <c r="AP15" s="295">
        <v>1409</v>
      </c>
      <c r="AQ15" s="296">
        <v>1663</v>
      </c>
      <c r="AR15" s="297">
        <v>-15.3</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504</v>
      </c>
      <c r="AL16" s="1196"/>
      <c r="AM16" s="1196"/>
      <c r="AN16" s="1197"/>
      <c r="AO16" s="295">
        <v>-361278</v>
      </c>
      <c r="AP16" s="295">
        <v>-4392</v>
      </c>
      <c r="AQ16" s="296">
        <v>-5271</v>
      </c>
      <c r="AR16" s="297">
        <v>-16.7</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177</v>
      </c>
      <c r="AL17" s="1196"/>
      <c r="AM17" s="1196"/>
      <c r="AN17" s="1197"/>
      <c r="AO17" s="295">
        <v>6025968</v>
      </c>
      <c r="AP17" s="295">
        <v>73249</v>
      </c>
      <c r="AQ17" s="296">
        <v>73548</v>
      </c>
      <c r="AR17" s="297">
        <v>-0.4</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505</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506</v>
      </c>
      <c r="AP20" s="303" t="s">
        <v>507</v>
      </c>
      <c r="AQ20" s="304" t="s">
        <v>508</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509</v>
      </c>
      <c r="AL21" s="1188"/>
      <c r="AM21" s="1188"/>
      <c r="AN21" s="1189"/>
      <c r="AO21" s="307">
        <v>6.64</v>
      </c>
      <c r="AP21" s="308">
        <v>7.24</v>
      </c>
      <c r="AQ21" s="309">
        <v>-0.6</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510</v>
      </c>
      <c r="AL22" s="1188"/>
      <c r="AM22" s="1188"/>
      <c r="AN22" s="1189"/>
      <c r="AO22" s="312">
        <v>99.6</v>
      </c>
      <c r="AP22" s="313">
        <v>98.4</v>
      </c>
      <c r="AQ22" s="314">
        <v>1.2</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512</v>
      </c>
      <c r="AO27" s="273"/>
      <c r="AP27" s="273"/>
      <c r="AQ27" s="273"/>
      <c r="AR27" s="273"/>
      <c r="AS27" s="273"/>
      <c r="AT27" s="273"/>
    </row>
    <row r="28" spans="1:46" ht="17.25" x14ac:dyDescent="0.15">
      <c r="A28" s="274" t="s">
        <v>513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514</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492</v>
      </c>
      <c r="AP30" s="283"/>
      <c r="AQ30" s="284" t="s">
        <v>493</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494</v>
      </c>
      <c r="AQ31" s="290" t="s">
        <v>495</v>
      </c>
      <c r="AR31" s="291" t="s">
        <v>496</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515</v>
      </c>
      <c r="AL32" s="1204"/>
      <c r="AM32" s="1204"/>
      <c r="AN32" s="1205"/>
      <c r="AO32" s="322">
        <v>2405745</v>
      </c>
      <c r="AP32" s="322">
        <v>29243</v>
      </c>
      <c r="AQ32" s="323">
        <v>39633</v>
      </c>
      <c r="AR32" s="324">
        <v>-26.2</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516</v>
      </c>
      <c r="AL33" s="1204"/>
      <c r="AM33" s="1204"/>
      <c r="AN33" s="1205"/>
      <c r="AO33" s="322" t="s">
        <v>517</v>
      </c>
      <c r="AP33" s="322" t="s">
        <v>517</v>
      </c>
      <c r="AQ33" s="323" t="s">
        <v>517</v>
      </c>
      <c r="AR33" s="324" t="s">
        <v>517</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518</v>
      </c>
      <c r="AL34" s="1204"/>
      <c r="AM34" s="1204"/>
      <c r="AN34" s="1205"/>
      <c r="AO34" s="322" t="s">
        <v>517</v>
      </c>
      <c r="AP34" s="322" t="s">
        <v>517</v>
      </c>
      <c r="AQ34" s="323">
        <v>58</v>
      </c>
      <c r="AR34" s="324" t="s">
        <v>517</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519</v>
      </c>
      <c r="AL35" s="1204"/>
      <c r="AM35" s="1204"/>
      <c r="AN35" s="1205"/>
      <c r="AO35" s="322">
        <v>1117094</v>
      </c>
      <c r="AP35" s="322">
        <v>13579</v>
      </c>
      <c r="AQ35" s="323">
        <v>13693</v>
      </c>
      <c r="AR35" s="324">
        <v>-0.8</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520</v>
      </c>
      <c r="AL36" s="1204"/>
      <c r="AM36" s="1204"/>
      <c r="AN36" s="1205"/>
      <c r="AO36" s="322">
        <v>78612</v>
      </c>
      <c r="AP36" s="322">
        <v>956</v>
      </c>
      <c r="AQ36" s="323">
        <v>1763</v>
      </c>
      <c r="AR36" s="324">
        <v>-45.8</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521</v>
      </c>
      <c r="AL37" s="1204"/>
      <c r="AM37" s="1204"/>
      <c r="AN37" s="1205"/>
      <c r="AO37" s="322" t="s">
        <v>517</v>
      </c>
      <c r="AP37" s="322" t="s">
        <v>517</v>
      </c>
      <c r="AQ37" s="323">
        <v>897</v>
      </c>
      <c r="AR37" s="324" t="s">
        <v>517</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522</v>
      </c>
      <c r="AL38" s="1207"/>
      <c r="AM38" s="1207"/>
      <c r="AN38" s="1208"/>
      <c r="AO38" s="325" t="s">
        <v>517</v>
      </c>
      <c r="AP38" s="325" t="s">
        <v>517</v>
      </c>
      <c r="AQ38" s="326">
        <v>1</v>
      </c>
      <c r="AR38" s="314" t="s">
        <v>517</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523</v>
      </c>
      <c r="AL39" s="1207"/>
      <c r="AM39" s="1207"/>
      <c r="AN39" s="1208"/>
      <c r="AO39" s="322">
        <v>-283250</v>
      </c>
      <c r="AP39" s="322">
        <v>-3443</v>
      </c>
      <c r="AQ39" s="323">
        <v>-5566</v>
      </c>
      <c r="AR39" s="324">
        <v>-38.1</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524</v>
      </c>
      <c r="AL40" s="1204"/>
      <c r="AM40" s="1204"/>
      <c r="AN40" s="1205"/>
      <c r="AO40" s="322">
        <v>-2808287</v>
      </c>
      <c r="AP40" s="322">
        <v>-34136</v>
      </c>
      <c r="AQ40" s="323">
        <v>-36175</v>
      </c>
      <c r="AR40" s="324">
        <v>-5.6</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288</v>
      </c>
      <c r="AL41" s="1210"/>
      <c r="AM41" s="1210"/>
      <c r="AN41" s="1211"/>
      <c r="AO41" s="322">
        <v>509914</v>
      </c>
      <c r="AP41" s="322">
        <v>6198</v>
      </c>
      <c r="AQ41" s="323">
        <v>14303</v>
      </c>
      <c r="AR41" s="324">
        <v>-56.7</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525</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527</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492</v>
      </c>
      <c r="AN49" s="1200" t="s">
        <v>528</v>
      </c>
      <c r="AO49" s="1201"/>
      <c r="AP49" s="1201"/>
      <c r="AQ49" s="1201"/>
      <c r="AR49" s="1202"/>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529</v>
      </c>
      <c r="AO50" s="339" t="s">
        <v>530</v>
      </c>
      <c r="AP50" s="340" t="s">
        <v>531</v>
      </c>
      <c r="AQ50" s="341" t="s">
        <v>532</v>
      </c>
      <c r="AR50" s="342" t="s">
        <v>533</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534</v>
      </c>
      <c r="AL51" s="335"/>
      <c r="AM51" s="343">
        <v>6247813</v>
      </c>
      <c r="AN51" s="344">
        <v>75796</v>
      </c>
      <c r="AO51" s="345">
        <v>156.80000000000001</v>
      </c>
      <c r="AP51" s="346">
        <v>63956</v>
      </c>
      <c r="AQ51" s="347">
        <v>25.7</v>
      </c>
      <c r="AR51" s="348">
        <v>131.1</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535</v>
      </c>
      <c r="AM52" s="351">
        <v>3495647</v>
      </c>
      <c r="AN52" s="352">
        <v>42408</v>
      </c>
      <c r="AO52" s="353">
        <v>170.3</v>
      </c>
      <c r="AP52" s="354">
        <v>29239</v>
      </c>
      <c r="AQ52" s="355">
        <v>8.8000000000000007</v>
      </c>
      <c r="AR52" s="356">
        <v>161.5</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536</v>
      </c>
      <c r="AL53" s="335"/>
      <c r="AM53" s="343">
        <v>5410047</v>
      </c>
      <c r="AN53" s="344">
        <v>65578</v>
      </c>
      <c r="AO53" s="345">
        <v>-13.5</v>
      </c>
      <c r="AP53" s="346">
        <v>66255</v>
      </c>
      <c r="AQ53" s="347">
        <v>3.6</v>
      </c>
      <c r="AR53" s="348">
        <v>-17.100000000000001</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535</v>
      </c>
      <c r="AM54" s="351">
        <v>1478929</v>
      </c>
      <c r="AN54" s="352">
        <v>17927</v>
      </c>
      <c r="AO54" s="353">
        <v>-57.7</v>
      </c>
      <c r="AP54" s="354">
        <v>31822</v>
      </c>
      <c r="AQ54" s="355">
        <v>8.8000000000000007</v>
      </c>
      <c r="AR54" s="356">
        <v>-66.5</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537</v>
      </c>
      <c r="AL55" s="335"/>
      <c r="AM55" s="343">
        <v>10673468</v>
      </c>
      <c r="AN55" s="344">
        <v>129756</v>
      </c>
      <c r="AO55" s="345">
        <v>97.9</v>
      </c>
      <c r="AP55" s="346">
        <v>54227</v>
      </c>
      <c r="AQ55" s="347">
        <v>-18.2</v>
      </c>
      <c r="AR55" s="348">
        <v>116.1</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535</v>
      </c>
      <c r="AM56" s="351">
        <v>2729009</v>
      </c>
      <c r="AN56" s="352">
        <v>33176</v>
      </c>
      <c r="AO56" s="353">
        <v>85.1</v>
      </c>
      <c r="AP56" s="354">
        <v>29694</v>
      </c>
      <c r="AQ56" s="355">
        <v>-6.7</v>
      </c>
      <c r="AR56" s="356">
        <v>91.8</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538</v>
      </c>
      <c r="AL57" s="335"/>
      <c r="AM57" s="343">
        <v>5379363</v>
      </c>
      <c r="AN57" s="344">
        <v>65487</v>
      </c>
      <c r="AO57" s="345">
        <v>-49.5</v>
      </c>
      <c r="AP57" s="346">
        <v>57295</v>
      </c>
      <c r="AQ57" s="347">
        <v>5.7</v>
      </c>
      <c r="AR57" s="348">
        <v>-55.2</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535</v>
      </c>
      <c r="AM58" s="351">
        <v>1212596</v>
      </c>
      <c r="AN58" s="352">
        <v>14762</v>
      </c>
      <c r="AO58" s="353">
        <v>-55.5</v>
      </c>
      <c r="AP58" s="354">
        <v>32771</v>
      </c>
      <c r="AQ58" s="355">
        <v>10.4</v>
      </c>
      <c r="AR58" s="356">
        <v>-65.900000000000006</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539</v>
      </c>
      <c r="AL59" s="335"/>
      <c r="AM59" s="343">
        <v>4777102</v>
      </c>
      <c r="AN59" s="344">
        <v>58068</v>
      </c>
      <c r="AO59" s="345">
        <v>-11.3</v>
      </c>
      <c r="AP59" s="346">
        <v>54110</v>
      </c>
      <c r="AQ59" s="347">
        <v>-5.6</v>
      </c>
      <c r="AR59" s="348">
        <v>-5.7</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535</v>
      </c>
      <c r="AM60" s="351">
        <v>2293544</v>
      </c>
      <c r="AN60" s="352">
        <v>27879</v>
      </c>
      <c r="AO60" s="353">
        <v>88.9</v>
      </c>
      <c r="AP60" s="354">
        <v>30620</v>
      </c>
      <c r="AQ60" s="355">
        <v>-6.6</v>
      </c>
      <c r="AR60" s="356">
        <v>95.5</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540</v>
      </c>
      <c r="AL61" s="357"/>
      <c r="AM61" s="358">
        <v>6497559</v>
      </c>
      <c r="AN61" s="359">
        <v>78937</v>
      </c>
      <c r="AO61" s="360">
        <v>36.1</v>
      </c>
      <c r="AP61" s="361">
        <v>59169</v>
      </c>
      <c r="AQ61" s="362">
        <v>2.2000000000000002</v>
      </c>
      <c r="AR61" s="348">
        <v>33.9</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535</v>
      </c>
      <c r="AM62" s="351">
        <v>2241945</v>
      </c>
      <c r="AN62" s="352">
        <v>27230</v>
      </c>
      <c r="AO62" s="353">
        <v>46.2</v>
      </c>
      <c r="AP62" s="354">
        <v>30829</v>
      </c>
      <c r="AQ62" s="355">
        <v>2.9</v>
      </c>
      <c r="AR62" s="356">
        <v>43.3</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JolJaBWoAxWR3pttQFn+ryRy0cHAWFh2IByQMyzYRXkc67pnGr64G8+E7nCOd6DngDSuRjX2mYx2hrhTcAy7Ew==" saltValue="ZqhklPo6gja6UsqBJpESY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94" zoomScale="85" zoomScaleNormal="85" zoomScaleSheetLayoutView="55" workbookViewId="0">
      <selection activeCell="AY4" sqref="AY4:BM14"/>
    </sheetView>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mpQ0WkWjrJhnbbNCXPesfDtwaL/vkXU4krWaoaHU6egsNewkX6QE+Ng55p1vn9UHllxyHzbEk34G/XwlK8723Q==" saltValue="VjAUoQ1BLMFS0rGeqV8qX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5" zoomScaleNormal="85" zoomScaleSheetLayoutView="55" workbookViewId="0">
      <selection activeCell="AY4" sqref="AY4:BM14"/>
    </sheetView>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i/Betnvv2pB3yrvEJw3x15qyD8gaOFwLdQ+HW4rlA9tjHpF1kPch09NCIfNa97ZWgvy1Qoc6bEfP/WDCGmELZA==" saltValue="nruLrcHGgAQp/zdg+7UEh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0" zoomScaleNormal="80" zoomScaleSheetLayoutView="100" workbookViewId="0">
      <selection activeCell="AY4" sqref="AY4:BM1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544</v>
      </c>
      <c r="G46" s="8" t="s">
        <v>545</v>
      </c>
      <c r="H46" s="8" t="s">
        <v>546</v>
      </c>
      <c r="I46" s="8" t="s">
        <v>547</v>
      </c>
      <c r="J46" s="9" t="s">
        <v>548</v>
      </c>
    </row>
    <row r="47" spans="2:10" ht="57.75" customHeight="1" x14ac:dyDescent="0.15">
      <c r="B47" s="10"/>
      <c r="C47" s="1212" t="s">
        <v>3</v>
      </c>
      <c r="D47" s="1212"/>
      <c r="E47" s="1213"/>
      <c r="F47" s="11">
        <v>30.65</v>
      </c>
      <c r="G47" s="12">
        <v>30.33</v>
      </c>
      <c r="H47" s="12">
        <v>30.07</v>
      </c>
      <c r="I47" s="12">
        <v>20.87</v>
      </c>
      <c r="J47" s="13">
        <v>21.43</v>
      </c>
    </row>
    <row r="48" spans="2:10" ht="57.75" customHeight="1" x14ac:dyDescent="0.15">
      <c r="B48" s="14"/>
      <c r="C48" s="1214" t="s">
        <v>4</v>
      </c>
      <c r="D48" s="1214"/>
      <c r="E48" s="1215"/>
      <c r="F48" s="15">
        <v>4.8899999999999997</v>
      </c>
      <c r="G48" s="16">
        <v>3.17</v>
      </c>
      <c r="H48" s="16">
        <v>3.65</v>
      </c>
      <c r="I48" s="16">
        <v>2.92</v>
      </c>
      <c r="J48" s="17">
        <v>2.87</v>
      </c>
    </row>
    <row r="49" spans="2:10" ht="57.75" customHeight="1" thickBot="1" x14ac:dyDescent="0.2">
      <c r="B49" s="18"/>
      <c r="C49" s="1216" t="s">
        <v>5</v>
      </c>
      <c r="D49" s="1216"/>
      <c r="E49" s="1217"/>
      <c r="F49" s="19">
        <v>2.38</v>
      </c>
      <c r="G49" s="20" t="s">
        <v>549</v>
      </c>
      <c r="H49" s="20">
        <v>1.7</v>
      </c>
      <c r="I49" s="20" t="s">
        <v>550</v>
      </c>
      <c r="J49" s="21">
        <v>0.62</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hqauttITAKxziCYNoPCP7EjOOl4ZvyHrSot5se3D5w0AcULPxqiafhAEJ4YVUuDwG1uKbQPnlfXDP5bmhVCxyQ==" saltValue="aUpjxYxtWJn45JZKMzcEX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2019-10-23T01:01:25Z</cp:lastPrinted>
  <dcterms:created xsi:type="dcterms:W3CDTF">2019-02-14T03:31:17Z</dcterms:created>
  <dcterms:modified xsi:type="dcterms:W3CDTF">2019-10-24T00:43:47Z</dcterms:modified>
  <cp:category/>
</cp:coreProperties>
</file>