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35" tabRatio="90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Sheet1" sheetId="21" r:id="rId17"/>
    <sheet name="データシート" sheetId="9" state="hidden" r:id="rId18"/>
  </sheets>
  <calcPr calcId="14562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8" i="10"/>
  <c r="AO37" i="10"/>
  <c r="AO36" i="10"/>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U38" i="10"/>
  <c r="C38" i="10"/>
  <c r="CO37" i="10"/>
  <c r="BE37" i="10"/>
  <c r="AM37" i="10"/>
  <c r="AM38" i="10" s="1"/>
  <c r="BE34" i="10" s="1"/>
  <c r="BE35" i="10" s="1"/>
  <c r="U37" i="10"/>
  <c r="C37" i="10"/>
  <c r="BE36" i="10"/>
  <c r="AM36" i="10"/>
  <c r="U36" i="10"/>
  <c r="C36" i="10"/>
  <c r="AM35" i="10"/>
  <c r="U35" i="10"/>
  <c r="C35" i="10"/>
  <c r="CO34" i="10"/>
  <c r="CO35" i="10" s="1"/>
  <c r="CO36" i="10" s="1"/>
  <c r="BW34" i="10"/>
  <c r="BW35" i="10" s="1"/>
  <c r="BW36" i="10" s="1"/>
  <c r="BW37" i="10" s="1"/>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<sst xmlns="http://schemas.openxmlformats.org/spreadsheetml/2006/main" count="1079" uniqueCount="619">
  <si>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</si>
  <si>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</si>
  <si>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</si>
  <si>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</si>
  <si>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</si>
  <si>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</si>
  <si>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</si>
  <si>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</si>
  <si>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</si>
  <si>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</si>
  <si>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</si>
  <si>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</si>
  <si>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</si>
  <si>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</si>
  <si>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</si>
  <si>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</si>
  <si>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</si>
  <si>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</si>
  <si>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</si>
  <si>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</si>
  <si>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</si>
  <si>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</si>
  <si>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</si>
  <si>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</si>
  <si>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</si>
  <si>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</si>
  <si>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</si>
  <si>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</si>
  <si>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</si>
  <si>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</si>
  <si>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</si>
  <si>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</si>
  <si>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</si>
  <si>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</si>
  <si>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</si>
  <si>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</si>
  <si>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</si>
  <si>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</si>
  <si>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</si>
  <si>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</si>
  <si>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</si>
  <si>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</si>
  <si>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</si>
  <si>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</si>
  <si>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</si>
  <si>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</si>
  <si>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</si>
  <si>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</si>
  <si>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</si>
  <si>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</si>
  <si>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</si>
  <si>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</si>
  <si>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</si>
  <si>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</si>
  <si>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</si>
  <si>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</si>
  <si>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</si>
  <si>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</si>
  <si>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</si>
  <si>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</si>
  <si>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</si>
  <si>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</si>
  <si>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</si>
  <si>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</si>
  <si>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</si>
  <si>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</si>
  <si>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</si>
  <si>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</si>
  <si>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</si>
  <si>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</si>
  <si>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</si>
  <si>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</si>
  <si>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</si>
  <si>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</si>
  <si>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</si>
  <si>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</si>
  <si>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</si>
  <si>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</si>
  <si>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</si>
  <si>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中核市</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</si>
  <si>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</si>
  <si>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</si>
  <si>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</si>
  <si>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</si>
  <si>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</si>
  <si>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</si>
  <si>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</si>
  <si>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</si>
  <si>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</si>
  <si>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</si>
  <si>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</si>
  <si>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</si>
  <si>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大津市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</si>
  <si>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</si>
  <si>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</si>
  <si>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</si>
  <si>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</si>
  <si>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</si>
  <si>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</si>
  <si>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</si>
  <si>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</si>
  <si>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</si>
  <si>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</si>
  <si>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</si>
  <si>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</si>
  <si>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</si>
  <si>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</si>
  <si>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</si>
  <si>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</si>
  <si>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</si>
  <si>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</si>
  <si>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</si>
  <si>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</si>
  <si>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</si>
  <si>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</si>
  <si>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</si>
  <si>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</si>
  <si>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</si>
  <si>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</si>
  <si>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</si>
  <si>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</si>
  <si>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</si>
  <si>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</si>
  <si>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</si>
  <si>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</si>
  <si>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</si>
  <si>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</si>
  <si>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</si>
  <si>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</si>
  <si>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</si>
  <si>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</si>
  <si>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</si>
  <si>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</si>
  <si>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</si>
  <si>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</si>
  <si>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</si>
  <si>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</si>
  <si>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</si>
  <si>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</si>
  <si>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</si>
  <si>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</si>
  <si>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</si>
  <si>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</si>
  <si>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</si>
  <si>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</si>
  <si>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0"/>
  </si>
  <si>
    <t>うち日本人(％)</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</si>
  <si>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</si>
  <si>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</si>
  <si>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</si>
  <si>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</si>
  <si>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</si>
  <si>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</si>
  <si>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</si>
  <si>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</si>
  <si>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</si>
  <si>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</si>
  <si>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</si>
  <si>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</si>
  <si>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</si>
  <si>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</si>
  <si>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</si>
  <si>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</si>
  <si>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</si>
  <si>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</si>
  <si>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</si>
  <si>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</si>
  <si>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</si>
  <si>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</si>
  <si>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</si>
  <si>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</si>
  <si>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</si>
  <si>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</si>
  <si>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</si>
  <si>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</si>
  <si>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</si>
  <si>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</si>
  <si>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</si>
  <si>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</si>
  <si>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</si>
  <si>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</si>
  <si>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</si>
  <si>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</si>
  <si>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</si>
  <si>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</si>
  <si>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</si>
  <si>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</si>
  <si>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</si>
  <si>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</si>
  <si>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</si>
  <si>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</si>
  <si>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</si>
  <si>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</si>
  <si>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</si>
  <si>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</si>
  <si>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</si>
  <si>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</si>
  <si>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</si>
  <si>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</si>
  <si>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</si>
  <si>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</si>
  <si>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</si>
  <si>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</si>
  <si>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</si>
  <si>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</si>
  <si>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</si>
  <si>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</si>
  <si>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</si>
  <si>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</si>
  <si>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</si>
  <si>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滋賀県大津市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</si>
  <si>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</si>
  <si>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</si>
  <si>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</si>
  <si>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</si>
  <si>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</si>
  <si>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</si>
  <si>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</si>
  <si>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</si>
  <si>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</si>
  <si>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</si>
  <si>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</si>
  <si>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</si>
  <si>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</si>
  <si>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</si>
  <si>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</si>
  <si>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</si>
  <si>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</si>
  <si>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</si>
  <si>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</si>
  <si>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</si>
  <si>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</si>
  <si>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</si>
  <si>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</si>
  <si>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</si>
  <si>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</si>
  <si>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</si>
  <si>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</si>
  <si>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</si>
  <si>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</si>
  <si>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</si>
  <si>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</si>
  <si>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</si>
  <si>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</si>
  <si>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</si>
  <si>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</si>
  <si>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</si>
  <si>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</si>
  <si>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</si>
  <si>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</si>
  <si>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</si>
  <si>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</si>
  <si>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</si>
  <si>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</si>
  <si>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</si>
  <si>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</si>
  <si>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</si>
  <si>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</si>
  <si>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</si>
  <si>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t>
    <phoneticPr fontId="5"/>
  </si>
  <si>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</si>
  <si>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</si>
  <si>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</si>
  <si>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</si>
  <si>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</si>
  <si>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</si>
  <si>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</si>
  <si>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</si>
  <si>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</si>
  <si>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</si>
  <si>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</si>
  <si>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</si>
  <si>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</si>
  <si>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</si>
  <si>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</si>
  <si>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</si>
  <si>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</si>
  <si>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</si>
  <si>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</si>
  <si>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</si>
  <si>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</si>
  <si>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</si>
  <si>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</si>
  <si>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</si>
  <si>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</si>
  <si>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</si>
  <si>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</si>
  <si>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</si>
  <si>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</si>
  <si>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</si>
  <si>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</si>
  <si>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</si>
  <si>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</si>
  <si>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</si>
  <si>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</si>
  <si>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</si>
  <si>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</si>
  <si>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</si>
  <si>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</si>
  <si>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</si>
  <si>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</si>
  <si>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</si>
  <si>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</si>
  <si>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</si>
  <si>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</si>
  <si>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</si>
  <si>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</si>
  <si>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</si>
  <si>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</si>
  <si>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</si>
  <si>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</si>
  <si>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</si>
  <si>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</si>
  <si>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</si>
  <si>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</si>
  <si>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</si>
  <si>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</si>
  <si>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</si>
  <si>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</si>
  <si>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</si>
  <si>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</si>
  <si>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</si>
  <si>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</si>
  <si>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</si>
  <si>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</si>
  <si>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</si>
  <si>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</si>
  <si>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</si>
  <si>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</si>
  <si>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</si>
  <si>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</si>
  <si>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その他</t>
    <phoneticPr fontId="5"/>
  </si>
  <si>
    <t>加入世帯数(世帯)</t>
  </si>
  <si>
    <t>　　うち一部事務組合負担金</t>
    <phoneticPr fontId="5"/>
  </si>
  <si>
    <t>歳入合計</t>
    <phoneticPr fontId="5"/>
  </si>
  <si>
    <t>上水道</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</si>
  <si>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</si>
  <si>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</si>
  <si>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</si>
  <si>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</si>
  <si>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</si>
  <si>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</si>
  <si>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</si>
  <si>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</si>
  <si>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</si>
  <si>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</si>
  <si>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</si>
  <si>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</si>
  <si>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</si>
  <si>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</si>
  <si>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</si>
  <si>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</si>
  <si>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</si>
  <si>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</si>
  <si>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</si>
  <si>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</si>
  <si>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</si>
  <si>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</si>
  <si>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</si>
  <si>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</si>
  <si>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</si>
  <si>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滋賀県大津市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</si>
  <si>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</si>
  <si>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</si>
  <si>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</si>
  <si>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</si>
  <si>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</si>
  <si>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</si>
  <si>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</si>
  <si>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</si>
  <si>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</si>
  <si>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</si>
  <si>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</si>
  <si>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</si>
  <si>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</si>
  <si>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</si>
  <si>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</si>
  <si>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</si>
  <si>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</si>
  <si>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</si>
  <si>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</si>
  <si>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</si>
  <si>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堅田駅西口土地区画整理事業特別会計（一般会計等）</t>
    <phoneticPr fontId="5"/>
  </si>
  <si>
    <t>母子父子寡婦福祉資金貸付事業特別会計</t>
    <phoneticPr fontId="5"/>
  </si>
  <si>
    <t>学校給食事業特別会計</t>
    <phoneticPr fontId="5"/>
  </si>
  <si>
    <t>病院事業債管理特別会計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</si>
  <si>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</si>
  <si>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</si>
  <si>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</si>
  <si>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</si>
  <si>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</si>
  <si>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</si>
  <si>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</si>
  <si>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</si>
  <si>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</si>
  <si>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</si>
  <si>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</si>
  <si>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</si>
  <si>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</si>
  <si>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</si>
  <si>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</si>
  <si>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国民健康保険事業（直診）特別会計</t>
    <phoneticPr fontId="5"/>
  </si>
  <si>
    <t>介護保険事業特別会計</t>
    <phoneticPr fontId="5"/>
  </si>
  <si>
    <t>後期高齢者医療事業特別会計</t>
    <phoneticPr fontId="5"/>
  </si>
  <si>
    <t>駐車場事業特別会計</t>
    <phoneticPr fontId="5"/>
  </si>
  <si>
    <t>水道事業会計</t>
    <phoneticPr fontId="5"/>
  </si>
  <si>
    <t>法適用企業</t>
    <phoneticPr fontId="5"/>
  </si>
  <si>
    <t>ガス事業会計</t>
    <phoneticPr fontId="5"/>
  </si>
  <si>
    <t>法適用企業</t>
    <phoneticPr fontId="5"/>
  </si>
  <si>
    <t>下水道事業会計</t>
    <phoneticPr fontId="5"/>
  </si>
  <si>
    <t>法適用企業</t>
    <phoneticPr fontId="5"/>
  </si>
  <si>
    <t>病院事業会計</t>
    <phoneticPr fontId="5"/>
  </si>
  <si>
    <t>介護老人保健施設事業会計</t>
    <phoneticPr fontId="5"/>
  </si>
  <si>
    <t>卸売市場事業特別会計</t>
    <phoneticPr fontId="5"/>
  </si>
  <si>
    <t>法非適用企業</t>
    <phoneticPr fontId="5"/>
  </si>
  <si>
    <t>堅田駅西口土地区画整理事業特別会計（宅地造成）</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</si>
  <si>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</si>
  <si>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</si>
  <si>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</si>
  <si>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</si>
  <si>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</si>
  <si>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</si>
  <si>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</si>
  <si>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</si>
  <si>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</si>
  <si>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</si>
  <si>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</si>
  <si>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</si>
  <si>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</si>
  <si>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</si>
  <si>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</si>
  <si>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</si>
  <si>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</si>
  <si>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</si>
  <si>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</si>
  <si>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</si>
  <si>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</si>
  <si>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</si>
  <si>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</si>
  <si>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</si>
  <si>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</si>
  <si>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</si>
  <si>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</si>
  <si>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</si>
  <si>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</si>
  <si>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</si>
  <si>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</si>
  <si>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</si>
  <si>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</si>
  <si>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</si>
  <si>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</si>
  <si>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</si>
  <si>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t>
    <phoneticPr fontId="5"/>
  </si>
  <si>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</si>
  <si>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</si>
  <si>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</si>
  <si>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</si>
  <si>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</si>
  <si>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</si>
  <si>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</si>
  <si>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</si>
  <si>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</si>
  <si>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</si>
  <si>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</si>
  <si>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</si>
  <si>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</si>
  <si>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</si>
  <si>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</si>
  <si>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</si>
  <si>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</si>
  <si>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</si>
  <si>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t>
    <phoneticPr fontId="5"/>
  </si>
  <si>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</si>
  <si>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</si>
  <si>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</si>
  <si>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</si>
  <si>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</si>
  <si>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</si>
  <si>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</si>
  <si>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</si>
  <si>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</si>
  <si>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</si>
  <si>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</si>
  <si>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水道事業会計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</si>
  <si>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</si>
  <si>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26"/>
  </si>
  <si>
    <t>駐車場事業特別会計</t>
    <phoneticPr fontId="5"/>
  </si>
  <si>
    <t>(Ｆ)</t>
    <phoneticPr fontId="5"/>
  </si>
  <si>
    <t>介護保険事業特別会計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</si>
  <si>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</si>
  <si>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</si>
  <si>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</si>
  <si>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</si>
  <si>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</si>
  <si>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</si>
  <si>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</si>
  <si>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</si>
  <si>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</si>
  <si>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</si>
  <si>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</si>
  <si>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</si>
  <si>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</si>
  <si>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</si>
  <si>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</si>
  <si>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</si>
  <si>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</si>
  <si>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</si>
  <si>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</si>
  <si>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</si>
  <si>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</si>
  <si>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</si>
  <si>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</si>
  <si>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</si>
  <si>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</si>
  <si>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</si>
  <si>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</si>
  <si>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</si>
  <si>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</si>
  <si>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</si>
  <si>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</si>
  <si>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</si>
  <si>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</si>
  <si>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</si>
  <si>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</si>
  <si>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</si>
  <si>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</si>
  <si>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</si>
  <si>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</si>
  <si>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</si>
  <si>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</si>
  <si>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</si>
  <si>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</si>
  <si>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</si>
  <si>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</si>
  <si>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</si>
  <si>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</si>
  <si>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</si>
  <si>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</si>
  <si>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</si>
  <si>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</si>
  <si>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</si>
  <si>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</si>
  <si>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</si>
  <si>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</si>
  <si>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</si>
  <si>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</si>
  <si>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</si>
  <si>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</si>
  <si>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</si>
  <si>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</si>
  <si>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</si>
  <si>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</si>
  <si>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</si>
  <si>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</si>
  <si>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</si>
  <si>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</si>
  <si>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</si>
  <si>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</si>
  <si>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</si>
  <si>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</si>
  <si>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</si>
  <si>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</si>
  <si>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</si>
  <si>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</si>
  <si>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</si>
  <si>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</si>
  <si>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</si>
  <si>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</si>
  <si>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</si>
  <si>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</si>
  <si>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</si>
  <si>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</si>
  <si>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</si>
  <si>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</si>
  <si>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4.03</t>
  </si>
  <si>
    <t>ガス事業会計</t>
  </si>
  <si>
    <t>下水道事業会計</t>
  </si>
  <si>
    <t>水道事業会計</t>
  </si>
  <si>
    <t>一般会計</t>
  </si>
  <si>
    <t>国民健康保険事業特別会計</t>
  </si>
  <si>
    <t>介護保険事業特別会計</t>
  </si>
  <si>
    <t>後期高齢者医療事業特別会計</t>
  </si>
  <si>
    <t>駐車場事業特別会計</t>
  </si>
  <si>
    <t>その他会計（赤字）</t>
  </si>
  <si>
    <t>その他会計（黒字）</t>
  </si>
  <si>
    <t>地域振興基金</t>
    <rPh sb="0" eb="2">
      <t>チイキ</t>
    </rPh>
    <rPh sb="2" eb="4">
      <t>シンコウ</t>
    </rPh>
    <rPh sb="4" eb="6">
      <t>キキン</t>
    </rPh>
    <phoneticPr fontId="11"/>
  </si>
  <si>
    <t>庁舎整備基金</t>
    <rPh sb="0" eb="2">
      <t>チョウシャ</t>
    </rPh>
    <rPh sb="2" eb="4">
      <t>セイビ</t>
    </rPh>
    <rPh sb="4" eb="6">
      <t>キキン</t>
    </rPh>
    <phoneticPr fontId="11"/>
  </si>
  <si>
    <t>職員退職手当基金</t>
    <rPh sb="0" eb="2">
      <t>ショクイン</t>
    </rPh>
    <rPh sb="2" eb="4">
      <t>タイショク</t>
    </rPh>
    <rPh sb="4" eb="6">
      <t>テアテ</t>
    </rPh>
    <rPh sb="6" eb="8">
      <t>キキン</t>
    </rPh>
    <phoneticPr fontId="11"/>
  </si>
  <si>
    <t>公共施設等整備基金</t>
    <rPh sb="0" eb="2">
      <t>コウキョウ</t>
    </rPh>
    <rPh sb="2" eb="4">
      <t>シセツ</t>
    </rPh>
    <rPh sb="4" eb="5">
      <t>トウ</t>
    </rPh>
    <rPh sb="5" eb="7">
      <t>セイビ</t>
    </rPh>
    <rPh sb="7" eb="9">
      <t>キキン</t>
    </rPh>
    <phoneticPr fontId="11"/>
  </si>
  <si>
    <t>市営住宅建設整備基金</t>
    <rPh sb="0" eb="2">
      <t>シエイ</t>
    </rPh>
    <rPh sb="2" eb="4">
      <t>ジュウタク</t>
    </rPh>
    <rPh sb="4" eb="6">
      <t>ケンセツ</t>
    </rPh>
    <rPh sb="6" eb="8">
      <t>セイビ</t>
    </rPh>
    <rPh sb="8" eb="10">
      <t>キキン</t>
    </rPh>
    <phoneticPr fontId="11"/>
  </si>
  <si>
    <t>-</t>
    <phoneticPr fontId="2"/>
  </si>
  <si>
    <t>-</t>
    <phoneticPr fontId="2"/>
  </si>
  <si>
    <t>-</t>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</si>
  <si>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</si>
  <si>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</si>
  <si>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</si>
  <si>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滋賀県後期高齢者医療広域連合（特別会計）</t>
    <rPh sb="0" eb="3">
      <t>シガケン</t>
    </rPh>
    <rPh sb="3" eb="5">
      <t>コウキ</t>
    </rPh>
    <rPh sb="5" eb="8">
      <t>コウレイシャ</t>
    </rPh>
    <rPh sb="8" eb="10">
      <t>イリョウ</t>
    </rPh>
    <rPh sb="10" eb="12">
      <t>コウイキ</t>
    </rPh>
    <rPh sb="12" eb="14">
      <t>レンゴウ</t>
    </rPh>
    <rPh sb="15" eb="17">
      <t>トクベツ</t>
    </rPh>
    <rPh sb="17" eb="19">
      <t>カイケイ</t>
    </rPh>
    <phoneticPr fontId="2"/>
  </si>
  <si>
    <t>-</t>
    <phoneticPr fontId="2"/>
  </si>
  <si>
    <t>大津市公園緑地協会</t>
    <rPh sb="0" eb="2">
      <t>オオツ</t>
    </rPh>
    <rPh sb="2" eb="3">
      <t>シ</t>
    </rPh>
    <rPh sb="3" eb="5">
      <t>コウエン</t>
    </rPh>
    <rPh sb="5" eb="7">
      <t>リョクチ</t>
    </rPh>
    <rPh sb="7" eb="9">
      <t>キョウカイ</t>
    </rPh>
    <phoneticPr fontId="2"/>
  </si>
  <si>
    <t>大津市勤労者互助会</t>
    <rPh sb="0" eb="2">
      <t>オオツ</t>
    </rPh>
    <rPh sb="2" eb="3">
      <t>シ</t>
    </rPh>
    <rPh sb="3" eb="6">
      <t>キンロウシャ</t>
    </rPh>
    <rPh sb="6" eb="9">
      <t>ゴジョカイ</t>
    </rPh>
    <phoneticPr fontId="2"/>
  </si>
  <si>
    <t>浜大津都市開発</t>
    <rPh sb="0" eb="1">
      <t>ハマ</t>
    </rPh>
    <rPh sb="1" eb="3">
      <t>オオツ</t>
    </rPh>
    <rPh sb="3" eb="5">
      <t>トシ</t>
    </rPh>
    <rPh sb="5" eb="7">
      <t>カイハツ</t>
    </rPh>
    <phoneticPr fontId="2"/>
  </si>
  <si>
    <t>市立大津市民病院</t>
    <rPh sb="0" eb="2">
      <t>シリツ</t>
    </rPh>
    <rPh sb="2" eb="4">
      <t>オオツ</t>
    </rPh>
    <rPh sb="4" eb="6">
      <t>シミン</t>
    </rPh>
    <rPh sb="6" eb="8">
      <t>ビョウイン</t>
    </rPh>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</si>
  <si>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</si>
  <si>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</si>
  <si>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</si>
  <si>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</si>
  <si>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</si>
  <si>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公共施設の将来的な更新経費による財政負担を示す両指標については、ともに類似団体平均を下回っている。そのうち、将来負担比率は前年度から２％減となり類似団体平均を大きく下回っているが、一方で有形固定資産減価償却率の伸びは1.3％であり、類似団体平均の伸びである0.7％と比すると固定資産の老朽化が進行しているといえる。特に公営住宅、児童館、港湾・漁港における有形固定資産減価償却率は７０％を超える水準となっており、類似団体内の順位も１桁台となっている。
　公営住宅については、平成２８年度に策定した住宅マネジメント計画に基づき管理戸数の適正化をすすめることとしている。</t>
    <rPh sb="1" eb="3">
      <t>コウキョウ</t>
    </rPh>
    <rPh sb="3" eb="5">
      <t>シセツ</t>
    </rPh>
    <rPh sb="6" eb="9">
      <t>ショウライテキ</t>
    </rPh>
    <rPh sb="10" eb="12">
      <t>コウシン</t>
    </rPh>
    <rPh sb="12" eb="14">
      <t>ケイヒ</t>
    </rPh>
    <rPh sb="17" eb="19">
      <t>ザイセイ</t>
    </rPh>
    <rPh sb="19" eb="21">
      <t>フタン</t>
    </rPh>
    <rPh sb="22" eb="23">
      <t>シメ</t>
    </rPh>
    <rPh sb="24" eb="25">
      <t>リョウ</t>
    </rPh>
    <rPh sb="25" eb="27">
      <t>シヒョウ</t>
    </rPh>
    <rPh sb="36" eb="38">
      <t>ルイジ</t>
    </rPh>
    <rPh sb="38" eb="40">
      <t>ダンタイ</t>
    </rPh>
    <rPh sb="40" eb="42">
      <t>ヘイキン</t>
    </rPh>
    <rPh sb="43" eb="45">
      <t>シタマワ</t>
    </rPh>
    <rPh sb="55" eb="57">
      <t>ショウライ</t>
    </rPh>
    <rPh sb="57" eb="59">
      <t>フタン</t>
    </rPh>
    <rPh sb="59" eb="61">
      <t>ヒリツ</t>
    </rPh>
    <rPh sb="62" eb="65">
      <t>ゼンネンド</t>
    </rPh>
    <rPh sb="69" eb="70">
      <t>ゲン</t>
    </rPh>
    <rPh sb="73" eb="75">
      <t>ルイジ</t>
    </rPh>
    <rPh sb="75" eb="77">
      <t>ダンタイ</t>
    </rPh>
    <rPh sb="77" eb="79">
      <t>ヘイキン</t>
    </rPh>
    <rPh sb="80" eb="81">
      <t>オオ</t>
    </rPh>
    <rPh sb="83" eb="85">
      <t>シタマワ</t>
    </rPh>
    <rPh sb="91" eb="93">
      <t>イッポウ</t>
    </rPh>
    <rPh sb="94" eb="96">
      <t>ユウケイ</t>
    </rPh>
    <rPh sb="96" eb="98">
      <t>コテイ</t>
    </rPh>
    <rPh sb="98" eb="100">
      <t>シサン</t>
    </rPh>
    <rPh sb="100" eb="102">
      <t>ゲンカ</t>
    </rPh>
    <rPh sb="102" eb="104">
      <t>ショウキャク</t>
    </rPh>
    <rPh sb="104" eb="105">
      <t>リツ</t>
    </rPh>
    <rPh sb="106" eb="107">
      <t>ノ</t>
    </rPh>
    <rPh sb="117" eb="119">
      <t>ルイジ</t>
    </rPh>
    <rPh sb="119" eb="121">
      <t>ダンタイ</t>
    </rPh>
    <rPh sb="121" eb="123">
      <t>ヘイキン</t>
    </rPh>
    <rPh sb="124" eb="125">
      <t>ノ</t>
    </rPh>
    <rPh sb="134" eb="135">
      <t>ヒ</t>
    </rPh>
    <rPh sb="138" eb="140">
      <t>コテイ</t>
    </rPh>
    <rPh sb="140" eb="142">
      <t>シサン</t>
    </rPh>
    <rPh sb="143" eb="146">
      <t>ロウキュウカ</t>
    </rPh>
    <rPh sb="147" eb="149">
      <t>シンコウ</t>
    </rPh>
    <rPh sb="158" eb="159">
      <t>トク</t>
    </rPh>
    <rPh sb="160" eb="162">
      <t>コウエイ</t>
    </rPh>
    <rPh sb="162" eb="164">
      <t>ジュウタク</t>
    </rPh>
    <rPh sb="165" eb="168">
      <t>ジドウカン</t>
    </rPh>
    <rPh sb="169" eb="171">
      <t>コウワン</t>
    </rPh>
    <rPh sb="172" eb="174">
      <t>ギョコウ</t>
    </rPh>
    <rPh sb="178" eb="180">
      <t>ユウケイ</t>
    </rPh>
    <rPh sb="180" eb="182">
      <t>コテイ</t>
    </rPh>
    <rPh sb="182" eb="184">
      <t>シサン</t>
    </rPh>
    <rPh sb="184" eb="186">
      <t>ゲンカ</t>
    </rPh>
    <rPh sb="186" eb="188">
      <t>ショウキャク</t>
    </rPh>
    <rPh sb="188" eb="189">
      <t>リツ</t>
    </rPh>
    <rPh sb="194" eb="195">
      <t>コ</t>
    </rPh>
    <rPh sb="197" eb="199">
      <t>スイジュン</t>
    </rPh>
    <rPh sb="206" eb="208">
      <t>ルイジ</t>
    </rPh>
    <rPh sb="208" eb="210">
      <t>ダンタイ</t>
    </rPh>
    <rPh sb="210" eb="211">
      <t>ナイ</t>
    </rPh>
    <rPh sb="212" eb="214">
      <t>ジュンイ</t>
    </rPh>
    <rPh sb="216" eb="217">
      <t>ケタ</t>
    </rPh>
    <rPh sb="217" eb="218">
      <t>ダイ</t>
    </rPh>
    <rPh sb="227" eb="229">
      <t>コウエイ</t>
    </rPh>
    <rPh sb="229" eb="231">
      <t>ジュウタク</t>
    </rPh>
    <rPh sb="237" eb="239">
      <t>ヘイセイ</t>
    </rPh>
    <rPh sb="241" eb="243">
      <t>ネンド</t>
    </rPh>
    <rPh sb="244" eb="246">
      <t>サクテイ</t>
    </rPh>
    <rPh sb="248" eb="250">
      <t>ジュウタク</t>
    </rPh>
    <rPh sb="256" eb="258">
      <t>ケイカク</t>
    </rPh>
    <rPh sb="259" eb="260">
      <t>モト</t>
    </rPh>
    <rPh sb="262" eb="264">
      <t>カンリ</t>
    </rPh>
    <rPh sb="267" eb="270">
      <t>テキセイカ</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</si>
  <si>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</si>
  <si>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</si>
  <si>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</si>
  <si>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</si>
  <si>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</si>
  <si>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</si>
  <si>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</si>
  <si>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将来負担比率、実質公債費率ともに類似団体平均を下回っている。
　過去の建設事業債の償還の進捗や病院事業の地方独立行政法人への移行に伴い、準元利償還金での計上から、設立法人負債額へ計上項目を変更したことや標準財政規模の変動が影響している。今後も行政改革プラン2017に基づき、一層の事業の選択と集中を行うことで、市債の発行抑制に努めることで健全な財政運営を維持していく。</t>
    <rPh sb="1" eb="3">
      <t>ショウライ</t>
    </rPh>
    <rPh sb="3" eb="5">
      <t>フタン</t>
    </rPh>
    <rPh sb="5" eb="7">
      <t>ヒリツ</t>
    </rPh>
    <rPh sb="8" eb="10">
      <t>ジッシツ</t>
    </rPh>
    <rPh sb="10" eb="12">
      <t>コウサイ</t>
    </rPh>
    <rPh sb="12" eb="13">
      <t>ヒ</t>
    </rPh>
    <rPh sb="13" eb="14">
      <t>リツ</t>
    </rPh>
    <rPh sb="17" eb="19">
      <t>ルイジ</t>
    </rPh>
    <rPh sb="19" eb="21">
      <t>ダンタイ</t>
    </rPh>
    <rPh sb="21" eb="23">
      <t>ヘイキン</t>
    </rPh>
    <rPh sb="24" eb="26">
      <t>シタマワ</t>
    </rPh>
    <rPh sb="33" eb="35">
      <t>カコ</t>
    </rPh>
    <rPh sb="36" eb="38">
      <t>ケンセツ</t>
    </rPh>
    <rPh sb="38" eb="40">
      <t>ジギョウ</t>
    </rPh>
    <rPh sb="40" eb="41">
      <t>サイ</t>
    </rPh>
    <rPh sb="42" eb="44">
      <t>ショウカン</t>
    </rPh>
    <rPh sb="45" eb="47">
      <t>シンチョク</t>
    </rPh>
    <rPh sb="48" eb="50">
      <t>ビョウイン</t>
    </rPh>
    <rPh sb="50" eb="52">
      <t>ジギョウ</t>
    </rPh>
    <rPh sb="53" eb="55">
      <t>チホウ</t>
    </rPh>
    <rPh sb="55" eb="57">
      <t>ドクリツ</t>
    </rPh>
    <rPh sb="57" eb="59">
      <t>ギョウセイ</t>
    </rPh>
    <rPh sb="59" eb="61">
      <t>ホウジン</t>
    </rPh>
    <rPh sb="63" eb="65">
      <t>イコウ</t>
    </rPh>
    <rPh sb="66" eb="67">
      <t>トモナ</t>
    </rPh>
    <rPh sb="69" eb="70">
      <t>ジュン</t>
    </rPh>
    <rPh sb="70" eb="72">
      <t>ガンリ</t>
    </rPh>
    <rPh sb="72" eb="75">
      <t>ショウカンキン</t>
    </rPh>
    <rPh sb="77" eb="79">
      <t>ケイジョウ</t>
    </rPh>
    <rPh sb="82" eb="84">
      <t>セツリツ</t>
    </rPh>
    <rPh sb="84" eb="86">
      <t>ホウジン</t>
    </rPh>
    <rPh sb="86" eb="88">
      <t>フサイ</t>
    </rPh>
    <rPh sb="88" eb="89">
      <t>ガク</t>
    </rPh>
    <rPh sb="90" eb="92">
      <t>ケイジョウ</t>
    </rPh>
    <rPh sb="92" eb="94">
      <t>コウモク</t>
    </rPh>
    <rPh sb="95" eb="97">
      <t>ヘンコウ</t>
    </rPh>
    <rPh sb="102" eb="104">
      <t>ヒョウジュン</t>
    </rPh>
    <rPh sb="104" eb="106">
      <t>ザイセイ</t>
    </rPh>
    <rPh sb="106" eb="108">
      <t>キボ</t>
    </rPh>
    <rPh sb="109" eb="111">
      <t>ヘンドウ</t>
    </rPh>
    <rPh sb="112" eb="114">
      <t>エイキョウ</t>
    </rPh>
    <rPh sb="119" eb="121">
      <t>コンゴ</t>
    </rPh>
    <rPh sb="122" eb="124">
      <t>ギョウセイ</t>
    </rPh>
    <rPh sb="124" eb="126">
      <t>カイカク</t>
    </rPh>
    <rPh sb="134" eb="135">
      <t>モト</t>
    </rPh>
    <rPh sb="138" eb="140">
      <t>イッソウ</t>
    </rPh>
    <rPh sb="141" eb="143">
      <t>ジギョウ</t>
    </rPh>
    <rPh sb="144" eb="146">
      <t>センタク</t>
    </rPh>
    <rPh sb="147" eb="149">
      <t>シュウチュウ</t>
    </rPh>
    <rPh sb="150" eb="151">
      <t>オコナ</t>
    </rPh>
    <rPh sb="156" eb="158">
      <t>シサイ</t>
    </rPh>
    <rPh sb="159" eb="161">
      <t>ハッコウ</t>
    </rPh>
    <rPh sb="161" eb="163">
      <t>ヨクセイ</t>
    </rPh>
    <rPh sb="164" eb="165">
      <t>ツト</t>
    </rPh>
    <rPh sb="170" eb="172">
      <t>ケンゼン</t>
    </rPh>
    <rPh sb="173" eb="175">
      <t>ザイセイ</t>
    </rPh>
    <rPh sb="175" eb="177">
      <t>ウンエイ</t>
    </rPh>
    <rPh sb="178" eb="180">
      <t>イジ</t>
    </rPh>
    <phoneticPr fontId="5"/>
  </si>
  <si>
    <t>実質公債費比率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</si>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</sst>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2"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47677</c:v>
                </c:pt>
                <c:pt idx="1">
                  <c:v>51613</c:v>
                </c:pt>
                <c:pt idx="2">
                  <c:v>50880</c:v>
                </c:pt>
                <c:pt idx="3">
                  <c:v>46395</c:v>
                </c:pt>
                <c:pt idx="4">
                  <c:v>48088</c:v>
                </c:pt>
              </c:numCache>
            </c:numRef>
          </c:val>
          <c:smooth val="0"/>
          <c:extLst xmlns:c16r2="http://schemas.microsoft.com/office/drawing/2015/06/chart">
            <c:ext xmlns:c16="http://schemas.microsoft.com/office/drawing/2014/chart" uri="{C3380CC4-5D6E-409C-BE32-E72D297353CC}">
              <c16:uniqueId val="{00000000-98AC-4785-9108-27ECEA16969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35822</c:v>
                </c:pt>
                <c:pt idx="1">
                  <c:v>46857</c:v>
                </c:pt>
                <c:pt idx="2">
                  <c:v>34955</c:v>
                </c:pt>
                <c:pt idx="3">
                  <c:v>33568</c:v>
                </c:pt>
                <c:pt idx="4">
                  <c:v>31288</c:v>
                </c:pt>
              </c:numCache>
            </c:numRef>
          </c:val>
          <c:smooth val="0"/>
          <c:extLst xmlns:c16r2="http://schemas.microsoft.com/office/drawing/2015/06/chart">
            <c:ext xmlns:c16="http://schemas.microsoft.com/office/drawing/2014/chart" uri="{C3380CC4-5D6E-409C-BE32-E72D297353CC}">
              <c16:uniqueId val="{00000001-98AC-4785-9108-27ECEA16969B}"/>
            </c:ext>
          </c:extLst>
        </c:ser>
        <c:dLbls>
          <c:showLegendKey val="0"/>
          <c:showVal val="0"/>
          <c:showCatName val="0"/>
          <c:showSerName val="0"/>
          <c:showPercent val="0"/>
          <c:showBubbleSize val="0"/>
        </c:dLbls>
        <c:marker val="1"/>
        <c:smooth val="0"/>
        <c:axId val="127361792"/>
        <c:axId val="127363712"/>
      </c:lineChart>
      <c:catAx>
        <c:axId val="12736179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7363712"/>
        <c:crosses val="autoZero"/>
        <c:auto val="1"/>
        <c:lblAlgn val="ctr"/>
        <c:lblOffset val="100"/>
        <c:tickLblSkip val="1"/>
        <c:tickMarkSkip val="1"/>
        <c:noMultiLvlLbl val="0"/>
      </c:catAx>
      <c:valAx>
        <c:axId val="127363712"/>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736179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3.16</c:v>
                </c:pt>
                <c:pt idx="1">
                  <c:v>2.2799999999999998</c:v>
                </c:pt>
                <c:pt idx="2">
                  <c:v>2.0099999999999998</c:v>
                </c:pt>
                <c:pt idx="3">
                  <c:v>1.29</c:v>
                </c:pt>
                <c:pt idx="4">
                  <c:v>5.09</c:v>
                </c:pt>
              </c:numCache>
            </c:numRef>
          </c:val>
          <c:extLst xmlns:c16r2="http://schemas.microsoft.com/office/drawing/2015/06/chart">
            <c:ext xmlns:c16="http://schemas.microsoft.com/office/drawing/2014/chart" uri="{C3380CC4-5D6E-409C-BE32-E72D297353CC}">
              <c16:uniqueId val="{00000000-08D2-4603-B486-A9114138C2B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6.84</c:v>
                </c:pt>
                <c:pt idx="1">
                  <c:v>7.83</c:v>
                </c:pt>
                <c:pt idx="2">
                  <c:v>8.43</c:v>
                </c:pt>
                <c:pt idx="3">
                  <c:v>4.96</c:v>
                </c:pt>
                <c:pt idx="4">
                  <c:v>4.91</c:v>
                </c:pt>
              </c:numCache>
            </c:numRef>
          </c:val>
          <c:extLst xmlns:c16r2="http://schemas.microsoft.com/office/drawing/2015/06/chart">
            <c:ext xmlns:c16="http://schemas.microsoft.com/office/drawing/2014/chart" uri="{C3380CC4-5D6E-409C-BE32-E72D297353CC}">
              <c16:uniqueId val="{00000001-08D2-4603-B486-A9114138C2B3}"/>
            </c:ext>
          </c:extLst>
        </c:ser>
        <c:dLbls>
          <c:showLegendKey val="0"/>
          <c:showVal val="0"/>
          <c:showCatName val="0"/>
          <c:showSerName val="0"/>
          <c:showPercent val="0"/>
          <c:showBubbleSize val="0"/>
        </c:dLbls>
        <c:gapWidth val="250"/>
        <c:overlap val="100"/>
        <c:axId val="144534528"/>
        <c:axId val="14454080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1.83</c:v>
                </c:pt>
                <c:pt idx="1">
                  <c:v>0.16</c:v>
                </c:pt>
                <c:pt idx="2">
                  <c:v>0.34</c:v>
                </c:pt>
                <c:pt idx="3">
                  <c:v>-4.03</c:v>
                </c:pt>
                <c:pt idx="4">
                  <c:v>3.95</c:v>
                </c:pt>
              </c:numCache>
            </c:numRef>
          </c:val>
          <c:smooth val="0"/>
          <c:extLst xmlns:c16r2="http://schemas.microsoft.com/office/drawing/2015/06/chart">
            <c:ext xmlns:c16="http://schemas.microsoft.com/office/drawing/2014/chart" uri="{C3380CC4-5D6E-409C-BE32-E72D297353CC}">
              <c16:uniqueId val="{00000002-08D2-4603-B486-A9114138C2B3}"/>
            </c:ext>
          </c:extLst>
        </c:ser>
        <c:dLbls>
          <c:showLegendKey val="0"/>
          <c:showVal val="0"/>
          <c:showCatName val="0"/>
          <c:showSerName val="0"/>
          <c:showPercent val="0"/>
          <c:showBubbleSize val="0"/>
        </c:dLbls>
        <c:marker val="1"/>
        <c:smooth val="0"/>
        <c:axId val="144534528"/>
        <c:axId val="144540800"/>
      </c:lineChart>
      <c:catAx>
        <c:axId val="1445345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4540800"/>
        <c:crosses val="autoZero"/>
        <c:auto val="1"/>
        <c:lblAlgn val="ctr"/>
        <c:lblOffset val="100"/>
        <c:tickLblSkip val="1"/>
        <c:tickMarkSkip val="1"/>
        <c:noMultiLvlLbl val="0"/>
      </c:catAx>
      <c:valAx>
        <c:axId val="1445408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5345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2.72</c:v>
                </c:pt>
                <c:pt idx="2">
                  <c:v>#N/A</c:v>
                </c:pt>
                <c:pt idx="3">
                  <c:v>2.41</c:v>
                </c:pt>
                <c:pt idx="4">
                  <c:v>#N/A</c:v>
                </c:pt>
                <c:pt idx="5">
                  <c:v>1.1599999999999999</c:v>
                </c:pt>
                <c:pt idx="6">
                  <c:v>#N/A</c:v>
                </c:pt>
                <c:pt idx="7">
                  <c:v>2.41</c:v>
                </c:pt>
                <c:pt idx="8">
                  <c:v>#N/A</c:v>
                </c:pt>
                <c:pt idx="9">
                  <c:v>0.02</c:v>
                </c:pt>
              </c:numCache>
            </c:numRef>
          </c:val>
          <c:extLst xmlns:c16r2="http://schemas.microsoft.com/office/drawing/2015/06/chart">
            <c:ext xmlns:c16="http://schemas.microsoft.com/office/drawing/2014/chart" uri="{C3380CC4-5D6E-409C-BE32-E72D297353CC}">
              <c16:uniqueId val="{00000000-1DC6-4504-A763-6FF45462B61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1DC6-4504-A763-6FF45462B619}"/>
            </c:ext>
          </c:extLst>
        </c:ser>
        <c:ser>
          <c:idx val="2"/>
          <c:order val="2"/>
          <c:tx>
            <c:strRef>
              <c:f>データシート!$A$29</c:f>
              <c:strCache>
                <c:ptCount val="1"/>
                <c:pt idx="0">
                  <c:v>駐車場事業特別会計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0.01</c:v>
                </c:pt>
                <c:pt idx="2">
                  <c:v>#N/A</c:v>
                </c:pt>
                <c:pt idx="3">
                  <c:v>0.03</c:v>
                </c:pt>
                <c:pt idx="4">
                  <c:v>#N/A</c:v>
                </c:pt>
                <c:pt idx="5">
                  <c:v>0.01</c:v>
                </c:pt>
                <c:pt idx="6">
                  <c:v>#N/A</c:v>
                </c:pt>
                <c:pt idx="7">
                  <c:v>0.01</c:v>
                </c:pt>
                <c:pt idx="8">
                  <c:v>#N/A</c:v>
                </c:pt>
                <c:pt idx="9">
                  <c:v>0.01</c:v>
                </c:pt>
              </c:numCache>
            </c:numRef>
          </c:val>
          <c:extLst xmlns:c16r2="http://schemas.microsoft.com/office/drawing/2015/06/chart">
            <c:ext xmlns:c16="http://schemas.microsoft.com/office/drawing/2014/chart" uri="{C3380CC4-5D6E-409C-BE32-E72D297353CC}">
              <c16:uniqueId val="{00000002-1DC6-4504-A763-6FF45462B619}"/>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0.01</c:v>
                </c:pt>
                <c:pt idx="2">
                  <c:v>#N/A</c:v>
                </c:pt>
                <c:pt idx="3">
                  <c:v>0.02</c:v>
                </c:pt>
                <c:pt idx="4">
                  <c:v>#N/A</c:v>
                </c:pt>
                <c:pt idx="5">
                  <c:v>0.03</c:v>
                </c:pt>
                <c:pt idx="6">
                  <c:v>#N/A</c:v>
                </c:pt>
                <c:pt idx="7">
                  <c:v>0.1</c:v>
                </c:pt>
                <c:pt idx="8">
                  <c:v>#N/A</c:v>
                </c:pt>
                <c:pt idx="9">
                  <c:v>0.13</c:v>
                </c:pt>
              </c:numCache>
            </c:numRef>
          </c:val>
          <c:extLst xmlns:c16r2="http://schemas.microsoft.com/office/drawing/2015/06/chart">
            <c:ext xmlns:c16="http://schemas.microsoft.com/office/drawing/2014/chart" uri="{C3380CC4-5D6E-409C-BE32-E72D297353CC}">
              <c16:uniqueId val="{00000003-1DC6-4504-A763-6FF45462B619}"/>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0.11</c:v>
                </c:pt>
                <c:pt idx="2">
                  <c:v>#N/A</c:v>
                </c:pt>
                <c:pt idx="3">
                  <c:v>0.12</c:v>
                </c:pt>
                <c:pt idx="4">
                  <c:v>#N/A</c:v>
                </c:pt>
                <c:pt idx="5">
                  <c:v>0.42</c:v>
                </c:pt>
                <c:pt idx="6">
                  <c:v>#N/A</c:v>
                </c:pt>
                <c:pt idx="7">
                  <c:v>0.56999999999999995</c:v>
                </c:pt>
                <c:pt idx="8">
                  <c:v>#N/A</c:v>
                </c:pt>
                <c:pt idx="9">
                  <c:v>1.42</c:v>
                </c:pt>
              </c:numCache>
            </c:numRef>
          </c:val>
          <c:extLst xmlns:c16r2="http://schemas.microsoft.com/office/drawing/2015/06/chart">
            <c:ext xmlns:c16="http://schemas.microsoft.com/office/drawing/2014/chart" uri="{C3380CC4-5D6E-409C-BE32-E72D297353CC}">
              <c16:uniqueId val="{00000004-1DC6-4504-A763-6FF45462B619}"/>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1.2</c:v>
                </c:pt>
                <c:pt idx="2">
                  <c:v>#N/A</c:v>
                </c:pt>
                <c:pt idx="3">
                  <c:v>0.68</c:v>
                </c:pt>
                <c:pt idx="4">
                  <c:v>#N/A</c:v>
                </c:pt>
                <c:pt idx="5">
                  <c:v>0.21</c:v>
                </c:pt>
                <c:pt idx="6">
                  <c:v>#N/A</c:v>
                </c:pt>
                <c:pt idx="7">
                  <c:v>0.37</c:v>
                </c:pt>
                <c:pt idx="8">
                  <c:v>#N/A</c:v>
                </c:pt>
                <c:pt idx="9">
                  <c:v>1.65</c:v>
                </c:pt>
              </c:numCache>
            </c:numRef>
          </c:val>
          <c:extLst xmlns:c16r2="http://schemas.microsoft.com/office/drawing/2015/06/chart">
            <c:ext xmlns:c16="http://schemas.microsoft.com/office/drawing/2014/chart" uri="{C3380CC4-5D6E-409C-BE32-E72D297353CC}">
              <c16:uniqueId val="{00000005-1DC6-4504-A763-6FF45462B619}"/>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3.19</c:v>
                </c:pt>
                <c:pt idx="2">
                  <c:v>#N/A</c:v>
                </c:pt>
                <c:pt idx="3">
                  <c:v>2.23</c:v>
                </c:pt>
                <c:pt idx="4">
                  <c:v>#N/A</c:v>
                </c:pt>
                <c:pt idx="5">
                  <c:v>1.94</c:v>
                </c:pt>
                <c:pt idx="6">
                  <c:v>#N/A</c:v>
                </c:pt>
                <c:pt idx="7">
                  <c:v>1.26</c:v>
                </c:pt>
                <c:pt idx="8">
                  <c:v>#N/A</c:v>
                </c:pt>
                <c:pt idx="9">
                  <c:v>5.08</c:v>
                </c:pt>
              </c:numCache>
            </c:numRef>
          </c:val>
          <c:extLst xmlns:c16r2="http://schemas.microsoft.com/office/drawing/2015/06/chart">
            <c:ext xmlns:c16="http://schemas.microsoft.com/office/drawing/2014/chart" uri="{C3380CC4-5D6E-409C-BE32-E72D297353CC}">
              <c16:uniqueId val="{00000006-1DC6-4504-A763-6FF45462B619}"/>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2.87</c:v>
                </c:pt>
                <c:pt idx="2">
                  <c:v>#N/A</c:v>
                </c:pt>
                <c:pt idx="3">
                  <c:v>4.29</c:v>
                </c:pt>
                <c:pt idx="4">
                  <c:v>#N/A</c:v>
                </c:pt>
                <c:pt idx="5">
                  <c:v>5.27</c:v>
                </c:pt>
                <c:pt idx="6">
                  <c:v>#N/A</c:v>
                </c:pt>
                <c:pt idx="7">
                  <c:v>6.22</c:v>
                </c:pt>
                <c:pt idx="8">
                  <c:v>#N/A</c:v>
                </c:pt>
                <c:pt idx="9">
                  <c:v>6.08</c:v>
                </c:pt>
              </c:numCache>
            </c:numRef>
          </c:val>
          <c:extLst xmlns:c16r2="http://schemas.microsoft.com/office/drawing/2015/06/chart">
            <c:ext xmlns:c16="http://schemas.microsoft.com/office/drawing/2014/chart" uri="{C3380CC4-5D6E-409C-BE32-E72D297353CC}">
              <c16:uniqueId val="{00000007-1DC6-4504-A763-6FF45462B619}"/>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6.2</c:v>
                </c:pt>
                <c:pt idx="2">
                  <c:v>#N/A</c:v>
                </c:pt>
                <c:pt idx="3">
                  <c:v>7.25</c:v>
                </c:pt>
                <c:pt idx="4">
                  <c:v>#N/A</c:v>
                </c:pt>
                <c:pt idx="5">
                  <c:v>9.8699999999999992</c:v>
                </c:pt>
                <c:pt idx="6">
                  <c:v>#N/A</c:v>
                </c:pt>
                <c:pt idx="7">
                  <c:v>8.33</c:v>
                </c:pt>
                <c:pt idx="8">
                  <c:v>#N/A</c:v>
                </c:pt>
                <c:pt idx="9">
                  <c:v>6.09</c:v>
                </c:pt>
              </c:numCache>
            </c:numRef>
          </c:val>
          <c:extLst xmlns:c16r2="http://schemas.microsoft.com/office/drawing/2015/06/chart">
            <c:ext xmlns:c16="http://schemas.microsoft.com/office/drawing/2014/chart" uri="{C3380CC4-5D6E-409C-BE32-E72D297353CC}">
              <c16:uniqueId val="{00000008-1DC6-4504-A763-6FF45462B619}"/>
            </c:ext>
          </c:extLst>
        </c:ser>
        <c:ser>
          <c:idx val="9"/>
          <c:order val="9"/>
          <c:tx>
            <c:strRef>
              <c:f>データシート!$A$36</c:f>
              <c:strCache>
                <c:ptCount val="1"/>
                <c:pt idx="0">
                  <c:v>ガス事業会計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20.2</c:v>
                </c:pt>
                <c:pt idx="2">
                  <c:v>#N/A</c:v>
                </c:pt>
                <c:pt idx="3">
                  <c:v>21.51</c:v>
                </c:pt>
                <c:pt idx="4">
                  <c:v>#N/A</c:v>
                </c:pt>
                <c:pt idx="5">
                  <c:v>20.43</c:v>
                </c:pt>
                <c:pt idx="6">
                  <c:v>#N/A</c:v>
                </c:pt>
                <c:pt idx="7">
                  <c:v>20.68</c:v>
                </c:pt>
                <c:pt idx="8">
                  <c:v>#N/A</c:v>
                </c:pt>
                <c:pt idx="9">
                  <c:v>20.83</c:v>
                </c:pt>
              </c:numCache>
            </c:numRef>
          </c:val>
          <c:extLst xmlns:c16r2="http://schemas.microsoft.com/office/drawing/2015/06/chart">
            <c:ext xmlns:c16="http://schemas.microsoft.com/office/drawing/2014/chart" uri="{C3380CC4-5D6E-409C-BE32-E72D297353CC}">
              <c16:uniqueId val="{00000009-1DC6-4504-A763-6FF45462B619}"/>
            </c:ext>
          </c:extLst>
        </c:ser>
        <c:dLbls>
          <c:showLegendKey val="0"/>
          <c:showVal val="0"/>
          <c:showCatName val="0"/>
          <c:showSerName val="0"/>
          <c:showPercent val="0"/>
          <c:showBubbleSize val="0"/>
        </c:dLbls>
        <c:gapWidth val="150"/>
        <c:overlap val="100"/>
        <c:axId val="144709120"/>
        <c:axId val="144710656"/>
      </c:barChart>
      <c:catAx>
        <c:axId val="1447091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4710656"/>
        <c:crosses val="autoZero"/>
        <c:auto val="1"/>
        <c:lblAlgn val="ctr"/>
        <c:lblOffset val="100"/>
        <c:tickLblSkip val="1"/>
        <c:tickMarkSkip val="1"/>
        <c:noMultiLvlLbl val="0"/>
      </c:catAx>
      <c:valAx>
        <c:axId val="1447106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70912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11984</c:v>
                </c:pt>
                <c:pt idx="5">
                  <c:v>12780</c:v>
                </c:pt>
                <c:pt idx="8">
                  <c:v>12280</c:v>
                </c:pt>
                <c:pt idx="11">
                  <c:v>12423</c:v>
                </c:pt>
                <c:pt idx="14">
                  <c:v>13666</c:v>
                </c:pt>
              </c:numCache>
            </c:numRef>
          </c:val>
          <c:extLst xmlns:c16r2="http://schemas.microsoft.com/office/drawing/2015/06/chart">
            <c:ext xmlns:c16="http://schemas.microsoft.com/office/drawing/2014/chart" uri="{C3380CC4-5D6E-409C-BE32-E72D297353CC}">
              <c16:uniqueId val="{00000000-F537-4248-9D29-78EDA051651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3</c:v>
                </c:pt>
                <c:pt idx="3">
                  <c:v>2</c:v>
                </c:pt>
                <c:pt idx="6">
                  <c:v>2</c:v>
                </c:pt>
                <c:pt idx="9">
                  <c:v>1</c:v>
                </c:pt>
                <c:pt idx="12">
                  <c:v>1</c:v>
                </c:pt>
              </c:numCache>
            </c:numRef>
          </c:val>
          <c:extLst xmlns:c16r2="http://schemas.microsoft.com/office/drawing/2015/06/chart">
            <c:ext xmlns:c16="http://schemas.microsoft.com/office/drawing/2014/chart" uri="{C3380CC4-5D6E-409C-BE32-E72D297353CC}">
              <c16:uniqueId val="{00000001-F537-4248-9D29-78EDA051651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150</c:v>
                </c:pt>
                <c:pt idx="3">
                  <c:v>150</c:v>
                </c:pt>
                <c:pt idx="6">
                  <c:v>124</c:v>
                </c:pt>
                <c:pt idx="9">
                  <c:v>116</c:v>
                </c:pt>
                <c:pt idx="12">
                  <c:v>116</c:v>
                </c:pt>
              </c:numCache>
            </c:numRef>
          </c:val>
          <c:extLst xmlns:c16r2="http://schemas.microsoft.com/office/drawing/2015/06/chart">
            <c:ext xmlns:c16="http://schemas.microsoft.com/office/drawing/2014/chart" uri="{C3380CC4-5D6E-409C-BE32-E72D297353CC}">
              <c16:uniqueId val="{00000002-F537-4248-9D29-78EDA051651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F537-4248-9D29-78EDA051651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4709</c:v>
                </c:pt>
                <c:pt idx="3">
                  <c:v>4079</c:v>
                </c:pt>
                <c:pt idx="6">
                  <c:v>4218</c:v>
                </c:pt>
                <c:pt idx="9">
                  <c:v>2969</c:v>
                </c:pt>
                <c:pt idx="12">
                  <c:v>1059</c:v>
                </c:pt>
              </c:numCache>
            </c:numRef>
          </c:val>
          <c:extLst xmlns:c16r2="http://schemas.microsoft.com/office/drawing/2015/06/chart">
            <c:ext xmlns:c16="http://schemas.microsoft.com/office/drawing/2014/chart" uri="{C3380CC4-5D6E-409C-BE32-E72D297353CC}">
              <c16:uniqueId val="{00000004-F537-4248-9D29-78EDA051651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F537-4248-9D29-78EDA051651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F537-4248-9D29-78EDA051651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11864</c:v>
                </c:pt>
                <c:pt idx="3">
                  <c:v>11795</c:v>
                </c:pt>
                <c:pt idx="6">
                  <c:v>10881</c:v>
                </c:pt>
                <c:pt idx="9">
                  <c:v>10948</c:v>
                </c:pt>
                <c:pt idx="12">
                  <c:v>12893</c:v>
                </c:pt>
              </c:numCache>
            </c:numRef>
          </c:val>
          <c:extLst xmlns:c16r2="http://schemas.microsoft.com/office/drawing/2015/06/chart">
            <c:ext xmlns:c16="http://schemas.microsoft.com/office/drawing/2014/chart" uri="{C3380CC4-5D6E-409C-BE32-E72D297353CC}">
              <c16:uniqueId val="{00000007-F537-4248-9D29-78EDA0516512}"/>
            </c:ext>
          </c:extLst>
        </c:ser>
        <c:dLbls>
          <c:showLegendKey val="0"/>
          <c:showVal val="0"/>
          <c:showCatName val="0"/>
          <c:showSerName val="0"/>
          <c:showPercent val="0"/>
          <c:showBubbleSize val="0"/>
        </c:dLbls>
        <c:gapWidth val="100"/>
        <c:overlap val="100"/>
        <c:axId val="99078912"/>
        <c:axId val="9908083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4742</c:v>
                </c:pt>
                <c:pt idx="2">
                  <c:v>#N/A</c:v>
                </c:pt>
                <c:pt idx="3">
                  <c:v>#N/A</c:v>
                </c:pt>
                <c:pt idx="4">
                  <c:v>3246</c:v>
                </c:pt>
                <c:pt idx="5">
                  <c:v>#N/A</c:v>
                </c:pt>
                <c:pt idx="6">
                  <c:v>#N/A</c:v>
                </c:pt>
                <c:pt idx="7">
                  <c:v>2945</c:v>
                </c:pt>
                <c:pt idx="8">
                  <c:v>#N/A</c:v>
                </c:pt>
                <c:pt idx="9">
                  <c:v>#N/A</c:v>
                </c:pt>
                <c:pt idx="10">
                  <c:v>1611</c:v>
                </c:pt>
                <c:pt idx="11">
                  <c:v>#N/A</c:v>
                </c:pt>
                <c:pt idx="12">
                  <c:v>#N/A</c:v>
                </c:pt>
                <c:pt idx="13">
                  <c:v>403</c:v>
                </c:pt>
                <c:pt idx="14">
                  <c:v>#N/A</c:v>
                </c:pt>
              </c:numCache>
            </c:numRef>
          </c:val>
          <c:smooth val="0"/>
          <c:extLst xmlns:c16r2="http://schemas.microsoft.com/office/drawing/2015/06/chart">
            <c:ext xmlns:c16="http://schemas.microsoft.com/office/drawing/2014/chart" uri="{C3380CC4-5D6E-409C-BE32-E72D297353CC}">
              <c16:uniqueId val="{00000008-F537-4248-9D29-78EDA0516512}"/>
            </c:ext>
          </c:extLst>
        </c:ser>
        <c:dLbls>
          <c:showLegendKey val="0"/>
          <c:showVal val="0"/>
          <c:showCatName val="0"/>
          <c:showSerName val="0"/>
          <c:showPercent val="0"/>
          <c:showBubbleSize val="0"/>
        </c:dLbls>
        <c:marker val="1"/>
        <c:smooth val="0"/>
        <c:axId val="99078912"/>
        <c:axId val="99080832"/>
      </c:lineChart>
      <c:catAx>
        <c:axId val="990789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9080832"/>
        <c:crosses val="autoZero"/>
        <c:auto val="1"/>
        <c:lblAlgn val="ctr"/>
        <c:lblOffset val="100"/>
        <c:tickLblSkip val="1"/>
        <c:tickMarkSkip val="1"/>
        <c:noMultiLvlLbl val="0"/>
      </c:catAx>
      <c:valAx>
        <c:axId val="990808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90789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109858</c:v>
                </c:pt>
                <c:pt idx="5">
                  <c:v>111310</c:v>
                </c:pt>
                <c:pt idx="8">
                  <c:v>111562</c:v>
                </c:pt>
                <c:pt idx="11">
                  <c:v>109699</c:v>
                </c:pt>
                <c:pt idx="14">
                  <c:v>107626</c:v>
                </c:pt>
              </c:numCache>
            </c:numRef>
          </c:val>
          <c:extLst xmlns:c16r2="http://schemas.microsoft.com/office/drawing/2015/06/chart">
            <c:ext xmlns:c16="http://schemas.microsoft.com/office/drawing/2014/chart" uri="{C3380CC4-5D6E-409C-BE32-E72D297353CC}">
              <c16:uniqueId val="{00000000-7133-4773-8919-6C34B254CCE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37672</c:v>
                </c:pt>
                <c:pt idx="5">
                  <c:v>37403</c:v>
                </c:pt>
                <c:pt idx="8">
                  <c:v>34308</c:v>
                </c:pt>
                <c:pt idx="11">
                  <c:v>31681</c:v>
                </c:pt>
                <c:pt idx="14">
                  <c:v>27413</c:v>
                </c:pt>
              </c:numCache>
            </c:numRef>
          </c:val>
          <c:extLst xmlns:c16r2="http://schemas.microsoft.com/office/drawing/2015/06/chart">
            <c:ext xmlns:c16="http://schemas.microsoft.com/office/drawing/2014/chart" uri="{C3380CC4-5D6E-409C-BE32-E72D297353CC}">
              <c16:uniqueId val="{00000001-7133-4773-8919-6C34B254CCE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11655</c:v>
                </c:pt>
                <c:pt idx="5">
                  <c:v>12095</c:v>
                </c:pt>
                <c:pt idx="8">
                  <c:v>12381</c:v>
                </c:pt>
                <c:pt idx="11">
                  <c:v>10132</c:v>
                </c:pt>
                <c:pt idx="14">
                  <c:v>9900</c:v>
                </c:pt>
              </c:numCache>
            </c:numRef>
          </c:val>
          <c:extLst xmlns:c16r2="http://schemas.microsoft.com/office/drawing/2015/06/chart">
            <c:ext xmlns:c16="http://schemas.microsoft.com/office/drawing/2014/chart" uri="{C3380CC4-5D6E-409C-BE32-E72D297353CC}">
              <c16:uniqueId val="{00000002-7133-4773-8919-6C34B254CCE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7133-4773-8919-6C34B254CCE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7133-4773-8919-6C34B254CCE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5637</c:v>
                </c:pt>
              </c:numCache>
            </c:numRef>
          </c:val>
          <c:extLst xmlns:c16r2="http://schemas.microsoft.com/office/drawing/2015/06/chart">
            <c:ext xmlns:c16="http://schemas.microsoft.com/office/drawing/2014/chart" uri="{C3380CC4-5D6E-409C-BE32-E72D297353CC}">
              <c16:uniqueId val="{00000005-7133-4773-8919-6C34B254CCE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17007</c:v>
                </c:pt>
                <c:pt idx="3">
                  <c:v>14768</c:v>
                </c:pt>
                <c:pt idx="6">
                  <c:v>14942</c:v>
                </c:pt>
                <c:pt idx="9">
                  <c:v>14616</c:v>
                </c:pt>
                <c:pt idx="12">
                  <c:v>14891</c:v>
                </c:pt>
              </c:numCache>
            </c:numRef>
          </c:val>
          <c:extLst xmlns:c16r2="http://schemas.microsoft.com/office/drawing/2015/06/chart">
            <c:ext xmlns:c16="http://schemas.microsoft.com/office/drawing/2014/chart" uri="{C3380CC4-5D6E-409C-BE32-E72D297353CC}">
              <c16:uniqueId val="{00000006-7133-4773-8919-6C34B254CCE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7133-4773-8919-6C34B254CCE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45208</c:v>
                </c:pt>
                <c:pt idx="3">
                  <c:v>42519</c:v>
                </c:pt>
                <c:pt idx="6">
                  <c:v>38504</c:v>
                </c:pt>
                <c:pt idx="9">
                  <c:v>30372</c:v>
                </c:pt>
                <c:pt idx="12">
                  <c:v>15280</c:v>
                </c:pt>
              </c:numCache>
            </c:numRef>
          </c:val>
          <c:extLst xmlns:c16r2="http://schemas.microsoft.com/office/drawing/2015/06/chart">
            <c:ext xmlns:c16="http://schemas.microsoft.com/office/drawing/2014/chart" uri="{C3380CC4-5D6E-409C-BE32-E72D297353CC}">
              <c16:uniqueId val="{00000008-7133-4773-8919-6C34B254CCE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986</c:v>
                </c:pt>
                <c:pt idx="3">
                  <c:v>792</c:v>
                </c:pt>
                <c:pt idx="6">
                  <c:v>2101</c:v>
                </c:pt>
                <c:pt idx="9">
                  <c:v>465</c:v>
                </c:pt>
                <c:pt idx="12">
                  <c:v>307</c:v>
                </c:pt>
              </c:numCache>
            </c:numRef>
          </c:val>
          <c:extLst xmlns:c16r2="http://schemas.microsoft.com/office/drawing/2015/06/chart">
            <c:ext xmlns:c16="http://schemas.microsoft.com/office/drawing/2014/chart" uri="{C3380CC4-5D6E-409C-BE32-E72D297353CC}">
              <c16:uniqueId val="{00000009-7133-4773-8919-6C34B254CCE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112830</c:v>
                </c:pt>
                <c:pt idx="3">
                  <c:v>114909</c:v>
                </c:pt>
                <c:pt idx="6">
                  <c:v>116499</c:v>
                </c:pt>
                <c:pt idx="9">
                  <c:v>117126</c:v>
                </c:pt>
                <c:pt idx="12">
                  <c:v>118861</c:v>
                </c:pt>
              </c:numCache>
            </c:numRef>
          </c:val>
          <c:extLst xmlns:c16r2="http://schemas.microsoft.com/office/drawing/2015/06/chart">
            <c:ext xmlns:c16="http://schemas.microsoft.com/office/drawing/2014/chart" uri="{C3380CC4-5D6E-409C-BE32-E72D297353CC}">
              <c16:uniqueId val="{0000000A-7133-4773-8919-6C34B254CCEB}"/>
            </c:ext>
          </c:extLst>
        </c:ser>
        <c:dLbls>
          <c:showLegendKey val="0"/>
          <c:showVal val="0"/>
          <c:showCatName val="0"/>
          <c:showSerName val="0"/>
          <c:showPercent val="0"/>
          <c:showBubbleSize val="0"/>
        </c:dLbls>
        <c:gapWidth val="100"/>
        <c:overlap val="100"/>
        <c:axId val="145337728"/>
        <c:axId val="1453440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16846</c:v>
                </c:pt>
                <c:pt idx="2">
                  <c:v>#N/A</c:v>
                </c:pt>
                <c:pt idx="3">
                  <c:v>#N/A</c:v>
                </c:pt>
                <c:pt idx="4">
                  <c:v>12180</c:v>
                </c:pt>
                <c:pt idx="5">
                  <c:v>#N/A</c:v>
                </c:pt>
                <c:pt idx="6">
                  <c:v>#N/A</c:v>
                </c:pt>
                <c:pt idx="7">
                  <c:v>13795</c:v>
                </c:pt>
                <c:pt idx="8">
                  <c:v>#N/A</c:v>
                </c:pt>
                <c:pt idx="9">
                  <c:v>#N/A</c:v>
                </c:pt>
                <c:pt idx="10">
                  <c:v>11066</c:v>
                </c:pt>
                <c:pt idx="11">
                  <c:v>#N/A</c:v>
                </c:pt>
                <c:pt idx="12">
                  <c:v>#N/A</c:v>
                </c:pt>
                <c:pt idx="13">
                  <c:v>10037</c:v>
                </c:pt>
                <c:pt idx="14">
                  <c:v>#N/A</c:v>
                </c:pt>
              </c:numCache>
            </c:numRef>
          </c:val>
          <c:smooth val="0"/>
          <c:extLst xmlns:c16r2="http://schemas.microsoft.com/office/drawing/2015/06/chart">
            <c:ext xmlns:c16="http://schemas.microsoft.com/office/drawing/2014/chart" uri="{C3380CC4-5D6E-409C-BE32-E72D297353CC}">
              <c16:uniqueId val="{0000000B-7133-4773-8919-6C34B254CCEB}"/>
            </c:ext>
          </c:extLst>
        </c:ser>
        <c:dLbls>
          <c:showLegendKey val="0"/>
          <c:showVal val="0"/>
          <c:showCatName val="0"/>
          <c:showSerName val="0"/>
          <c:showPercent val="0"/>
          <c:showBubbleSize val="0"/>
        </c:dLbls>
        <c:marker val="1"/>
        <c:smooth val="0"/>
        <c:axId val="145337728"/>
        <c:axId val="145344000"/>
      </c:lineChart>
      <c:catAx>
        <c:axId val="1453377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5344000"/>
        <c:crosses val="autoZero"/>
        <c:auto val="1"/>
        <c:lblAlgn val="ctr"/>
        <c:lblOffset val="100"/>
        <c:tickLblSkip val="1"/>
        <c:tickMarkSkip val="1"/>
        <c:noMultiLvlLbl val="0"/>
      </c:catAx>
      <c:valAx>
        <c:axId val="1453440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53377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5701</c:v>
                </c:pt>
                <c:pt idx="1">
                  <c:v>3362</c:v>
                </c:pt>
                <c:pt idx="2">
                  <c:v>3367</c:v>
                </c:pt>
              </c:numCache>
            </c:numRef>
          </c:val>
          <c:extLst xmlns:c16r2="http://schemas.microsoft.com/office/drawing/2015/06/chart">
            <c:ext xmlns:c16="http://schemas.microsoft.com/office/drawing/2014/chart" uri="{C3380CC4-5D6E-409C-BE32-E72D297353CC}">
              <c16:uniqueId val="{00000000-FC4B-43F4-B15D-5F5F1431F91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653</c:v>
                </c:pt>
                <c:pt idx="1">
                  <c:v>608</c:v>
                </c:pt>
                <c:pt idx="2">
                  <c:v>659</c:v>
                </c:pt>
              </c:numCache>
            </c:numRef>
          </c:val>
          <c:extLst xmlns:c16r2="http://schemas.microsoft.com/office/drawing/2015/06/chart">
            <c:ext xmlns:c16="http://schemas.microsoft.com/office/drawing/2014/chart" uri="{C3380CC4-5D6E-409C-BE32-E72D297353CC}">
              <c16:uniqueId val="{00000001-FC4B-43F4-B15D-5F5F1431F91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9240</c:v>
                </c:pt>
                <c:pt idx="1">
                  <c:v>9238</c:v>
                </c:pt>
                <c:pt idx="2">
                  <c:v>9119</c:v>
                </c:pt>
              </c:numCache>
            </c:numRef>
          </c:val>
          <c:extLst xmlns:c16r2="http://schemas.microsoft.com/office/drawing/2015/06/chart">
            <c:ext xmlns:c16="http://schemas.microsoft.com/office/drawing/2014/chart" uri="{C3380CC4-5D6E-409C-BE32-E72D297353CC}">
              <c16:uniqueId val="{00000002-FC4B-43F4-B15D-5F5F1431F91B}"/>
            </c:ext>
          </c:extLst>
        </c:ser>
        <c:dLbls>
          <c:showLegendKey val="0"/>
          <c:showVal val="0"/>
          <c:showCatName val="0"/>
          <c:showSerName val="0"/>
          <c:showPercent val="0"/>
          <c:showBubbleSize val="0"/>
        </c:dLbls>
        <c:gapWidth val="120"/>
        <c:overlap val="100"/>
        <c:axId val="144893440"/>
        <c:axId val="144894976"/>
      </c:barChart>
      <c:catAx>
        <c:axId val="1448934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44894976"/>
        <c:crosses val="autoZero"/>
        <c:auto val="1"/>
        <c:lblAlgn val="ctr"/>
        <c:lblOffset val="100"/>
        <c:tickLblSkip val="1"/>
        <c:tickMarkSkip val="1"/>
        <c:noMultiLvlLbl val="0"/>
      </c:catAx>
      <c:valAx>
        <c:axId val="14489497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448934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{99A54BEC-63F9-4A8F-A733-263F1DDA9178}</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427E-4ACC-A127-700D707AB526}"/>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{C48655D5-843E-474C-B10A-6CFFA4581DC5}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27E-4ACC-A127-700D707AB526}"/>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{ED63B24A-EAAE-4B9A-9055-6C9E2AC226C1}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27E-4ACC-A127-700D707AB526}"/>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{C5C1C010-D152-4A1B-8742-0D0FF4074933}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27E-4ACC-A127-700D707AB526}"/>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{DF899B2E-A11D-48AD-97CC-F945CC733D1D}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27E-4ACC-A127-700D707AB526}"/>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{74E2F7D7-F663-4D73-B263-14DB7AE99054}</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427E-4ACC-A127-700D707AB526}"/>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{1C7CEFFA-E687-4A3A-9E55-D4DCECF0D754}</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427E-4ACC-A127-700D707AB526}"/>
                </c:ext>
              </c:extLst>
            </c:dLbl>
            <c:dLbl>
              <c:idx val="24"/>
              <c:layout/>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{AD1B1FAC-1DFF-4C9C-847E-8B05A831643A}</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427E-4ACC-A127-700D707AB526}"/>
                </c:ext>
              </c:extLst>
            </c:dLbl>
            <c:dLbl>
              <c:idx val="32"/>
              <c:layout/>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{0896DF84-B21A-49D6-A5F7-02F4BCF14EC3}</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427E-4ACC-A127-700D707AB52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57.1</c:v>
                </c:pt>
                <c:pt idx="32">
                  <c:v>58.4</c:v>
                </c:pt>
              </c:numCache>
            </c:numRef>
          </c:xVal>
          <c:yVal>
            <c:numRef>
              <c:f>公会計指標分析・財政指標組合せ分析表!$BP$51:$DC$51</c:f>
              <c:numCache>
                <c:formatCode>#,##0.0;"▲ "#,##0.0</c:formatCode>
                <c:ptCount val="40"/>
                <c:pt idx="24">
                  <c:v>18.899999999999999</c:v>
                </c:pt>
                <c:pt idx="32">
                  <c:v>16.899999999999999</c:v>
                </c:pt>
              </c:numCache>
            </c:numRef>
          </c:yVal>
          <c:smooth val="0"/>
          <c:extLst xmlns:c16r2="http://schemas.microsoft.com/office/drawing/2015/06/chart">
            <c:ext xmlns:c16="http://schemas.microsoft.com/office/drawing/2014/chart" uri="{C3380CC4-5D6E-409C-BE32-E72D297353CC}">
              <c16:uniqueId val="{00000009-427E-4ACC-A127-700D707AB52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{5DEE5BF0-F294-4754-859E-7BE7CCA896A9}</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427E-4ACC-A127-700D707AB526}"/>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{DF496354-061E-42EA-9935-F2D96D109153}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27E-4ACC-A127-700D707AB526}"/>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{98D2EF82-1E46-4A09-8748-F50D1E9B34C9}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27E-4ACC-A127-700D707AB526}"/>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{BA1B1A47-139B-4DD9-9F42-8DE766E12266}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27E-4ACC-A127-700D707AB526}"/>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{A592EE2A-9646-4776-8A62-C9760010555F}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27E-4ACC-A127-700D707AB526}"/>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{D5D33C46-34C8-4C4A-A350-18197567BB1F}</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427E-4ACC-A127-700D707AB526}"/>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{1FED0564-8B7A-42C1-988C-1CC1113B5365}</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427E-4ACC-A127-700D707AB526}"/>
                </c:ext>
              </c:extLst>
            </c:dLbl>
            <c:dLbl>
              <c:idx val="24"/>
              <c:layout/>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{754DAF5E-6829-46C6-ADC3-1CD63138272A}</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427E-4ACC-A127-700D707AB526}"/>
                </c:ext>
              </c:extLst>
            </c:dLbl>
            <c:dLbl>
              <c:idx val="32"/>
              <c:layout/>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{5333D793-D806-4D97-AAB4-697B471E4955}</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427E-4ACC-A127-700D707AB52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59.3</c:v>
                </c:pt>
                <c:pt idx="32">
                  <c:v>60</c:v>
                </c:pt>
              </c:numCache>
            </c:numRef>
          </c:xVal>
          <c:yVal>
            <c:numRef>
              <c:f>公会計指標分析・財政指標組合せ分析表!$BP$55:$DC$55</c:f>
              <c:numCache>
                <c:formatCode>#,##0.0;"▲ "#,##0.0</c:formatCode>
                <c:ptCount val="40"/>
                <c:pt idx="24">
                  <c:v>38.9</c:v>
                </c:pt>
                <c:pt idx="32">
                  <c:v>37.6</c:v>
                </c:pt>
              </c:numCache>
            </c:numRef>
          </c:yVal>
          <c:smooth val="0"/>
          <c:extLst xmlns:c16r2="http://schemas.microsoft.com/office/drawing/2015/06/chart">
            <c:ext xmlns:c16="http://schemas.microsoft.com/office/drawing/2014/chart" uri="{C3380CC4-5D6E-409C-BE32-E72D297353CC}">
              <c16:uniqueId val="{00000013-427E-4ACC-A127-700D707AB526}"/>
            </c:ext>
          </c:extLst>
        </c:ser>
        <c:dLbls>
          <c:showLegendKey val="0"/>
          <c:showVal val="1"/>
          <c:showCatName val="0"/>
          <c:showSerName val="0"/>
          <c:showPercent val="0"/>
          <c:showBubbleSize val="0"/>
        </c:dLbls>
        <c:axId val="145621760"/>
        <c:axId val="145623680"/>
      </c:scatterChart>
      <c:valAx>
        <c:axId val="145621760"/>
        <c:scaling>
          <c:orientation val="minMax"/>
          <c:max val="60.300000000000004"/>
          <c:min val="56.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5623680"/>
        <c:crosses val="autoZero"/>
        <c:crossBetween val="midCat"/>
      </c:valAx>
      <c:valAx>
        <c:axId val="145623680"/>
        <c:scaling>
          <c:orientation val="minMax"/>
          <c:max val="43"/>
          <c:min val="1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562176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{EDCCC5CF-B835-4BF7-887E-89984AB0E0AD}</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EC75-45F6-BE78-9AC8E0CACA5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{642CC325-D0BB-433A-A60A-63F6B990F83E}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C75-45F6-BE78-9AC8E0CACA5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{12846737-66AE-4B37-8990-CD34ADB58CAD}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C75-45F6-BE78-9AC8E0CACA5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{2B589FFD-36BE-4255-8A57-75D540675B6C}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C75-45F6-BE78-9AC8E0CACA5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{BF3C8FC8-9A00-49D0-8357-4FDC0A70AA36}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C75-45F6-BE78-9AC8E0CACA5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{43D49732-59D7-4E07-9182-8807B0B81241}</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EC75-45F6-BE78-9AC8E0CACA5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{17B57D73-F92C-49D7-9368-32BCC9E11122}</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EC75-45F6-BE78-9AC8E0CACA5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{E597864A-E1BC-44AE-B863-A2F1FF811A5B}</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EC75-45F6-BE78-9AC8E0CACA5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{BAA32F5E-ED99-4D1B-BE32-2F06D8D0031F}</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EC75-45F6-BE78-9AC8E0CACA5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8.8000000000000007</c:v>
                </c:pt>
                <c:pt idx="8">
                  <c:v>7.5</c:v>
                </c:pt>
                <c:pt idx="16">
                  <c:v>6.2</c:v>
                </c:pt>
                <c:pt idx="24">
                  <c:v>4.4000000000000004</c:v>
                </c:pt>
                <c:pt idx="32">
                  <c:v>2.8</c:v>
                </c:pt>
              </c:numCache>
            </c:numRef>
          </c:xVal>
          <c:yVal>
            <c:numRef>
              <c:f>公会計指標分析・財政指標組合せ分析表!$BP$73:$DC$73</c:f>
              <c:numCache>
                <c:formatCode>#,##0.0;"▲ "#,##0.0</c:formatCode>
                <c:ptCount val="40"/>
                <c:pt idx="0">
                  <c:v>28.7</c:v>
                </c:pt>
                <c:pt idx="8">
                  <c:v>20.8</c:v>
                </c:pt>
                <c:pt idx="16">
                  <c:v>23.5</c:v>
                </c:pt>
                <c:pt idx="24">
                  <c:v>18.899999999999999</c:v>
                </c:pt>
                <c:pt idx="32">
                  <c:v>16.899999999999999</c:v>
                </c:pt>
              </c:numCache>
            </c:numRef>
          </c:yVal>
          <c:smooth val="0"/>
          <c:extLst xmlns:c16r2="http://schemas.microsoft.com/office/drawing/2015/06/chart">
            <c:ext xmlns:c16="http://schemas.microsoft.com/office/drawing/2014/chart" uri="{C3380CC4-5D6E-409C-BE32-E72D297353CC}">
              <c16:uniqueId val="{00000009-EC75-45F6-BE78-9AC8E0CACA5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{C545C584-99F1-494E-AD3F-F7088C874BFB}</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EC75-45F6-BE78-9AC8E0CACA5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{7C4924AA-DB66-4322-86ED-79A273347896}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C75-45F6-BE78-9AC8E0CACA5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{6545D4E6-FE58-4142-BF7F-E2146CB073C6}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C75-45F6-BE78-9AC8E0CACA5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{85063367-36C5-4434-B17B-8E4E6F05E8F0}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C75-45F6-BE78-9AC8E0CACA5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{E2B96496-DEDA-4CE4-8503-3037DEA83FE1}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C75-45F6-BE78-9AC8E0CACA5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{CD5BA5A6-466F-4832-9634-014E4F5C243B}</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EC75-45F6-BE78-9AC8E0CACA5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{015878CA-A888-4CFA-A316-04C26CE612B8}</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EC75-45F6-BE78-9AC8E0CACA5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{9EA4E046-1702-4EC4-9508-70FECFE11251}</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EC75-45F6-BE78-9AC8E0CACA5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{72F91DA5-48B9-4245-9211-F00F9B2A50B2}</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EC75-45F6-BE78-9AC8E0CACA5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c:v>
                </c:pt>
                <c:pt idx="8">
                  <c:v>7.3</c:v>
                </c:pt>
                <c:pt idx="16">
                  <c:v>6.7</c:v>
                </c:pt>
                <c:pt idx="24">
                  <c:v>6.4</c:v>
                </c:pt>
                <c:pt idx="32">
                  <c:v>6.1</c:v>
                </c:pt>
              </c:numCache>
            </c:numRef>
          </c:xVal>
          <c:yVal>
            <c:numRef>
              <c:f>公会計指標分析・財政指標組合せ分析表!$BP$77:$DC$77</c:f>
              <c:numCache>
                <c:formatCode>#,##0.0;"▲ "#,##0.0</c:formatCode>
                <c:ptCount val="40"/>
                <c:pt idx="0">
                  <c:v>54.4</c:v>
                </c:pt>
                <c:pt idx="8">
                  <c:v>47</c:v>
                </c:pt>
                <c:pt idx="16">
                  <c:v>41.4</c:v>
                </c:pt>
                <c:pt idx="24">
                  <c:v>38.9</c:v>
                </c:pt>
                <c:pt idx="32">
                  <c:v>37.6</c:v>
                </c:pt>
              </c:numCache>
            </c:numRef>
          </c:yVal>
          <c:smooth val="0"/>
          <c:extLst xmlns:c16r2="http://schemas.microsoft.com/office/drawing/2015/06/chart">
            <c:ext xmlns:c16="http://schemas.microsoft.com/office/drawing/2014/chart" uri="{C3380CC4-5D6E-409C-BE32-E72D297353CC}">
              <c16:uniqueId val="{00000013-EC75-45F6-BE78-9AC8E0CACA50}"/>
            </c:ext>
          </c:extLst>
        </c:ser>
        <c:dLbls>
          <c:showLegendKey val="0"/>
          <c:showVal val="1"/>
          <c:showCatName val="0"/>
          <c:showSerName val="0"/>
          <c:showPercent val="0"/>
          <c:showBubbleSize val="0"/>
        </c:dLbls>
        <c:axId val="145973632"/>
        <c:axId val="145975552"/>
      </c:scatterChart>
      <c:valAx>
        <c:axId val="145973632"/>
        <c:scaling>
          <c:orientation val="minMax"/>
          <c:max val="9.3000000000000007"/>
          <c:min val="2.4"/>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5975552"/>
        <c:crosses val="autoZero"/>
        <c:crossBetween val="midCat"/>
      </c:valAx>
      <c:valAx>
        <c:axId val="145975552"/>
        <c:scaling>
          <c:orientation val="minMax"/>
          <c:max val="61"/>
          <c:min val="1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597363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50">
              <a:latin typeface="ＭＳ ゴシック" pitchFamily="49" charset="-128"/>
              <a:ea typeface="ＭＳ ゴシック" pitchFamily="49" charset="-128"/>
            </a:rPr>
            <a:t>　従前より市債の新規発行の抑制に努めたことや、過去に発行した市債に償還が進んだことにより、実質公債費比率（分子）は減少傾向となっている。　</a:t>
          </a:r>
        </a:p>
        <a:p>
          <a:r>
            <a:rPr kumimoji="1" lang="ja-JP" altLang="en-US" sz="1150">
              <a:latin typeface="ＭＳ ゴシック" pitchFamily="49" charset="-128"/>
              <a:ea typeface="ＭＳ ゴシック" pitchFamily="49" charset="-128"/>
            </a:rPr>
            <a:t>　公営企業債の元利償還金に対する繰入金については、下水道事業会計への繰出しの減のほか、地方独立行政法人移行に伴う病院事業及び介護老人保健施設事業の繰出しの皆減の影響により、全体としては大幅に減少となった。</a:t>
          </a:r>
        </a:p>
        <a:p>
          <a:r>
            <a:rPr kumimoji="1" lang="ja-JP" altLang="en-US" sz="1150">
              <a:latin typeface="ＭＳ ゴシック" pitchFamily="49" charset="-128"/>
              <a:ea typeface="ＭＳ ゴシック" pitchFamily="49" charset="-128"/>
            </a:rPr>
            <a:t>　今後とも、事業の選択と集中に努め、市債発行の抑制を図り、指標の一層の改善に取り組む。</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50">
              <a:latin typeface="ＭＳ ゴシック" pitchFamily="49" charset="-128"/>
              <a:ea typeface="ＭＳ ゴシック" pitchFamily="49" charset="-128"/>
            </a:rPr>
            <a:t> 下水道事業の地方債現在高の減少や地方独立行政法人移行による病院事業及び介護老人保健施設事業の地方債残高の皆減により、公営企業等繰入見込額が大きく減となった。一方、設立法人等負債に対する負担見込額として地方独立行政法人市立大津市民病院の繰越欠損額を計上した。また、臨時財政対策債等の発行に伴い地方債現在高が増となった。</a:t>
          </a:r>
        </a:p>
        <a:p>
          <a:r>
            <a:rPr kumimoji="1" lang="ja-JP" altLang="en-US" sz="1150">
              <a:latin typeface="ＭＳ ゴシック" pitchFamily="49" charset="-128"/>
              <a:ea typeface="ＭＳ ゴシック" pitchFamily="49" charset="-128"/>
            </a:rPr>
            <a:t>　充当可能財源等は減となったが、将来負担額の減少により、全体として将来負担比率（分子）が減少した。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滋賀県大津市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万円を取崩す中、平成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年度末残高は、前年度末残高と比較して、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万円増加し、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このうち、減債基金は、積立て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9,603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万円で、湖都大津まちづくり基金は、ふるさと納税の制度での運用の中で、積立て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万円、市営住宅建設整備基金は、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万円を取崩し、市営住宅ストック総合改善事業等への充当、福祉基金は、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万円を取崩し、民間保育施設整備事業費補助金等への充当を行った。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期財政フレームにおいて、財政指標の目標値を設定している中、基金の取崩しにより充当可能財源が減少すれば将来負担率の上昇が避けられないことを踏まえ、また、ごみ処理・給食施設改築、中学校給食全市実施等の財政需要増に備え基金の保持に努め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地域振興基金：市民の連帯の強化及び地域の振興に要する経費の財源に充てるための基金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庁舎整備基金：大津市の庁舎の整備に要する経費の財源に充てるための基金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職員退職手当基金：大津市における職員の退職手当に必要な財源に充てるための基金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公共施設等整備基金：大津市における義務教育施設、公益施設、清掃施設その他公共施設を整備するための基金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市営住宅建設整備基金：市営住宅又はその共同施設の建設、修繕又は改良に要する財源に充てるための基金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湖都大津まちづくり基金は、ふるさと納税の制度での運用の中で、積立て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万円、市営住宅建設整備基金は、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万円を取崩し、市営住宅ストック総合改善事業等への充当、福祉基金は、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万円を取崩し、民間保育施設整備事業費補助金等への充当を行った。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適切な特定目的基金の管理運営に努めていく。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年度においては、取崩しはなく、運用利子分の積立てによる微増。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年度においては、病院事業及び介護老人保健施設事業の地方独立行政法人移行に伴う財政支援や市庁舎隣接旧国有地取得などの臨時的支出に対応するために財政調整基金からの取崩しを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億円余り行った。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災害対応などの不測の事態に対応するために、温存させる必要があることから、財政調整基金に依存しない財政運営に努めていく。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9,603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万円による。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債の適正な管理にあたり、計画的な返済を行うための基金として、金融機関からの利率の提示などを通じて、もっとも確実かつ有利な形での運用に努めていく。また、市債の繰上げ償還に充当した方が有利な場合は、可能な限り市債の繰上げ償還を実施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342,460
338,394
464.51
115,691,489
111,394,246
3,488,404
68,527,257
116,483,552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上昇傾向にあるものの全国平均や類似団体平均を下回っている。しかしながら、平成２８年度に策定した公共施設等総合管理計画では令和８年度以降にインフラ資産に対するコストの急激な増加が見込まれており、計画的に長寿命化や規模適正化の検討が必要とな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今後とも</a:t>
          </a:r>
          <a:r>
            <a:rPr kumimoji="1" lang="ja-JP" altLang="ja-JP" sz="1100">
              <a:solidFill>
                <a:schemeClr val="dk1"/>
              </a:solidFill>
              <a:effectLst/>
              <a:latin typeface="+mn-lt"/>
              <a:ea typeface="+mn-ea"/>
              <a:cs typeface="+mn-cs"/>
            </a:rPr>
            <a:t>公共施設の集約化・複合化</a:t>
          </a:r>
          <a:r>
            <a:rPr kumimoji="1" lang="ja-JP" altLang="en-US" sz="1100">
              <a:solidFill>
                <a:schemeClr val="dk1"/>
              </a:solidFill>
              <a:effectLst/>
              <a:latin typeface="+mn-lt"/>
              <a:ea typeface="+mn-ea"/>
              <a:cs typeface="+mn-cs"/>
            </a:rPr>
            <a:t>に関する協議を進め</a:t>
          </a:r>
          <a:r>
            <a:rPr kumimoji="1" lang="ja-JP" altLang="ja-JP" sz="1100">
              <a:solidFill>
                <a:schemeClr val="dk1"/>
              </a:solidFill>
              <a:effectLst/>
              <a:latin typeface="+mn-lt"/>
              <a:ea typeface="+mn-ea"/>
              <a:cs typeface="+mn-cs"/>
            </a:rPr>
            <a:t>、</a:t>
          </a:r>
          <a:r>
            <a:rPr kumimoji="1" lang="ja-JP" altLang="en-US" sz="1100">
              <a:latin typeface="ＭＳ Ｐゴシック" panose="020B0600070205080204" pitchFamily="50" charset="-128"/>
              <a:ea typeface="ＭＳ Ｐゴシック" panose="020B0600070205080204" pitchFamily="50" charset="-128"/>
            </a:rPr>
            <a:t>財政負担を軽減しつつ当該指標の改善に努める。</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162772</xdr:rowOff>
    </xdr:from>
    <xdr:to>
      <xdr:col>23</xdr:col>
      <xdr:colOff>85090</xdr:colOff>
      <xdr:row>34</xdr:row>
      <xdr:rowOff>100965</xdr:rowOff>
    </xdr:to>
    <xdr:cxnSp macro="">
      <xdr:nvCxnSpPr>
        <xdr:cNvPr id="64" name="直線コネクタ 63"/>
        <xdr:cNvCxnSpPr/>
      </xdr:nvCxnSpPr>
      <xdr:spPr>
        <a:xfrm flipV="1">
          <a:off x="4760595" y="5391997"/>
          <a:ext cx="1270" cy="1309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104792</xdr:rowOff>
    </xdr:from>
    <xdr:ext cx="405111" cy="259045"/>
    <xdr:sp macro="" textlink="">
      <xdr:nvSpPr>
        <xdr:cNvPr id="65" name="有形固定資産減価償却率最小値テキスト"/>
        <xdr:cNvSpPr txBox="1"/>
      </xdr:nvSpPr>
      <xdr:spPr>
        <a:xfrm>
          <a:off x="4813300" y="670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100965</xdr:rowOff>
    </xdr:from>
    <xdr:to>
      <xdr:col>23</xdr:col>
      <xdr:colOff>174625</xdr:colOff>
      <xdr:row>34</xdr:row>
      <xdr:rowOff>100965</xdr:rowOff>
    </xdr:to>
    <xdr:cxnSp macro="">
      <xdr:nvCxnSpPr>
        <xdr:cNvPr id="66" name="直線コネクタ 65"/>
        <xdr:cNvCxnSpPr/>
      </xdr:nvCxnSpPr>
      <xdr:spPr>
        <a:xfrm>
          <a:off x="4673600" y="6701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109449</xdr:rowOff>
    </xdr:from>
    <xdr:ext cx="405111" cy="259045"/>
    <xdr:sp macro="" textlink="">
      <xdr:nvSpPr>
        <xdr:cNvPr id="67" name="有形固定資産減価償却率最大値テキスト"/>
        <xdr:cNvSpPr txBox="1"/>
      </xdr:nvSpPr>
      <xdr:spPr>
        <a:xfrm>
          <a:off x="4813300" y="5167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162772</xdr:rowOff>
    </xdr:from>
    <xdr:to>
      <xdr:col>23</xdr:col>
      <xdr:colOff>174625</xdr:colOff>
      <xdr:row>26</xdr:row>
      <xdr:rowOff>162772</xdr:rowOff>
    </xdr:to>
    <xdr:cxnSp macro="">
      <xdr:nvCxnSpPr>
        <xdr:cNvPr id="68" name="直線コネクタ 67"/>
        <xdr:cNvCxnSpPr/>
      </xdr:nvCxnSpPr>
      <xdr:spPr>
        <a:xfrm>
          <a:off x="4673600" y="5391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89552</xdr:rowOff>
    </xdr:from>
    <xdr:ext cx="405111" cy="259045"/>
    <xdr:sp macro="" textlink="">
      <xdr:nvSpPr>
        <xdr:cNvPr id="69" name="有形固定資産減価償却率平均値テキスト"/>
        <xdr:cNvSpPr txBox="1"/>
      </xdr:nvSpPr>
      <xdr:spPr>
        <a:xfrm>
          <a:off x="4813300" y="5833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66675</xdr:rowOff>
    </xdr:from>
    <xdr:to>
      <xdr:col>23</xdr:col>
      <xdr:colOff>136525</xdr:colOff>
      <xdr:row>30</xdr:row>
      <xdr:rowOff>168275</xdr:rowOff>
    </xdr:to>
    <xdr:sp macro="" textlink="">
      <xdr:nvSpPr>
        <xdr:cNvPr id="70" name="フローチャート: 判断 69"/>
        <xdr:cNvSpPr/>
      </xdr:nvSpPr>
      <xdr:spPr>
        <a:xfrm>
          <a:off x="47117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91863</xdr:rowOff>
    </xdr:from>
    <xdr:to>
      <xdr:col>19</xdr:col>
      <xdr:colOff>187325</xdr:colOff>
      <xdr:row>31</xdr:row>
      <xdr:rowOff>22013</xdr:rowOff>
    </xdr:to>
    <xdr:sp macro="" textlink="">
      <xdr:nvSpPr>
        <xdr:cNvPr id="71" name="フローチャート: 判断 70"/>
        <xdr:cNvSpPr/>
      </xdr:nvSpPr>
      <xdr:spPr>
        <a:xfrm>
          <a:off x="4000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59478</xdr:rowOff>
    </xdr:from>
    <xdr:to>
      <xdr:col>15</xdr:col>
      <xdr:colOff>187325</xdr:colOff>
      <xdr:row>30</xdr:row>
      <xdr:rowOff>161078</xdr:rowOff>
    </xdr:to>
    <xdr:sp macro="" textlink="">
      <xdr:nvSpPr>
        <xdr:cNvPr id="72" name="フローチャート: 判断 71"/>
        <xdr:cNvSpPr/>
      </xdr:nvSpPr>
      <xdr:spPr>
        <a:xfrm>
          <a:off x="3238500" y="597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3" name="テキスト ボックス 72"/>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4" name="テキスト ボックス 73"/>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5" name="テキスト ボックス 74"/>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6" name="テキスト ボックス 75"/>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7" name="テキスト ボックス 76"/>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124248</xdr:rowOff>
    </xdr:from>
    <xdr:to>
      <xdr:col>23</xdr:col>
      <xdr:colOff>136525</xdr:colOff>
      <xdr:row>31</xdr:row>
      <xdr:rowOff>54398</xdr:rowOff>
    </xdr:to>
    <xdr:sp macro="" textlink="">
      <xdr:nvSpPr>
        <xdr:cNvPr id="78" name="楕円 77"/>
        <xdr:cNvSpPr/>
      </xdr:nvSpPr>
      <xdr:spPr>
        <a:xfrm>
          <a:off x="4711700" y="603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102675</xdr:rowOff>
    </xdr:from>
    <xdr:ext cx="405111" cy="259045"/>
    <xdr:sp macro="" textlink="">
      <xdr:nvSpPr>
        <xdr:cNvPr id="79" name="有形固定資産減価償却率該当値テキスト"/>
        <xdr:cNvSpPr txBox="1"/>
      </xdr:nvSpPr>
      <xdr:spPr>
        <a:xfrm>
          <a:off x="4813300" y="601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171027</xdr:rowOff>
    </xdr:from>
    <xdr:to>
      <xdr:col>19</xdr:col>
      <xdr:colOff>187325</xdr:colOff>
      <xdr:row>31</xdr:row>
      <xdr:rowOff>101177</xdr:rowOff>
    </xdr:to>
    <xdr:sp macro="" textlink="">
      <xdr:nvSpPr>
        <xdr:cNvPr id="80" name="楕円 79"/>
        <xdr:cNvSpPr/>
      </xdr:nvSpPr>
      <xdr:spPr>
        <a:xfrm>
          <a:off x="4000500" y="6086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3598</xdr:rowOff>
    </xdr:from>
    <xdr:to>
      <xdr:col>23</xdr:col>
      <xdr:colOff>85725</xdr:colOff>
      <xdr:row>31</xdr:row>
      <xdr:rowOff>50377</xdr:rowOff>
    </xdr:to>
    <xdr:cxnSp macro="">
      <xdr:nvCxnSpPr>
        <xdr:cNvPr id="81" name="直線コネクタ 80"/>
        <xdr:cNvCxnSpPr/>
      </xdr:nvCxnSpPr>
      <xdr:spPr>
        <a:xfrm flipV="1">
          <a:off x="4051300" y="6090073"/>
          <a:ext cx="71120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38540</xdr:rowOff>
    </xdr:from>
    <xdr:ext cx="405111" cy="259045"/>
    <xdr:sp macro="" textlink="">
      <xdr:nvSpPr>
        <xdr:cNvPr id="82" name="n_1aveValue有形固定資産減価償却率"/>
        <xdr:cNvSpPr txBox="1"/>
      </xdr:nvSpPr>
      <xdr:spPr>
        <a:xfrm>
          <a:off x="38360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6155</xdr:rowOff>
    </xdr:from>
    <xdr:ext cx="405111" cy="259045"/>
    <xdr:sp macro="" textlink="">
      <xdr:nvSpPr>
        <xdr:cNvPr id="83" name="n_2aveValue有形固定資産減価償却率"/>
        <xdr:cNvSpPr txBox="1"/>
      </xdr:nvSpPr>
      <xdr:spPr>
        <a:xfrm>
          <a:off x="3086744" y="5749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92304</xdr:rowOff>
    </xdr:from>
    <xdr:ext cx="405111" cy="259045"/>
    <xdr:sp macro="" textlink="">
      <xdr:nvSpPr>
        <xdr:cNvPr id="84" name="n_1mainValue有形固定資産減価償却率"/>
        <xdr:cNvSpPr txBox="1"/>
      </xdr:nvSpPr>
      <xdr:spPr>
        <a:xfrm>
          <a:off x="3836044" y="61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5" name="正方形/長方形 8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6" name="正方形/長方形 85"/>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7" name="正方形/長方形 86"/>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8" name="正方形/長方形 8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9" name="正方形/長方形 8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0" name="正方形/長方形 8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1" name="正方形/長方形 9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2" name="正方形/長方形 9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3" name="正方形/長方形 9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4" name="正方形/長方形 9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5" name="正方形/長方形 9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6" name="正方形/長方形 9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7" name="テキスト ボックス 9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債務償還可能年数は全国平均や類似団体平均を下回っている。この要因としては、行政改革プラン</a:t>
          </a:r>
          <a:r>
            <a:rPr kumimoji="1" lang="en-US" altLang="ja-JP" sz="1100">
              <a:latin typeface="ＭＳ Ｐゴシック" panose="020B0600070205080204" pitchFamily="50" charset="-128"/>
              <a:ea typeface="ＭＳ Ｐゴシック" panose="020B0600070205080204" pitchFamily="50" charset="-128"/>
            </a:rPr>
            <a:t>2017</a:t>
          </a:r>
          <a:r>
            <a:rPr kumimoji="1" lang="ja-JP" altLang="en-US" sz="1100">
              <a:latin typeface="ＭＳ Ｐゴシック" panose="020B0600070205080204" pitchFamily="50" charset="-128"/>
              <a:ea typeface="ＭＳ Ｐゴシック" panose="020B0600070205080204" pitchFamily="50" charset="-128"/>
            </a:rPr>
            <a:t>に基づき、市債の新規発行の抑制に努めてきたこと、また過去に発行した市債の償還が進んだことによるもののほか、特別職・管理職員の給与の独自カットの継続や長時間勤務の削減の取り組みによる歳出の抑制等が挙げられる。今後のごみ処理施設の更新に伴う施設整備による多額の財政負担を見据え、今後も、新規事業の必要性を見極めることによる市債の発行の抑制等により指数の改善に努める。</a:t>
          </a:r>
        </a:p>
      </xdr:txBody>
    </xdr:sp>
    <xdr:clientData/>
  </xdr:twoCellAnchor>
  <xdr:oneCellAnchor>
    <xdr:from>
      <xdr:col>57</xdr:col>
      <xdr:colOff>111125</xdr:colOff>
      <xdr:row>23</xdr:row>
      <xdr:rowOff>47625</xdr:rowOff>
    </xdr:from>
    <xdr:ext cx="349839" cy="225703"/>
    <xdr:sp macro="" textlink="">
      <xdr:nvSpPr>
        <xdr:cNvPr id="98" name="テキスト ボックス 9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9" name="直線コネクタ 9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0" name="直線コネクタ 99"/>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1" name="テキスト ボックス 100"/>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2" name="直線コネクタ 101"/>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3" name="テキスト ボックス 102"/>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4" name="直線コネクタ 103"/>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5" name="テキスト ボックス 104"/>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6" name="直線コネクタ 105"/>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07" name="テキスト ボックス 106"/>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08" name="直線コネクタ 107"/>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09" name="テキスト ボックス 108"/>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0" name="直線コネクタ 109"/>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1" name="テキスト ボックス 110"/>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2"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25</xdr:row>
      <xdr:rowOff>171097</xdr:rowOff>
    </xdr:from>
    <xdr:to>
      <xdr:col>76</xdr:col>
      <xdr:colOff>21589</xdr:colOff>
      <xdr:row>34</xdr:row>
      <xdr:rowOff>151342</xdr:rowOff>
    </xdr:to>
    <xdr:cxnSp macro="">
      <xdr:nvCxnSpPr>
        <xdr:cNvPr id="113" name="直線コネクタ 112"/>
        <xdr:cNvCxnSpPr/>
      </xdr:nvCxnSpPr>
      <xdr:spPr>
        <a:xfrm flipV="1">
          <a:off x="14793595" y="5228872"/>
          <a:ext cx="1269" cy="1523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4"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5" name="直線コネクタ 114"/>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117774</xdr:rowOff>
    </xdr:from>
    <xdr:ext cx="405111" cy="259045"/>
    <xdr:sp macro="" textlink="">
      <xdr:nvSpPr>
        <xdr:cNvPr id="116" name="債務償還可能年数最大値テキスト"/>
        <xdr:cNvSpPr txBox="1"/>
      </xdr:nvSpPr>
      <xdr:spPr>
        <a:xfrm>
          <a:off x="14846300" y="5004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25</xdr:row>
      <xdr:rowOff>171097</xdr:rowOff>
    </xdr:from>
    <xdr:to>
      <xdr:col>76</xdr:col>
      <xdr:colOff>111125</xdr:colOff>
      <xdr:row>25</xdr:row>
      <xdr:rowOff>171097</xdr:rowOff>
    </xdr:to>
    <xdr:cxnSp macro="">
      <xdr:nvCxnSpPr>
        <xdr:cNvPr id="117" name="直線コネクタ 116"/>
        <xdr:cNvCxnSpPr/>
      </xdr:nvCxnSpPr>
      <xdr:spPr>
        <a:xfrm>
          <a:off x="14706600" y="522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29580</xdr:rowOff>
    </xdr:from>
    <xdr:ext cx="340478" cy="259045"/>
    <xdr:sp macro="" textlink="">
      <xdr:nvSpPr>
        <xdr:cNvPr id="118" name="債務償還可能年数平均値テキスト"/>
        <xdr:cNvSpPr txBox="1"/>
      </xdr:nvSpPr>
      <xdr:spPr>
        <a:xfrm>
          <a:off x="14846300" y="577315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6703</xdr:rowOff>
    </xdr:from>
    <xdr:to>
      <xdr:col>76</xdr:col>
      <xdr:colOff>73025</xdr:colOff>
      <xdr:row>30</xdr:row>
      <xdr:rowOff>108303</xdr:rowOff>
    </xdr:to>
    <xdr:sp macro="" textlink="">
      <xdr:nvSpPr>
        <xdr:cNvPr id="119" name="フローチャート: 判断 118"/>
        <xdr:cNvSpPr/>
      </xdr:nvSpPr>
      <xdr:spPr>
        <a:xfrm>
          <a:off x="14744700" y="5921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0" name="テキスト ボックス 11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1" name="テキスト ボックス 12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2" name="テキスト ボックス 12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3" name="テキスト ボックス 12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4" name="テキスト ボックス 12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30692</xdr:rowOff>
    </xdr:from>
    <xdr:to>
      <xdr:col>76</xdr:col>
      <xdr:colOff>73025</xdr:colOff>
      <xdr:row>30</xdr:row>
      <xdr:rowOff>132292</xdr:rowOff>
    </xdr:to>
    <xdr:sp macro="" textlink="">
      <xdr:nvSpPr>
        <xdr:cNvPr id="125" name="楕円 124"/>
        <xdr:cNvSpPr/>
      </xdr:nvSpPr>
      <xdr:spPr>
        <a:xfrm>
          <a:off x="14744700" y="594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9119</xdr:rowOff>
    </xdr:from>
    <xdr:ext cx="340478" cy="259045"/>
    <xdr:sp macro="" textlink="">
      <xdr:nvSpPr>
        <xdr:cNvPr id="126" name="債務償還可能年数該当値テキスト"/>
        <xdr:cNvSpPr txBox="1"/>
      </xdr:nvSpPr>
      <xdr:spPr>
        <a:xfrm>
          <a:off x="14846300" y="59241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7" name="正方形/長方形 12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28" name="正方形/長方形 12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29" name="テキスト ボックス 128"/>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0" name="テキスト ボックス 129"/>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1" name="テキスト ボックス 13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2" name="テキスト ボックス 13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342,460
338,394
464.51
115,691,489
111,394,246
3,488,404
68,527,257
116,483,552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162577</xdr:rowOff>
    </xdr:from>
    <xdr:ext cx="467179" cy="259045"/>
    <xdr:sp macro="" textlink="">
      <xdr:nvSpPr>
        <xdr:cNvPr id="50" name="テキスト ボックス 49"/>
        <xdr:cNvSpPr txBox="1"/>
      </xdr:nvSpPr>
      <xdr:spPr>
        <a:xfrm>
          <a:off x="294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2" name="テキスト ボックス 51"/>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16764</xdr:rowOff>
    </xdr:from>
    <xdr:to>
      <xdr:col>24</xdr:col>
      <xdr:colOff>62865</xdr:colOff>
      <xdr:row>42</xdr:row>
      <xdr:rowOff>5334</xdr:rowOff>
    </xdr:to>
    <xdr:cxnSp macro="">
      <xdr:nvCxnSpPr>
        <xdr:cNvPr id="54" name="直線コネクタ 53"/>
        <xdr:cNvCxnSpPr/>
      </xdr:nvCxnSpPr>
      <xdr:spPr>
        <a:xfrm flipV="1">
          <a:off x="4634865" y="5846064"/>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9161</xdr:rowOff>
    </xdr:from>
    <xdr:ext cx="405111" cy="259045"/>
    <xdr:sp macro="" textlink="">
      <xdr:nvSpPr>
        <xdr:cNvPr id="55" name="【道路】&#10;有形固定資産減価償却率最小値テキスト"/>
        <xdr:cNvSpPr txBox="1"/>
      </xdr:nvSpPr>
      <xdr:spPr>
        <a:xfrm>
          <a:off x="4673600" y="7210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5334</xdr:rowOff>
    </xdr:from>
    <xdr:to>
      <xdr:col>24</xdr:col>
      <xdr:colOff>152400</xdr:colOff>
      <xdr:row>42</xdr:row>
      <xdr:rowOff>5334</xdr:rowOff>
    </xdr:to>
    <xdr:cxnSp macro="">
      <xdr:nvCxnSpPr>
        <xdr:cNvPr id="56" name="直線コネクタ 55"/>
        <xdr:cNvCxnSpPr/>
      </xdr:nvCxnSpPr>
      <xdr:spPr>
        <a:xfrm>
          <a:off x="4546600" y="7206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134891</xdr:rowOff>
    </xdr:from>
    <xdr:ext cx="405111" cy="259045"/>
    <xdr:sp macro="" textlink="">
      <xdr:nvSpPr>
        <xdr:cNvPr id="57" name="【道路】&#10;有形固定資産減価償却率最大値テキスト"/>
        <xdr:cNvSpPr txBox="1"/>
      </xdr:nvSpPr>
      <xdr:spPr>
        <a:xfrm>
          <a:off x="4673600" y="5621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16764</xdr:rowOff>
    </xdr:from>
    <xdr:to>
      <xdr:col>24</xdr:col>
      <xdr:colOff>152400</xdr:colOff>
      <xdr:row>34</xdr:row>
      <xdr:rowOff>16764</xdr:rowOff>
    </xdr:to>
    <xdr:cxnSp macro="">
      <xdr:nvCxnSpPr>
        <xdr:cNvPr id="58" name="直線コネクタ 57"/>
        <xdr:cNvCxnSpPr/>
      </xdr:nvCxnSpPr>
      <xdr:spPr>
        <a:xfrm>
          <a:off x="4546600" y="5846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158005</xdr:rowOff>
    </xdr:from>
    <xdr:ext cx="405111" cy="259045"/>
    <xdr:sp macro="" textlink="">
      <xdr:nvSpPr>
        <xdr:cNvPr id="59" name="【道路】&#10;有形固定資産減価償却率平均値テキスト"/>
        <xdr:cNvSpPr txBox="1"/>
      </xdr:nvSpPr>
      <xdr:spPr>
        <a:xfrm>
          <a:off x="4673600" y="65016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135128</xdr:rowOff>
    </xdr:from>
    <xdr:to>
      <xdr:col>24</xdr:col>
      <xdr:colOff>114300</xdr:colOff>
      <xdr:row>39</xdr:row>
      <xdr:rowOff>65278</xdr:rowOff>
    </xdr:to>
    <xdr:sp macro="" textlink="">
      <xdr:nvSpPr>
        <xdr:cNvPr id="60" name="フローチャート: 判断 59"/>
        <xdr:cNvSpPr/>
      </xdr:nvSpPr>
      <xdr:spPr>
        <a:xfrm>
          <a:off x="4584700" y="665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167132</xdr:rowOff>
    </xdr:from>
    <xdr:to>
      <xdr:col>20</xdr:col>
      <xdr:colOff>38100</xdr:colOff>
      <xdr:row>39</xdr:row>
      <xdr:rowOff>97282</xdr:rowOff>
    </xdr:to>
    <xdr:sp macro="" textlink="">
      <xdr:nvSpPr>
        <xdr:cNvPr id="61" name="フローチャート: 判断 60"/>
        <xdr:cNvSpPr/>
      </xdr:nvSpPr>
      <xdr:spPr>
        <a:xfrm>
          <a:off x="3746500" y="668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87122</xdr:rowOff>
    </xdr:from>
    <xdr:to>
      <xdr:col>15</xdr:col>
      <xdr:colOff>101600</xdr:colOff>
      <xdr:row>39</xdr:row>
      <xdr:rowOff>17272</xdr:rowOff>
    </xdr:to>
    <xdr:sp macro="" textlink="">
      <xdr:nvSpPr>
        <xdr:cNvPr id="62" name="フローチャート: 判断 61"/>
        <xdr:cNvSpPr/>
      </xdr:nvSpPr>
      <xdr:spPr>
        <a:xfrm>
          <a:off x="2857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75692</xdr:rowOff>
    </xdr:from>
    <xdr:to>
      <xdr:col>24</xdr:col>
      <xdr:colOff>114300</xdr:colOff>
      <xdr:row>40</xdr:row>
      <xdr:rowOff>5842</xdr:rowOff>
    </xdr:to>
    <xdr:sp macro="" textlink="">
      <xdr:nvSpPr>
        <xdr:cNvPr id="68" name="楕円 67"/>
        <xdr:cNvSpPr/>
      </xdr:nvSpPr>
      <xdr:spPr>
        <a:xfrm>
          <a:off x="4584700" y="676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54119</xdr:rowOff>
    </xdr:from>
    <xdr:ext cx="405111" cy="259045"/>
    <xdr:sp macro="" textlink="">
      <xdr:nvSpPr>
        <xdr:cNvPr id="69" name="【道路】&#10;有形固定資産減価償却率該当値テキスト"/>
        <xdr:cNvSpPr txBox="1"/>
      </xdr:nvSpPr>
      <xdr:spPr>
        <a:xfrm>
          <a:off x="4673600" y="6740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109982</xdr:rowOff>
    </xdr:from>
    <xdr:to>
      <xdr:col>20</xdr:col>
      <xdr:colOff>38100</xdr:colOff>
      <xdr:row>40</xdr:row>
      <xdr:rowOff>40132</xdr:rowOff>
    </xdr:to>
    <xdr:sp macro="" textlink="">
      <xdr:nvSpPr>
        <xdr:cNvPr id="70" name="楕円 69"/>
        <xdr:cNvSpPr/>
      </xdr:nvSpPr>
      <xdr:spPr>
        <a:xfrm>
          <a:off x="3746500" y="679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126492</xdr:rowOff>
    </xdr:from>
    <xdr:to>
      <xdr:col>24</xdr:col>
      <xdr:colOff>63500</xdr:colOff>
      <xdr:row>39</xdr:row>
      <xdr:rowOff>160782</xdr:rowOff>
    </xdr:to>
    <xdr:cxnSp macro="">
      <xdr:nvCxnSpPr>
        <xdr:cNvPr id="71" name="直線コネクタ 70"/>
        <xdr:cNvCxnSpPr/>
      </xdr:nvCxnSpPr>
      <xdr:spPr>
        <a:xfrm flipV="1">
          <a:off x="3797300" y="6813042"/>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113809</xdr:rowOff>
    </xdr:from>
    <xdr:ext cx="405111" cy="259045"/>
    <xdr:sp macro="" textlink="">
      <xdr:nvSpPr>
        <xdr:cNvPr id="72" name="n_1aveValue【道路】&#10;有形固定資産減価償却率"/>
        <xdr:cNvSpPr txBox="1"/>
      </xdr:nvSpPr>
      <xdr:spPr>
        <a:xfrm>
          <a:off x="3582044" y="6457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33799</xdr:rowOff>
    </xdr:from>
    <xdr:ext cx="405111" cy="259045"/>
    <xdr:sp macro="" textlink="">
      <xdr:nvSpPr>
        <xdr:cNvPr id="73" name="n_2aveValue【道路】&#10;有形固定資産減価償却率"/>
        <xdr:cNvSpPr txBox="1"/>
      </xdr:nvSpPr>
      <xdr:spPr>
        <a:xfrm>
          <a:off x="2705744" y="637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31259</xdr:rowOff>
    </xdr:from>
    <xdr:ext cx="405111" cy="259045"/>
    <xdr:sp macro="" textlink="">
      <xdr:nvSpPr>
        <xdr:cNvPr id="74" name="n_1mainValue【道路】&#10;有形固定資産減価償却率"/>
        <xdr:cNvSpPr txBox="1"/>
      </xdr:nvSpPr>
      <xdr:spPr>
        <a:xfrm>
          <a:off x="3582044" y="6889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3" name="テキスト ボックス 8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5" name="直線コネクタ 84"/>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6" name="テキスト ボックス 85"/>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87" name="直線コネクタ 86"/>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88" name="テキスト ボックス 87"/>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89" name="直線コネクタ 88"/>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0" name="テキスト ボックス 89"/>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1" name="直線コネクタ 90"/>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2" name="テキスト ボックス 91"/>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3" name="直線コネクタ 92"/>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94" name="テキスト ボックス 93"/>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5" name="直線コネクタ 94"/>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96" name="テキスト ボックス 95"/>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8" name="テキスト ボックス 97"/>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81207</xdr:rowOff>
    </xdr:from>
    <xdr:to>
      <xdr:col>54</xdr:col>
      <xdr:colOff>189865</xdr:colOff>
      <xdr:row>42</xdr:row>
      <xdr:rowOff>55952</xdr:rowOff>
    </xdr:to>
    <xdr:cxnSp macro="">
      <xdr:nvCxnSpPr>
        <xdr:cNvPr id="100" name="直線コネクタ 99"/>
        <xdr:cNvCxnSpPr/>
      </xdr:nvCxnSpPr>
      <xdr:spPr>
        <a:xfrm flipV="1">
          <a:off x="10476865" y="5739057"/>
          <a:ext cx="0" cy="151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59779</xdr:rowOff>
    </xdr:from>
    <xdr:ext cx="469744" cy="259045"/>
    <xdr:sp macro="" textlink="">
      <xdr:nvSpPr>
        <xdr:cNvPr id="101" name="【道路】&#10;一人当たり延長最小値テキスト"/>
        <xdr:cNvSpPr txBox="1"/>
      </xdr:nvSpPr>
      <xdr:spPr>
        <a:xfrm>
          <a:off x="10515600" y="726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55952</xdr:rowOff>
    </xdr:from>
    <xdr:to>
      <xdr:col>55</xdr:col>
      <xdr:colOff>88900</xdr:colOff>
      <xdr:row>42</xdr:row>
      <xdr:rowOff>55952</xdr:rowOff>
    </xdr:to>
    <xdr:cxnSp macro="">
      <xdr:nvCxnSpPr>
        <xdr:cNvPr id="102" name="直線コネクタ 101"/>
        <xdr:cNvCxnSpPr/>
      </xdr:nvCxnSpPr>
      <xdr:spPr>
        <a:xfrm>
          <a:off x="10388600" y="7256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27884</xdr:rowOff>
    </xdr:from>
    <xdr:ext cx="534377" cy="259045"/>
    <xdr:sp macro="" textlink="">
      <xdr:nvSpPr>
        <xdr:cNvPr id="103" name="【道路】&#10;一人当たり延長最大値テキスト"/>
        <xdr:cNvSpPr txBox="1"/>
      </xdr:nvSpPr>
      <xdr:spPr>
        <a:xfrm>
          <a:off x="10515600" y="5514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81207</xdr:rowOff>
    </xdr:from>
    <xdr:to>
      <xdr:col>55</xdr:col>
      <xdr:colOff>88900</xdr:colOff>
      <xdr:row>33</xdr:row>
      <xdr:rowOff>81207</xdr:rowOff>
    </xdr:to>
    <xdr:cxnSp macro="">
      <xdr:nvCxnSpPr>
        <xdr:cNvPr id="104" name="直線コネクタ 103"/>
        <xdr:cNvCxnSpPr/>
      </xdr:nvCxnSpPr>
      <xdr:spPr>
        <a:xfrm>
          <a:off x="10388600" y="5739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133186</xdr:rowOff>
    </xdr:from>
    <xdr:ext cx="469744" cy="259045"/>
    <xdr:sp macro="" textlink="">
      <xdr:nvSpPr>
        <xdr:cNvPr id="105" name="【道路】&#10;一人当たり延長平均値テキスト"/>
        <xdr:cNvSpPr txBox="1"/>
      </xdr:nvSpPr>
      <xdr:spPr>
        <a:xfrm>
          <a:off x="10515600" y="6476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110309</xdr:rowOff>
    </xdr:from>
    <xdr:to>
      <xdr:col>55</xdr:col>
      <xdr:colOff>50800</xdr:colOff>
      <xdr:row>39</xdr:row>
      <xdr:rowOff>40459</xdr:rowOff>
    </xdr:to>
    <xdr:sp macro="" textlink="">
      <xdr:nvSpPr>
        <xdr:cNvPr id="106" name="フローチャート: 判断 105"/>
        <xdr:cNvSpPr/>
      </xdr:nvSpPr>
      <xdr:spPr>
        <a:xfrm>
          <a:off x="10426700" y="662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124787</xdr:rowOff>
    </xdr:from>
    <xdr:to>
      <xdr:col>50</xdr:col>
      <xdr:colOff>165100</xdr:colOff>
      <xdr:row>39</xdr:row>
      <xdr:rowOff>54937</xdr:rowOff>
    </xdr:to>
    <xdr:sp macro="" textlink="">
      <xdr:nvSpPr>
        <xdr:cNvPr id="107" name="フローチャート: 判断 106"/>
        <xdr:cNvSpPr/>
      </xdr:nvSpPr>
      <xdr:spPr>
        <a:xfrm>
          <a:off x="9588500" y="663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101056</xdr:rowOff>
    </xdr:from>
    <xdr:to>
      <xdr:col>46</xdr:col>
      <xdr:colOff>38100</xdr:colOff>
      <xdr:row>39</xdr:row>
      <xdr:rowOff>31206</xdr:rowOff>
    </xdr:to>
    <xdr:sp macro="" textlink="">
      <xdr:nvSpPr>
        <xdr:cNvPr id="108" name="フローチャート: 判断 107"/>
        <xdr:cNvSpPr/>
      </xdr:nvSpPr>
      <xdr:spPr>
        <a:xfrm>
          <a:off x="8699500" y="661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9" name="テキスト ボックス 10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0" name="テキスト ボックス 10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1" name="テキスト ボックス 11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2" name="テキスト ボックス 11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3" name="テキスト ボックス 11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75257</xdr:rowOff>
    </xdr:from>
    <xdr:to>
      <xdr:col>55</xdr:col>
      <xdr:colOff>50800</xdr:colOff>
      <xdr:row>40</xdr:row>
      <xdr:rowOff>5407</xdr:rowOff>
    </xdr:to>
    <xdr:sp macro="" textlink="">
      <xdr:nvSpPr>
        <xdr:cNvPr id="114" name="楕円 113"/>
        <xdr:cNvSpPr/>
      </xdr:nvSpPr>
      <xdr:spPr>
        <a:xfrm>
          <a:off x="10426700" y="6761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53684</xdr:rowOff>
    </xdr:from>
    <xdr:ext cx="469744" cy="259045"/>
    <xdr:sp macro="" textlink="">
      <xdr:nvSpPr>
        <xdr:cNvPr id="115" name="【道路】&#10;一人当たり延長該当値テキスト"/>
        <xdr:cNvSpPr txBox="1"/>
      </xdr:nvSpPr>
      <xdr:spPr>
        <a:xfrm>
          <a:off x="10515600" y="6740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77107</xdr:rowOff>
    </xdr:from>
    <xdr:to>
      <xdr:col>50</xdr:col>
      <xdr:colOff>165100</xdr:colOff>
      <xdr:row>40</xdr:row>
      <xdr:rowOff>7257</xdr:rowOff>
    </xdr:to>
    <xdr:sp macro="" textlink="">
      <xdr:nvSpPr>
        <xdr:cNvPr id="116" name="楕円 115"/>
        <xdr:cNvSpPr/>
      </xdr:nvSpPr>
      <xdr:spPr>
        <a:xfrm>
          <a:off x="9588500" y="676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126057</xdr:rowOff>
    </xdr:from>
    <xdr:to>
      <xdr:col>55</xdr:col>
      <xdr:colOff>0</xdr:colOff>
      <xdr:row>39</xdr:row>
      <xdr:rowOff>127907</xdr:rowOff>
    </xdr:to>
    <xdr:cxnSp macro="">
      <xdr:nvCxnSpPr>
        <xdr:cNvPr id="117" name="直線コネクタ 116"/>
        <xdr:cNvCxnSpPr/>
      </xdr:nvCxnSpPr>
      <xdr:spPr>
        <a:xfrm flipV="1">
          <a:off x="9639300" y="6812607"/>
          <a:ext cx="838200" cy="1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71464</xdr:rowOff>
    </xdr:from>
    <xdr:ext cx="469744" cy="259045"/>
    <xdr:sp macro="" textlink="">
      <xdr:nvSpPr>
        <xdr:cNvPr id="118" name="n_1aveValue【道路】&#10;一人当たり延長"/>
        <xdr:cNvSpPr txBox="1"/>
      </xdr:nvSpPr>
      <xdr:spPr>
        <a:xfrm>
          <a:off x="9391727" y="641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47733</xdr:rowOff>
    </xdr:from>
    <xdr:ext cx="469744" cy="259045"/>
    <xdr:sp macro="" textlink="">
      <xdr:nvSpPr>
        <xdr:cNvPr id="119" name="n_2aveValue【道路】&#10;一人当たり延長"/>
        <xdr:cNvSpPr txBox="1"/>
      </xdr:nvSpPr>
      <xdr:spPr>
        <a:xfrm>
          <a:off x="8515427" y="639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169834</xdr:rowOff>
    </xdr:from>
    <xdr:ext cx="469744" cy="259045"/>
    <xdr:sp macro="" textlink="">
      <xdr:nvSpPr>
        <xdr:cNvPr id="120" name="n_1mainValue【道路】&#10;一人当たり延長"/>
        <xdr:cNvSpPr txBox="1"/>
      </xdr:nvSpPr>
      <xdr:spPr>
        <a:xfrm>
          <a:off x="9391727" y="6856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1" name="正方形/長方形 12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2" name="正方形/長方形 12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3" name="正方形/長方形 12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4" name="正方形/長方形 12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5" name="正方形/長方形 12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6" name="正方形/長方形 12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7" name="正方形/長方形 12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8" name="正方形/長方形 12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9" name="テキスト ボックス 12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0" name="直線コネクタ 12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76200</xdr:rowOff>
    </xdr:from>
    <xdr:to>
      <xdr:col>28</xdr:col>
      <xdr:colOff>114300</xdr:colOff>
      <xdr:row>64</xdr:row>
      <xdr:rowOff>76200</xdr:rowOff>
    </xdr:to>
    <xdr:cxnSp macro="">
      <xdr:nvCxnSpPr>
        <xdr:cNvPr id="131" name="直線コネクタ 13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105427</xdr:rowOff>
    </xdr:from>
    <xdr:ext cx="338939" cy="259045"/>
    <xdr:sp macro="" textlink="">
      <xdr:nvSpPr>
        <xdr:cNvPr id="132" name="テキスト ボックス 131"/>
        <xdr:cNvSpPr txBox="1"/>
      </xdr:nvSpPr>
      <xdr:spPr>
        <a:xfrm>
          <a:off x="423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3" name="直線コネクタ 13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4" name="テキスト ボックス 13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5" name="直線コネクタ 13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6" name="テキスト ボックス 13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7" name="直線コネクタ 13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8" name="テキスト ボックス 13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9" name="直線コネクタ 13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0" name="テキスト ボックス 139"/>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1" name="直線コネクタ 14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2" name="テキスト ボックス 14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160020</xdr:rowOff>
    </xdr:from>
    <xdr:to>
      <xdr:col>24</xdr:col>
      <xdr:colOff>62865</xdr:colOff>
      <xdr:row>63</xdr:row>
      <xdr:rowOff>34290</xdr:rowOff>
    </xdr:to>
    <xdr:cxnSp macro="">
      <xdr:nvCxnSpPr>
        <xdr:cNvPr id="144" name="直線コネクタ 143"/>
        <xdr:cNvCxnSpPr/>
      </xdr:nvCxnSpPr>
      <xdr:spPr>
        <a:xfrm flipV="1">
          <a:off x="4634865" y="9761220"/>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38117</xdr:rowOff>
    </xdr:from>
    <xdr:ext cx="405111" cy="259045"/>
    <xdr:sp macro="" textlink="">
      <xdr:nvSpPr>
        <xdr:cNvPr id="145" name="【橋りょう・トンネル】&#10;有形固定資産減価償却率最小値テキスト"/>
        <xdr:cNvSpPr txBox="1"/>
      </xdr:nvSpPr>
      <xdr:spPr>
        <a:xfrm>
          <a:off x="4673600" y="1083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34290</xdr:rowOff>
    </xdr:from>
    <xdr:to>
      <xdr:col>24</xdr:col>
      <xdr:colOff>152400</xdr:colOff>
      <xdr:row>63</xdr:row>
      <xdr:rowOff>34290</xdr:rowOff>
    </xdr:to>
    <xdr:cxnSp macro="">
      <xdr:nvCxnSpPr>
        <xdr:cNvPr id="146" name="直線コネクタ 145"/>
        <xdr:cNvCxnSpPr/>
      </xdr:nvCxnSpPr>
      <xdr:spPr>
        <a:xfrm>
          <a:off x="4546600" y="1083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106697</xdr:rowOff>
    </xdr:from>
    <xdr:ext cx="405111" cy="259045"/>
    <xdr:sp macro="" textlink="">
      <xdr:nvSpPr>
        <xdr:cNvPr id="147" name="【橋りょう・トンネル】&#10;有形固定資産減価償却率最大値テキスト"/>
        <xdr:cNvSpPr txBox="1"/>
      </xdr:nvSpPr>
      <xdr:spPr>
        <a:xfrm>
          <a:off x="4673600" y="953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160020</xdr:rowOff>
    </xdr:from>
    <xdr:to>
      <xdr:col>24</xdr:col>
      <xdr:colOff>152400</xdr:colOff>
      <xdr:row>56</xdr:row>
      <xdr:rowOff>160020</xdr:rowOff>
    </xdr:to>
    <xdr:cxnSp macro="">
      <xdr:nvCxnSpPr>
        <xdr:cNvPr id="148" name="直線コネクタ 147"/>
        <xdr:cNvCxnSpPr/>
      </xdr:nvCxnSpPr>
      <xdr:spPr>
        <a:xfrm>
          <a:off x="4546600" y="976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31132</xdr:rowOff>
    </xdr:from>
    <xdr:ext cx="405111" cy="259045"/>
    <xdr:sp macro="" textlink="">
      <xdr:nvSpPr>
        <xdr:cNvPr id="149" name="【橋りょう・トンネル】&#10;有形固定資産減価償却率平均値テキスト"/>
        <xdr:cNvSpPr txBox="1"/>
      </xdr:nvSpPr>
      <xdr:spPr>
        <a:xfrm>
          <a:off x="4673600" y="9803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8255</xdr:rowOff>
    </xdr:from>
    <xdr:to>
      <xdr:col>24</xdr:col>
      <xdr:colOff>114300</xdr:colOff>
      <xdr:row>58</xdr:row>
      <xdr:rowOff>109855</xdr:rowOff>
    </xdr:to>
    <xdr:sp macro="" textlink="">
      <xdr:nvSpPr>
        <xdr:cNvPr id="150" name="フローチャート: 判断 149"/>
        <xdr:cNvSpPr/>
      </xdr:nvSpPr>
      <xdr:spPr>
        <a:xfrm>
          <a:off x="4584700" y="995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160655</xdr:rowOff>
    </xdr:from>
    <xdr:to>
      <xdr:col>20</xdr:col>
      <xdr:colOff>38100</xdr:colOff>
      <xdr:row>58</xdr:row>
      <xdr:rowOff>90805</xdr:rowOff>
    </xdr:to>
    <xdr:sp macro="" textlink="">
      <xdr:nvSpPr>
        <xdr:cNvPr id="151" name="フローチャート: 判断 150"/>
        <xdr:cNvSpPr/>
      </xdr:nvSpPr>
      <xdr:spPr>
        <a:xfrm>
          <a:off x="3746500" y="993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52070</xdr:rowOff>
    </xdr:from>
    <xdr:to>
      <xdr:col>15</xdr:col>
      <xdr:colOff>101600</xdr:colOff>
      <xdr:row>58</xdr:row>
      <xdr:rowOff>153670</xdr:rowOff>
    </xdr:to>
    <xdr:sp macro="" textlink="">
      <xdr:nvSpPr>
        <xdr:cNvPr id="152" name="フローチャート: 判断 151"/>
        <xdr:cNvSpPr/>
      </xdr:nvSpPr>
      <xdr:spPr>
        <a:xfrm>
          <a:off x="2857500" y="999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3" name="テキスト ボックス 15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4" name="テキスト ボックス 15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5" name="テキスト ボックス 15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6" name="テキスト ボックス 15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7" name="テキスト ボックス 15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65405</xdr:rowOff>
    </xdr:from>
    <xdr:to>
      <xdr:col>24</xdr:col>
      <xdr:colOff>114300</xdr:colOff>
      <xdr:row>59</xdr:row>
      <xdr:rowOff>167005</xdr:rowOff>
    </xdr:to>
    <xdr:sp macro="" textlink="">
      <xdr:nvSpPr>
        <xdr:cNvPr id="158" name="楕円 157"/>
        <xdr:cNvSpPr/>
      </xdr:nvSpPr>
      <xdr:spPr>
        <a:xfrm>
          <a:off x="4584700" y="1018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43832</xdr:rowOff>
    </xdr:from>
    <xdr:ext cx="405111" cy="259045"/>
    <xdr:sp macro="" textlink="">
      <xdr:nvSpPr>
        <xdr:cNvPr id="159" name="【橋りょう・トンネル】&#10;有形固定資産減価償却率該当値テキスト"/>
        <xdr:cNvSpPr txBox="1"/>
      </xdr:nvSpPr>
      <xdr:spPr>
        <a:xfrm>
          <a:off x="4673600" y="10159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97790</xdr:rowOff>
    </xdr:from>
    <xdr:to>
      <xdr:col>20</xdr:col>
      <xdr:colOff>38100</xdr:colOff>
      <xdr:row>60</xdr:row>
      <xdr:rowOff>27940</xdr:rowOff>
    </xdr:to>
    <xdr:sp macro="" textlink="">
      <xdr:nvSpPr>
        <xdr:cNvPr id="160" name="楕円 159"/>
        <xdr:cNvSpPr/>
      </xdr:nvSpPr>
      <xdr:spPr>
        <a:xfrm>
          <a:off x="3746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116205</xdr:rowOff>
    </xdr:from>
    <xdr:to>
      <xdr:col>24</xdr:col>
      <xdr:colOff>63500</xdr:colOff>
      <xdr:row>59</xdr:row>
      <xdr:rowOff>148590</xdr:rowOff>
    </xdr:to>
    <xdr:cxnSp macro="">
      <xdr:nvCxnSpPr>
        <xdr:cNvPr id="161" name="直線コネクタ 160"/>
        <xdr:cNvCxnSpPr/>
      </xdr:nvCxnSpPr>
      <xdr:spPr>
        <a:xfrm flipV="1">
          <a:off x="3797300" y="1023175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56</xdr:row>
      <xdr:rowOff>107332</xdr:rowOff>
    </xdr:from>
    <xdr:ext cx="405111" cy="259045"/>
    <xdr:sp macro="" textlink="">
      <xdr:nvSpPr>
        <xdr:cNvPr id="162" name="n_1aveValue【橋りょう・トンネル】&#10;有形固定資産減価償却率"/>
        <xdr:cNvSpPr txBox="1"/>
      </xdr:nvSpPr>
      <xdr:spPr>
        <a:xfrm>
          <a:off x="3582044" y="970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170197</xdr:rowOff>
    </xdr:from>
    <xdr:ext cx="405111" cy="259045"/>
    <xdr:sp macro="" textlink="">
      <xdr:nvSpPr>
        <xdr:cNvPr id="163" name="n_2aveValue【橋りょう・トンネル】&#10;有形固定資産減価償却率"/>
        <xdr:cNvSpPr txBox="1"/>
      </xdr:nvSpPr>
      <xdr:spPr>
        <a:xfrm>
          <a:off x="2705744" y="977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19067</xdr:rowOff>
    </xdr:from>
    <xdr:ext cx="405111" cy="259045"/>
    <xdr:sp macro="" textlink="">
      <xdr:nvSpPr>
        <xdr:cNvPr id="164" name="n_1mainValue【橋りょう・トンネル】&#10;有形固定資産減価償却率"/>
        <xdr:cNvSpPr txBox="1"/>
      </xdr:nvSpPr>
      <xdr:spPr>
        <a:xfrm>
          <a:off x="35820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5" name="正方形/長方形 16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6" name="正方形/長方形 16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7" name="正方形/長方形 16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8" name="正方形/長方形 16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9" name="正方形/長方形 16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0" name="正方形/長方形 16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1" name="正方形/長方形 17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2" name="正方形/長方形 17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3" name="テキスト ボックス 17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4" name="直線コネクタ 17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75" name="直線コネクタ 17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76" name="テキスト ボックス 17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7" name="直線コネクタ 17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78" name="テキスト ボックス 177"/>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9" name="直線コネクタ 17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80" name="テキスト ボックス 179"/>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1" name="直線コネクタ 18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82" name="テキスト ボックス 181"/>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3" name="直線コネクタ 18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84" name="テキスト ボックス 183"/>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79315</xdr:rowOff>
    </xdr:from>
    <xdr:to>
      <xdr:col>54</xdr:col>
      <xdr:colOff>189865</xdr:colOff>
      <xdr:row>63</xdr:row>
      <xdr:rowOff>168108</xdr:rowOff>
    </xdr:to>
    <xdr:cxnSp macro="">
      <xdr:nvCxnSpPr>
        <xdr:cNvPr id="186" name="直線コネクタ 185"/>
        <xdr:cNvCxnSpPr/>
      </xdr:nvCxnSpPr>
      <xdr:spPr>
        <a:xfrm flipV="1">
          <a:off x="10476865" y="9680515"/>
          <a:ext cx="0" cy="128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485</xdr:rowOff>
    </xdr:from>
    <xdr:ext cx="378565" cy="259045"/>
    <xdr:sp macro="" textlink="">
      <xdr:nvSpPr>
        <xdr:cNvPr id="187" name="【橋りょう・トンネル】&#10;一人当たり有形固定資産（償却資産）額最小値テキスト"/>
        <xdr:cNvSpPr txBox="1"/>
      </xdr:nvSpPr>
      <xdr:spPr>
        <a:xfrm>
          <a:off x="10515600" y="10973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168108</xdr:rowOff>
    </xdr:from>
    <xdr:to>
      <xdr:col>55</xdr:col>
      <xdr:colOff>88900</xdr:colOff>
      <xdr:row>63</xdr:row>
      <xdr:rowOff>168108</xdr:rowOff>
    </xdr:to>
    <xdr:cxnSp macro="">
      <xdr:nvCxnSpPr>
        <xdr:cNvPr id="188" name="直線コネクタ 187"/>
        <xdr:cNvCxnSpPr/>
      </xdr:nvCxnSpPr>
      <xdr:spPr>
        <a:xfrm>
          <a:off x="10388600" y="10969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25992</xdr:rowOff>
    </xdr:from>
    <xdr:ext cx="599010" cy="259045"/>
    <xdr:sp macro="" textlink="">
      <xdr:nvSpPr>
        <xdr:cNvPr id="189" name="【橋りょう・トンネル】&#10;一人当たり有形固定資産（償却資産）額最大値テキスト"/>
        <xdr:cNvSpPr txBox="1"/>
      </xdr:nvSpPr>
      <xdr:spPr>
        <a:xfrm>
          <a:off x="10515600" y="9455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79315</xdr:rowOff>
    </xdr:from>
    <xdr:to>
      <xdr:col>55</xdr:col>
      <xdr:colOff>88900</xdr:colOff>
      <xdr:row>56</xdr:row>
      <xdr:rowOff>79315</xdr:rowOff>
    </xdr:to>
    <xdr:cxnSp macro="">
      <xdr:nvCxnSpPr>
        <xdr:cNvPr id="190" name="直線コネクタ 189"/>
        <xdr:cNvCxnSpPr/>
      </xdr:nvCxnSpPr>
      <xdr:spPr>
        <a:xfrm>
          <a:off x="10388600" y="9680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32734</xdr:rowOff>
    </xdr:from>
    <xdr:ext cx="534377" cy="259045"/>
    <xdr:sp macro="" textlink="">
      <xdr:nvSpPr>
        <xdr:cNvPr id="191" name="【橋りょう・トンネル】&#10;一人当たり有形固定資産（償却資産）額平均値テキスト"/>
        <xdr:cNvSpPr txBox="1"/>
      </xdr:nvSpPr>
      <xdr:spPr>
        <a:xfrm>
          <a:off x="10515600" y="103197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9857</xdr:rowOff>
    </xdr:from>
    <xdr:to>
      <xdr:col>55</xdr:col>
      <xdr:colOff>50800</xdr:colOff>
      <xdr:row>61</xdr:row>
      <xdr:rowOff>111457</xdr:rowOff>
    </xdr:to>
    <xdr:sp macro="" textlink="">
      <xdr:nvSpPr>
        <xdr:cNvPr id="192" name="フローチャート: 判断 191"/>
        <xdr:cNvSpPr/>
      </xdr:nvSpPr>
      <xdr:spPr>
        <a:xfrm>
          <a:off x="10426700" y="1046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38523</xdr:rowOff>
    </xdr:from>
    <xdr:to>
      <xdr:col>50</xdr:col>
      <xdr:colOff>165100</xdr:colOff>
      <xdr:row>61</xdr:row>
      <xdr:rowOff>140123</xdr:rowOff>
    </xdr:to>
    <xdr:sp macro="" textlink="">
      <xdr:nvSpPr>
        <xdr:cNvPr id="193" name="フローチャート: 判断 192"/>
        <xdr:cNvSpPr/>
      </xdr:nvSpPr>
      <xdr:spPr>
        <a:xfrm>
          <a:off x="9588500" y="10496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20843</xdr:rowOff>
    </xdr:from>
    <xdr:to>
      <xdr:col>46</xdr:col>
      <xdr:colOff>38100</xdr:colOff>
      <xdr:row>61</xdr:row>
      <xdr:rowOff>122443</xdr:rowOff>
    </xdr:to>
    <xdr:sp macro="" textlink="">
      <xdr:nvSpPr>
        <xdr:cNvPr id="194" name="フローチャート: 判断 193"/>
        <xdr:cNvSpPr/>
      </xdr:nvSpPr>
      <xdr:spPr>
        <a:xfrm>
          <a:off x="8699500" y="1047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5" name="テキスト ボックス 19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6" name="テキスト ボックス 19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7" name="テキスト ボックス 19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8" name="テキスト ボックス 19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9" name="テキスト ボックス 19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147062</xdr:rowOff>
    </xdr:from>
    <xdr:to>
      <xdr:col>55</xdr:col>
      <xdr:colOff>50800</xdr:colOff>
      <xdr:row>62</xdr:row>
      <xdr:rowOff>77212</xdr:rowOff>
    </xdr:to>
    <xdr:sp macro="" textlink="">
      <xdr:nvSpPr>
        <xdr:cNvPr id="200" name="楕円 199"/>
        <xdr:cNvSpPr/>
      </xdr:nvSpPr>
      <xdr:spPr>
        <a:xfrm>
          <a:off x="10426700" y="1060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125489</xdr:rowOff>
    </xdr:from>
    <xdr:ext cx="534377" cy="259045"/>
    <xdr:sp macro="" textlink="">
      <xdr:nvSpPr>
        <xdr:cNvPr id="201" name="【橋りょう・トンネル】&#10;一人当たり有形固定資産（償却資産）額該当値テキスト"/>
        <xdr:cNvSpPr txBox="1"/>
      </xdr:nvSpPr>
      <xdr:spPr>
        <a:xfrm>
          <a:off x="10515600" y="10583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147127</xdr:rowOff>
    </xdr:from>
    <xdr:to>
      <xdr:col>50</xdr:col>
      <xdr:colOff>165100</xdr:colOff>
      <xdr:row>62</xdr:row>
      <xdr:rowOff>77277</xdr:rowOff>
    </xdr:to>
    <xdr:sp macro="" textlink="">
      <xdr:nvSpPr>
        <xdr:cNvPr id="202" name="楕円 201"/>
        <xdr:cNvSpPr/>
      </xdr:nvSpPr>
      <xdr:spPr>
        <a:xfrm>
          <a:off x="9588500" y="10605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26412</xdr:rowOff>
    </xdr:from>
    <xdr:to>
      <xdr:col>55</xdr:col>
      <xdr:colOff>0</xdr:colOff>
      <xdr:row>62</xdr:row>
      <xdr:rowOff>26477</xdr:rowOff>
    </xdr:to>
    <xdr:cxnSp macro="">
      <xdr:nvCxnSpPr>
        <xdr:cNvPr id="203" name="直線コネクタ 202"/>
        <xdr:cNvCxnSpPr/>
      </xdr:nvCxnSpPr>
      <xdr:spPr>
        <a:xfrm flipV="1">
          <a:off x="9639300" y="10656312"/>
          <a:ext cx="8382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156650</xdr:rowOff>
    </xdr:from>
    <xdr:ext cx="534377" cy="259045"/>
    <xdr:sp macro="" textlink="">
      <xdr:nvSpPr>
        <xdr:cNvPr id="204" name="n_1aveValue【橋りょう・トンネル】&#10;一人当たり有形固定資産（償却資産）額"/>
        <xdr:cNvSpPr txBox="1"/>
      </xdr:nvSpPr>
      <xdr:spPr>
        <a:xfrm>
          <a:off x="9359411" y="1027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138970</xdr:rowOff>
    </xdr:from>
    <xdr:ext cx="534377" cy="259045"/>
    <xdr:sp macro="" textlink="">
      <xdr:nvSpPr>
        <xdr:cNvPr id="205" name="n_2aveValue【橋りょう・トンネル】&#10;一人当たり有形固定資産（償却資産）額"/>
        <xdr:cNvSpPr txBox="1"/>
      </xdr:nvSpPr>
      <xdr:spPr>
        <a:xfrm>
          <a:off x="8483111" y="10254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68404</xdr:rowOff>
    </xdr:from>
    <xdr:ext cx="534377" cy="259045"/>
    <xdr:sp macro="" textlink="">
      <xdr:nvSpPr>
        <xdr:cNvPr id="206" name="n_1mainValue【橋りょう・トンネル】&#10;一人当たり有形固定資産（償却資産）額"/>
        <xdr:cNvSpPr txBox="1"/>
      </xdr:nvSpPr>
      <xdr:spPr>
        <a:xfrm>
          <a:off x="9359411" y="1069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7" name="正方形/長方形 20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8" name="正方形/長方形 20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9" name="正方形/長方形 20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0" name="正方形/長方形 20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1" name="正方形/長方形 21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2" name="正方形/長方形 21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3" name="正方形/長方形 21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4" name="正方形/長方形 21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5" name="テキスト ボックス 21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6" name="直線コネクタ 21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17" name="テキスト ボックス 216"/>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18" name="直線コネクタ 217"/>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19" name="テキスト ボックス 218"/>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0" name="直線コネクタ 219"/>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1" name="テキスト ボックス 220"/>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2" name="直線コネクタ 22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3" name="テキスト ボックス 22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24" name="直線コネクタ 223"/>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25" name="テキスト ボックス 224"/>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26" name="直線コネクタ 225"/>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27" name="テキスト ボックス 226"/>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8" name="直線コネクタ 22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29" name="テキスト ボックス 228"/>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0"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129539</xdr:rowOff>
    </xdr:from>
    <xdr:to>
      <xdr:col>24</xdr:col>
      <xdr:colOff>62865</xdr:colOff>
      <xdr:row>87</xdr:row>
      <xdr:rowOff>3811</xdr:rowOff>
    </xdr:to>
    <xdr:cxnSp macro="">
      <xdr:nvCxnSpPr>
        <xdr:cNvPr id="231" name="直線コネクタ 230"/>
        <xdr:cNvCxnSpPr/>
      </xdr:nvCxnSpPr>
      <xdr:spPr>
        <a:xfrm flipV="1">
          <a:off x="4634865" y="13331189"/>
          <a:ext cx="0" cy="1588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7638</xdr:rowOff>
    </xdr:from>
    <xdr:ext cx="405111" cy="259045"/>
    <xdr:sp macro="" textlink="">
      <xdr:nvSpPr>
        <xdr:cNvPr id="232" name="【公営住宅】&#10;有形固定資産減価償却率最小値テキスト"/>
        <xdr:cNvSpPr txBox="1"/>
      </xdr:nvSpPr>
      <xdr:spPr>
        <a:xfrm>
          <a:off x="4673600" y="1492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3811</xdr:rowOff>
    </xdr:from>
    <xdr:to>
      <xdr:col>24</xdr:col>
      <xdr:colOff>152400</xdr:colOff>
      <xdr:row>87</xdr:row>
      <xdr:rowOff>3811</xdr:rowOff>
    </xdr:to>
    <xdr:cxnSp macro="">
      <xdr:nvCxnSpPr>
        <xdr:cNvPr id="233" name="直線コネクタ 232"/>
        <xdr:cNvCxnSpPr/>
      </xdr:nvCxnSpPr>
      <xdr:spPr>
        <a:xfrm>
          <a:off x="4546600" y="1491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76216</xdr:rowOff>
    </xdr:from>
    <xdr:ext cx="405111" cy="259045"/>
    <xdr:sp macro="" textlink="">
      <xdr:nvSpPr>
        <xdr:cNvPr id="234" name="【公営住宅】&#10;有形固定資産減価償却率最大値テキスト"/>
        <xdr:cNvSpPr txBox="1"/>
      </xdr:nvSpPr>
      <xdr:spPr>
        <a:xfrm>
          <a:off x="4673600" y="13106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129539</xdr:rowOff>
    </xdr:from>
    <xdr:to>
      <xdr:col>24</xdr:col>
      <xdr:colOff>152400</xdr:colOff>
      <xdr:row>77</xdr:row>
      <xdr:rowOff>129539</xdr:rowOff>
    </xdr:to>
    <xdr:cxnSp macro="">
      <xdr:nvCxnSpPr>
        <xdr:cNvPr id="235" name="直線コネクタ 234"/>
        <xdr:cNvCxnSpPr/>
      </xdr:nvCxnSpPr>
      <xdr:spPr>
        <a:xfrm>
          <a:off x="4546600" y="13331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34307</xdr:rowOff>
    </xdr:from>
    <xdr:ext cx="405111" cy="259045"/>
    <xdr:sp macro="" textlink="">
      <xdr:nvSpPr>
        <xdr:cNvPr id="236" name="【公営住宅】&#10;有形固定資産減価償却率平均値テキスト"/>
        <xdr:cNvSpPr txBox="1"/>
      </xdr:nvSpPr>
      <xdr:spPr>
        <a:xfrm>
          <a:off x="4673600" y="1392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55880</xdr:rowOff>
    </xdr:from>
    <xdr:to>
      <xdr:col>24</xdr:col>
      <xdr:colOff>114300</xdr:colOff>
      <xdr:row>81</xdr:row>
      <xdr:rowOff>157480</xdr:rowOff>
    </xdr:to>
    <xdr:sp macro="" textlink="">
      <xdr:nvSpPr>
        <xdr:cNvPr id="237" name="フローチャート: 判断 236"/>
        <xdr:cNvSpPr/>
      </xdr:nvSpPr>
      <xdr:spPr>
        <a:xfrm>
          <a:off x="45847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105411</xdr:rowOff>
    </xdr:from>
    <xdr:to>
      <xdr:col>20</xdr:col>
      <xdr:colOff>38100</xdr:colOff>
      <xdr:row>82</xdr:row>
      <xdr:rowOff>35561</xdr:rowOff>
    </xdr:to>
    <xdr:sp macro="" textlink="">
      <xdr:nvSpPr>
        <xdr:cNvPr id="238" name="フローチャート: 判断 237"/>
        <xdr:cNvSpPr/>
      </xdr:nvSpPr>
      <xdr:spPr>
        <a:xfrm>
          <a:off x="3746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139700</xdr:rowOff>
    </xdr:from>
    <xdr:to>
      <xdr:col>15</xdr:col>
      <xdr:colOff>101600</xdr:colOff>
      <xdr:row>82</xdr:row>
      <xdr:rowOff>69850</xdr:rowOff>
    </xdr:to>
    <xdr:sp macro="" textlink="">
      <xdr:nvSpPr>
        <xdr:cNvPr id="239" name="フローチャート: 判断 238"/>
        <xdr:cNvSpPr/>
      </xdr:nvSpPr>
      <xdr:spPr>
        <a:xfrm>
          <a:off x="2857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0" name="テキスト ボックス 23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1" name="テキスト ボックス 24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2" name="テキスト ボックス 24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3" name="テキスト ボックス 24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4" name="テキスト ボックス 24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67311</xdr:rowOff>
    </xdr:from>
    <xdr:to>
      <xdr:col>24</xdr:col>
      <xdr:colOff>114300</xdr:colOff>
      <xdr:row>79</xdr:row>
      <xdr:rowOff>168911</xdr:rowOff>
    </xdr:to>
    <xdr:sp macro="" textlink="">
      <xdr:nvSpPr>
        <xdr:cNvPr id="245" name="楕円 244"/>
        <xdr:cNvSpPr/>
      </xdr:nvSpPr>
      <xdr:spPr>
        <a:xfrm>
          <a:off x="4584700" y="13611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90188</xdr:rowOff>
    </xdr:from>
    <xdr:ext cx="405111" cy="259045"/>
    <xdr:sp macro="" textlink="">
      <xdr:nvSpPr>
        <xdr:cNvPr id="246" name="【公営住宅】&#10;有形固定資産減価償却率該当値テキスト"/>
        <xdr:cNvSpPr txBox="1"/>
      </xdr:nvSpPr>
      <xdr:spPr>
        <a:xfrm>
          <a:off x="4673600" y="1346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132080</xdr:rowOff>
    </xdr:from>
    <xdr:to>
      <xdr:col>20</xdr:col>
      <xdr:colOff>38100</xdr:colOff>
      <xdr:row>80</xdr:row>
      <xdr:rowOff>62230</xdr:rowOff>
    </xdr:to>
    <xdr:sp macro="" textlink="">
      <xdr:nvSpPr>
        <xdr:cNvPr id="247" name="楕円 246"/>
        <xdr:cNvSpPr/>
      </xdr:nvSpPr>
      <xdr:spPr>
        <a:xfrm>
          <a:off x="3746500" y="1367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118111</xdr:rowOff>
    </xdr:from>
    <xdr:to>
      <xdr:col>24</xdr:col>
      <xdr:colOff>63500</xdr:colOff>
      <xdr:row>80</xdr:row>
      <xdr:rowOff>11430</xdr:rowOff>
    </xdr:to>
    <xdr:cxnSp macro="">
      <xdr:nvCxnSpPr>
        <xdr:cNvPr id="248" name="直線コネクタ 247"/>
        <xdr:cNvCxnSpPr/>
      </xdr:nvCxnSpPr>
      <xdr:spPr>
        <a:xfrm flipV="1">
          <a:off x="3797300" y="13662661"/>
          <a:ext cx="8382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26688</xdr:rowOff>
    </xdr:from>
    <xdr:ext cx="405111" cy="259045"/>
    <xdr:sp macro="" textlink="">
      <xdr:nvSpPr>
        <xdr:cNvPr id="249" name="n_1aveValue【公営住宅】&#10;有形固定資産減価償却率"/>
        <xdr:cNvSpPr txBox="1"/>
      </xdr:nvSpPr>
      <xdr:spPr>
        <a:xfrm>
          <a:off x="35820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86377</xdr:rowOff>
    </xdr:from>
    <xdr:ext cx="405111" cy="259045"/>
    <xdr:sp macro="" textlink="">
      <xdr:nvSpPr>
        <xdr:cNvPr id="250" name="n_2aveValue【公営住宅】&#10;有形固定資産減価償却率"/>
        <xdr:cNvSpPr txBox="1"/>
      </xdr:nvSpPr>
      <xdr:spPr>
        <a:xfrm>
          <a:off x="270574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78757</xdr:rowOff>
    </xdr:from>
    <xdr:ext cx="405111" cy="259045"/>
    <xdr:sp macro="" textlink="">
      <xdr:nvSpPr>
        <xdr:cNvPr id="251" name="n_1mainValue【公営住宅】&#10;有形固定資産減価償却率"/>
        <xdr:cNvSpPr txBox="1"/>
      </xdr:nvSpPr>
      <xdr:spPr>
        <a:xfrm>
          <a:off x="3582044" y="1345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2" name="正方形/長方形 25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3" name="正方形/長方形 25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4" name="正方形/長方形 25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5" name="正方形/長方形 25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6" name="正方形/長方形 25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7" name="正方形/長方形 25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8" name="正方形/長方形 25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9" name="正方形/長方形 25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0" name="テキスト ボックス 25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1" name="直線コネクタ 26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62" name="直線コネクタ 261"/>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63" name="テキスト ボックス 262"/>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64" name="直線コネクタ 263"/>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65" name="テキスト ボックス 264"/>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66" name="直線コネクタ 265"/>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67" name="テキスト ボックス 266"/>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68" name="直線コネクタ 267"/>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69" name="テキスト ボックス 268"/>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0" name="直線コネクタ 26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1" name="テキスト ボックス 27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77876</xdr:rowOff>
    </xdr:from>
    <xdr:to>
      <xdr:col>54</xdr:col>
      <xdr:colOff>189865</xdr:colOff>
      <xdr:row>86</xdr:row>
      <xdr:rowOff>33528</xdr:rowOff>
    </xdr:to>
    <xdr:cxnSp macro="">
      <xdr:nvCxnSpPr>
        <xdr:cNvPr id="273" name="直線コネクタ 272"/>
        <xdr:cNvCxnSpPr/>
      </xdr:nvCxnSpPr>
      <xdr:spPr>
        <a:xfrm flipV="1">
          <a:off x="10476865" y="13279526"/>
          <a:ext cx="0" cy="1498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37355</xdr:rowOff>
    </xdr:from>
    <xdr:ext cx="469744" cy="259045"/>
    <xdr:sp macro="" textlink="">
      <xdr:nvSpPr>
        <xdr:cNvPr id="274" name="【公営住宅】&#10;一人当たり面積最小値テキスト"/>
        <xdr:cNvSpPr txBox="1"/>
      </xdr:nvSpPr>
      <xdr:spPr>
        <a:xfrm>
          <a:off x="10515600" y="1478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33528</xdr:rowOff>
    </xdr:from>
    <xdr:to>
      <xdr:col>55</xdr:col>
      <xdr:colOff>88900</xdr:colOff>
      <xdr:row>86</xdr:row>
      <xdr:rowOff>33528</xdr:rowOff>
    </xdr:to>
    <xdr:cxnSp macro="">
      <xdr:nvCxnSpPr>
        <xdr:cNvPr id="275" name="直線コネクタ 274"/>
        <xdr:cNvCxnSpPr/>
      </xdr:nvCxnSpPr>
      <xdr:spPr>
        <a:xfrm>
          <a:off x="10388600" y="1477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24553</xdr:rowOff>
    </xdr:from>
    <xdr:ext cx="469744" cy="259045"/>
    <xdr:sp macro="" textlink="">
      <xdr:nvSpPr>
        <xdr:cNvPr id="276" name="【公営住宅】&#10;一人当たり面積最大値テキスト"/>
        <xdr:cNvSpPr txBox="1"/>
      </xdr:nvSpPr>
      <xdr:spPr>
        <a:xfrm>
          <a:off x="10515600" y="1305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77876</xdr:rowOff>
    </xdr:from>
    <xdr:to>
      <xdr:col>55</xdr:col>
      <xdr:colOff>88900</xdr:colOff>
      <xdr:row>77</xdr:row>
      <xdr:rowOff>77876</xdr:rowOff>
    </xdr:to>
    <xdr:cxnSp macro="">
      <xdr:nvCxnSpPr>
        <xdr:cNvPr id="277" name="直線コネクタ 276"/>
        <xdr:cNvCxnSpPr/>
      </xdr:nvCxnSpPr>
      <xdr:spPr>
        <a:xfrm>
          <a:off x="10388600" y="13279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63213</xdr:rowOff>
    </xdr:from>
    <xdr:ext cx="469744" cy="259045"/>
    <xdr:sp macro="" textlink="">
      <xdr:nvSpPr>
        <xdr:cNvPr id="278" name="【公営住宅】&#10;一人当たり面積平均値テキスト"/>
        <xdr:cNvSpPr txBox="1"/>
      </xdr:nvSpPr>
      <xdr:spPr>
        <a:xfrm>
          <a:off x="10515600" y="13950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40336</xdr:rowOff>
    </xdr:from>
    <xdr:to>
      <xdr:col>55</xdr:col>
      <xdr:colOff>50800</xdr:colOff>
      <xdr:row>82</xdr:row>
      <xdr:rowOff>141936</xdr:rowOff>
    </xdr:to>
    <xdr:sp macro="" textlink="">
      <xdr:nvSpPr>
        <xdr:cNvPr id="279" name="フローチャート: 判断 278"/>
        <xdr:cNvSpPr/>
      </xdr:nvSpPr>
      <xdr:spPr>
        <a:xfrm>
          <a:off x="10426700" y="14099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46737</xdr:rowOff>
    </xdr:from>
    <xdr:to>
      <xdr:col>50</xdr:col>
      <xdr:colOff>165100</xdr:colOff>
      <xdr:row>82</xdr:row>
      <xdr:rowOff>148337</xdr:rowOff>
    </xdr:to>
    <xdr:sp macro="" textlink="">
      <xdr:nvSpPr>
        <xdr:cNvPr id="280" name="フローチャート: 判断 279"/>
        <xdr:cNvSpPr/>
      </xdr:nvSpPr>
      <xdr:spPr>
        <a:xfrm>
          <a:off x="9588500" y="1410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61367</xdr:rowOff>
    </xdr:from>
    <xdr:to>
      <xdr:col>46</xdr:col>
      <xdr:colOff>38100</xdr:colOff>
      <xdr:row>82</xdr:row>
      <xdr:rowOff>162967</xdr:rowOff>
    </xdr:to>
    <xdr:sp macro="" textlink="">
      <xdr:nvSpPr>
        <xdr:cNvPr id="281" name="フローチャート: 判断 280"/>
        <xdr:cNvSpPr/>
      </xdr:nvSpPr>
      <xdr:spPr>
        <a:xfrm>
          <a:off x="8699500" y="1412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2" name="テキスト ボックス 28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3" name="テキスト ボックス 28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4" name="テキスト ボックス 28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5" name="テキスト ボックス 28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6" name="テキスト ボックス 28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23419</xdr:rowOff>
    </xdr:from>
    <xdr:to>
      <xdr:col>55</xdr:col>
      <xdr:colOff>50800</xdr:colOff>
      <xdr:row>83</xdr:row>
      <xdr:rowOff>125019</xdr:rowOff>
    </xdr:to>
    <xdr:sp macro="" textlink="">
      <xdr:nvSpPr>
        <xdr:cNvPr id="287" name="楕円 286"/>
        <xdr:cNvSpPr/>
      </xdr:nvSpPr>
      <xdr:spPr>
        <a:xfrm>
          <a:off x="10426700" y="1425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1846</xdr:rowOff>
    </xdr:from>
    <xdr:ext cx="469744" cy="259045"/>
    <xdr:sp macro="" textlink="">
      <xdr:nvSpPr>
        <xdr:cNvPr id="288" name="【公営住宅】&#10;一人当たり面積該当値テキスト"/>
        <xdr:cNvSpPr txBox="1"/>
      </xdr:nvSpPr>
      <xdr:spPr>
        <a:xfrm>
          <a:off x="10515600" y="14232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22504</xdr:rowOff>
    </xdr:from>
    <xdr:to>
      <xdr:col>50</xdr:col>
      <xdr:colOff>165100</xdr:colOff>
      <xdr:row>83</xdr:row>
      <xdr:rowOff>124104</xdr:rowOff>
    </xdr:to>
    <xdr:sp macro="" textlink="">
      <xdr:nvSpPr>
        <xdr:cNvPr id="289" name="楕円 288"/>
        <xdr:cNvSpPr/>
      </xdr:nvSpPr>
      <xdr:spPr>
        <a:xfrm>
          <a:off x="9588500" y="1425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73304</xdr:rowOff>
    </xdr:from>
    <xdr:to>
      <xdr:col>55</xdr:col>
      <xdr:colOff>0</xdr:colOff>
      <xdr:row>83</xdr:row>
      <xdr:rowOff>74219</xdr:rowOff>
    </xdr:to>
    <xdr:cxnSp macro="">
      <xdr:nvCxnSpPr>
        <xdr:cNvPr id="290" name="直線コネクタ 289"/>
        <xdr:cNvCxnSpPr/>
      </xdr:nvCxnSpPr>
      <xdr:spPr>
        <a:xfrm>
          <a:off x="9639300" y="14303654"/>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80</xdr:row>
      <xdr:rowOff>164864</xdr:rowOff>
    </xdr:from>
    <xdr:ext cx="469744" cy="259045"/>
    <xdr:sp macro="" textlink="">
      <xdr:nvSpPr>
        <xdr:cNvPr id="291" name="n_1aveValue【公営住宅】&#10;一人当たり面積"/>
        <xdr:cNvSpPr txBox="1"/>
      </xdr:nvSpPr>
      <xdr:spPr>
        <a:xfrm>
          <a:off x="9391727" y="13880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8044</xdr:rowOff>
    </xdr:from>
    <xdr:ext cx="469744" cy="259045"/>
    <xdr:sp macro="" textlink="">
      <xdr:nvSpPr>
        <xdr:cNvPr id="292" name="n_2aveValue【公営住宅】&#10;一人当たり面積"/>
        <xdr:cNvSpPr txBox="1"/>
      </xdr:nvSpPr>
      <xdr:spPr>
        <a:xfrm>
          <a:off x="8515427" y="13895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115231</xdr:rowOff>
    </xdr:from>
    <xdr:ext cx="469744" cy="259045"/>
    <xdr:sp macro="" textlink="">
      <xdr:nvSpPr>
        <xdr:cNvPr id="293" name="n_1mainValue【公営住宅】&#10;一人当たり面積"/>
        <xdr:cNvSpPr txBox="1"/>
      </xdr:nvSpPr>
      <xdr:spPr>
        <a:xfrm>
          <a:off x="9391727" y="14345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4" name="正方形/長方形 29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5" name="正方形/長方形 29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96" name="正方形/長方形 29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97" name="正方形/長方形 29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98" name="正方形/長方形 29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99" name="正方形/長方形 29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0" name="正方形/長方形 29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1" name="正方形/長方形 30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02" name="テキスト ボックス 30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03" name="直線コネクタ 30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04" name="テキスト ボックス 303"/>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05" name="直線コネクタ 304"/>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06" name="テキスト ボックス 305"/>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07" name="直線コネクタ 306"/>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08" name="テキスト ボックス 307"/>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09" name="直線コネクタ 308"/>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10" name="テキスト ボックス 309"/>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11" name="直線コネクタ 310"/>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12" name="テキスト ボックス 311"/>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13" name="直線コネクタ 312"/>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14" name="テキスト ボックス 313"/>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15" name="直線コネクタ 31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16" name="テキスト ボックス 315"/>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17"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142875</xdr:rowOff>
    </xdr:from>
    <xdr:to>
      <xdr:col>24</xdr:col>
      <xdr:colOff>62865</xdr:colOff>
      <xdr:row>108</xdr:row>
      <xdr:rowOff>36195</xdr:rowOff>
    </xdr:to>
    <xdr:cxnSp macro="">
      <xdr:nvCxnSpPr>
        <xdr:cNvPr id="318" name="直線コネクタ 317"/>
        <xdr:cNvCxnSpPr/>
      </xdr:nvCxnSpPr>
      <xdr:spPr>
        <a:xfrm flipV="1">
          <a:off x="4634865" y="17287875"/>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40022</xdr:rowOff>
    </xdr:from>
    <xdr:ext cx="405111" cy="259045"/>
    <xdr:sp macro="" textlink="">
      <xdr:nvSpPr>
        <xdr:cNvPr id="319" name="【港湾・漁港】&#10;有形固定資産減価償却率最小値テキスト"/>
        <xdr:cNvSpPr txBox="1"/>
      </xdr:nvSpPr>
      <xdr:spPr>
        <a:xfrm>
          <a:off x="4673600" y="1855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36195</xdr:rowOff>
    </xdr:from>
    <xdr:to>
      <xdr:col>24</xdr:col>
      <xdr:colOff>152400</xdr:colOff>
      <xdr:row>108</xdr:row>
      <xdr:rowOff>36195</xdr:rowOff>
    </xdr:to>
    <xdr:cxnSp macro="">
      <xdr:nvCxnSpPr>
        <xdr:cNvPr id="320" name="直線コネクタ 319"/>
        <xdr:cNvCxnSpPr/>
      </xdr:nvCxnSpPr>
      <xdr:spPr>
        <a:xfrm>
          <a:off x="4546600" y="1855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89552</xdr:rowOff>
    </xdr:from>
    <xdr:ext cx="405111" cy="259045"/>
    <xdr:sp macro="" textlink="">
      <xdr:nvSpPr>
        <xdr:cNvPr id="321" name="【港湾・漁港】&#10;有形固定資産減価償却率最大値テキスト"/>
        <xdr:cNvSpPr txBox="1"/>
      </xdr:nvSpPr>
      <xdr:spPr>
        <a:xfrm>
          <a:off x="4673600" y="1706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142875</xdr:rowOff>
    </xdr:from>
    <xdr:to>
      <xdr:col>24</xdr:col>
      <xdr:colOff>152400</xdr:colOff>
      <xdr:row>100</xdr:row>
      <xdr:rowOff>142875</xdr:rowOff>
    </xdr:to>
    <xdr:cxnSp macro="">
      <xdr:nvCxnSpPr>
        <xdr:cNvPr id="322" name="直線コネクタ 321"/>
        <xdr:cNvCxnSpPr/>
      </xdr:nvCxnSpPr>
      <xdr:spPr>
        <a:xfrm>
          <a:off x="4546600" y="1728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43832</xdr:rowOff>
    </xdr:from>
    <xdr:ext cx="405111" cy="259045"/>
    <xdr:sp macro="" textlink="">
      <xdr:nvSpPr>
        <xdr:cNvPr id="323" name="【港湾・漁港】&#10;有形固定資産減価償却率平均値テキスト"/>
        <xdr:cNvSpPr txBox="1"/>
      </xdr:nvSpPr>
      <xdr:spPr>
        <a:xfrm>
          <a:off x="4673600" y="177031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65405</xdr:rowOff>
    </xdr:from>
    <xdr:to>
      <xdr:col>24</xdr:col>
      <xdr:colOff>114300</xdr:colOff>
      <xdr:row>103</xdr:row>
      <xdr:rowOff>167005</xdr:rowOff>
    </xdr:to>
    <xdr:sp macro="" textlink="">
      <xdr:nvSpPr>
        <xdr:cNvPr id="324" name="フローチャート: 判断 323"/>
        <xdr:cNvSpPr/>
      </xdr:nvSpPr>
      <xdr:spPr>
        <a:xfrm>
          <a:off x="4584700" y="1772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82550</xdr:rowOff>
    </xdr:from>
    <xdr:to>
      <xdr:col>20</xdr:col>
      <xdr:colOff>38100</xdr:colOff>
      <xdr:row>104</xdr:row>
      <xdr:rowOff>12700</xdr:rowOff>
    </xdr:to>
    <xdr:sp macro="" textlink="">
      <xdr:nvSpPr>
        <xdr:cNvPr id="325" name="フローチャート: 判断 324"/>
        <xdr:cNvSpPr/>
      </xdr:nvSpPr>
      <xdr:spPr>
        <a:xfrm>
          <a:off x="3746500" y="1774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132080</xdr:rowOff>
    </xdr:from>
    <xdr:to>
      <xdr:col>15</xdr:col>
      <xdr:colOff>101600</xdr:colOff>
      <xdr:row>106</xdr:row>
      <xdr:rowOff>62230</xdr:rowOff>
    </xdr:to>
    <xdr:sp macro="" textlink="">
      <xdr:nvSpPr>
        <xdr:cNvPr id="326" name="フローチャート: 判断 325"/>
        <xdr:cNvSpPr/>
      </xdr:nvSpPr>
      <xdr:spPr>
        <a:xfrm>
          <a:off x="2857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27" name="テキスト ボックス 32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28" name="テキスト ボックス 32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29" name="テキスト ボックス 32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30" name="テキスト ボックス 32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31" name="テキスト ボックス 33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84455</xdr:rowOff>
    </xdr:from>
    <xdr:to>
      <xdr:col>24</xdr:col>
      <xdr:colOff>114300</xdr:colOff>
      <xdr:row>103</xdr:row>
      <xdr:rowOff>14605</xdr:rowOff>
    </xdr:to>
    <xdr:sp macro="" textlink="">
      <xdr:nvSpPr>
        <xdr:cNvPr id="332" name="楕円 331"/>
        <xdr:cNvSpPr/>
      </xdr:nvSpPr>
      <xdr:spPr>
        <a:xfrm>
          <a:off x="4584700" y="1757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107332</xdr:rowOff>
    </xdr:from>
    <xdr:ext cx="405111" cy="259045"/>
    <xdr:sp macro="" textlink="">
      <xdr:nvSpPr>
        <xdr:cNvPr id="333" name="【港湾・漁港】&#10;有形固定資産減価償却率該当値テキスト"/>
        <xdr:cNvSpPr txBox="1"/>
      </xdr:nvSpPr>
      <xdr:spPr>
        <a:xfrm>
          <a:off x="4673600" y="1742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116839</xdr:rowOff>
    </xdr:from>
    <xdr:to>
      <xdr:col>20</xdr:col>
      <xdr:colOff>38100</xdr:colOff>
      <xdr:row>103</xdr:row>
      <xdr:rowOff>46989</xdr:rowOff>
    </xdr:to>
    <xdr:sp macro="" textlink="">
      <xdr:nvSpPr>
        <xdr:cNvPr id="334" name="楕円 333"/>
        <xdr:cNvSpPr/>
      </xdr:nvSpPr>
      <xdr:spPr>
        <a:xfrm>
          <a:off x="3746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135255</xdr:rowOff>
    </xdr:from>
    <xdr:to>
      <xdr:col>24</xdr:col>
      <xdr:colOff>63500</xdr:colOff>
      <xdr:row>102</xdr:row>
      <xdr:rowOff>167639</xdr:rowOff>
    </xdr:to>
    <xdr:cxnSp macro="">
      <xdr:nvCxnSpPr>
        <xdr:cNvPr id="335" name="直線コネクタ 334"/>
        <xdr:cNvCxnSpPr/>
      </xdr:nvCxnSpPr>
      <xdr:spPr>
        <a:xfrm flipV="1">
          <a:off x="3797300" y="17623155"/>
          <a:ext cx="8382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3827</xdr:rowOff>
    </xdr:from>
    <xdr:ext cx="405111" cy="259045"/>
    <xdr:sp macro="" textlink="">
      <xdr:nvSpPr>
        <xdr:cNvPr id="336" name="n_1aveValue【港湾・漁港】&#10;有形固定資産減価償却率"/>
        <xdr:cNvSpPr txBox="1"/>
      </xdr:nvSpPr>
      <xdr:spPr>
        <a:xfrm>
          <a:off x="3582044" y="1783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78757</xdr:rowOff>
    </xdr:from>
    <xdr:ext cx="405111" cy="259045"/>
    <xdr:sp macro="" textlink="">
      <xdr:nvSpPr>
        <xdr:cNvPr id="337" name="n_2aveValue【港湾・漁港】&#10;有形固定資産減価償却率"/>
        <xdr:cNvSpPr txBox="1"/>
      </xdr:nvSpPr>
      <xdr:spPr>
        <a:xfrm>
          <a:off x="2705744" y="17909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63516</xdr:rowOff>
    </xdr:from>
    <xdr:ext cx="405111" cy="259045"/>
    <xdr:sp macro="" textlink="">
      <xdr:nvSpPr>
        <xdr:cNvPr id="338" name="n_1mainValue【港湾・漁港】&#10;有形固定資産減価償却率"/>
        <xdr:cNvSpPr txBox="1"/>
      </xdr:nvSpPr>
      <xdr:spPr>
        <a:xfrm>
          <a:off x="3582044" y="1737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9" name="正方形/長方形 33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0" name="正方形/長方形 33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1" name="正方形/長方形 34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2" name="正方形/長方形 34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3" name="正方形/長方形 34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4" name="正方形/長方形 34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5" name="正方形/長方形 34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6" name="正方形/長方形 34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7" name="テキスト ボックス 34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8" name="直線コネクタ 34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9" name="直線コネクタ 34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350" name="テキスト ボックス 349"/>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1" name="直線コネクタ 35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352" name="テキスト ボックス 351"/>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3" name="直線コネクタ 35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354" name="テキスト ボックス 353"/>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5" name="直線コネクタ 35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356" name="テキスト ボックス 355"/>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7" name="直線コネクタ 35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29227</xdr:rowOff>
    </xdr:from>
    <xdr:ext cx="595419" cy="259045"/>
    <xdr:sp macro="" textlink="">
      <xdr:nvSpPr>
        <xdr:cNvPr id="358" name="テキスト ボックス 357"/>
        <xdr:cNvSpPr txBox="1"/>
      </xdr:nvSpPr>
      <xdr:spPr>
        <a:xfrm>
          <a:off x="6008581" y="1700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9" name="直線コネクタ 3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60" name="テキスト ボックス 359"/>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1"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114030</xdr:rowOff>
    </xdr:from>
    <xdr:to>
      <xdr:col>54</xdr:col>
      <xdr:colOff>189865</xdr:colOff>
      <xdr:row>108</xdr:row>
      <xdr:rowOff>152050</xdr:rowOff>
    </xdr:to>
    <xdr:cxnSp macro="">
      <xdr:nvCxnSpPr>
        <xdr:cNvPr id="362" name="直線コネクタ 361"/>
        <xdr:cNvCxnSpPr/>
      </xdr:nvCxnSpPr>
      <xdr:spPr>
        <a:xfrm flipV="1">
          <a:off x="10476865" y="17087580"/>
          <a:ext cx="0" cy="1581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155877</xdr:rowOff>
    </xdr:from>
    <xdr:ext cx="313932" cy="259045"/>
    <xdr:sp macro="" textlink="">
      <xdr:nvSpPr>
        <xdr:cNvPr id="363" name="【港湾・漁港】&#10;一人当たり有形固定資産（償却資産）額最小値テキスト"/>
        <xdr:cNvSpPr txBox="1"/>
      </xdr:nvSpPr>
      <xdr:spPr>
        <a:xfrm>
          <a:off x="10515600" y="186724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152050</xdr:rowOff>
    </xdr:from>
    <xdr:to>
      <xdr:col>55</xdr:col>
      <xdr:colOff>88900</xdr:colOff>
      <xdr:row>108</xdr:row>
      <xdr:rowOff>152050</xdr:rowOff>
    </xdr:to>
    <xdr:cxnSp macro="">
      <xdr:nvCxnSpPr>
        <xdr:cNvPr id="364" name="直線コネクタ 363"/>
        <xdr:cNvCxnSpPr/>
      </xdr:nvCxnSpPr>
      <xdr:spPr>
        <a:xfrm>
          <a:off x="10388600" y="18668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60707</xdr:rowOff>
    </xdr:from>
    <xdr:ext cx="599010" cy="259045"/>
    <xdr:sp macro="" textlink="">
      <xdr:nvSpPr>
        <xdr:cNvPr id="365" name="【港湾・漁港】&#10;一人当たり有形固定資産（償却資産）額最大値テキスト"/>
        <xdr:cNvSpPr txBox="1"/>
      </xdr:nvSpPr>
      <xdr:spPr>
        <a:xfrm>
          <a:off x="10515600" y="16862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114030</xdr:rowOff>
    </xdr:from>
    <xdr:to>
      <xdr:col>55</xdr:col>
      <xdr:colOff>88900</xdr:colOff>
      <xdr:row>99</xdr:row>
      <xdr:rowOff>114030</xdr:rowOff>
    </xdr:to>
    <xdr:cxnSp macro="">
      <xdr:nvCxnSpPr>
        <xdr:cNvPr id="366" name="直線コネクタ 365"/>
        <xdr:cNvCxnSpPr/>
      </xdr:nvCxnSpPr>
      <xdr:spPr>
        <a:xfrm>
          <a:off x="10388600" y="17087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103785</xdr:rowOff>
    </xdr:from>
    <xdr:ext cx="534377" cy="259045"/>
    <xdr:sp macro="" textlink="">
      <xdr:nvSpPr>
        <xdr:cNvPr id="367" name="【港湾・漁港】&#10;一人当たり有形固定資産（償却資産）額平均値テキスト"/>
        <xdr:cNvSpPr txBox="1"/>
      </xdr:nvSpPr>
      <xdr:spPr>
        <a:xfrm>
          <a:off x="10515600" y="182774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80908</xdr:rowOff>
    </xdr:from>
    <xdr:to>
      <xdr:col>55</xdr:col>
      <xdr:colOff>50800</xdr:colOff>
      <xdr:row>108</xdr:row>
      <xdr:rowOff>11058</xdr:rowOff>
    </xdr:to>
    <xdr:sp macro="" textlink="">
      <xdr:nvSpPr>
        <xdr:cNvPr id="368" name="フローチャート: 判断 367"/>
        <xdr:cNvSpPr/>
      </xdr:nvSpPr>
      <xdr:spPr>
        <a:xfrm>
          <a:off x="10426700" y="18426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66205</xdr:rowOff>
    </xdr:from>
    <xdr:to>
      <xdr:col>50</xdr:col>
      <xdr:colOff>165100</xdr:colOff>
      <xdr:row>107</xdr:row>
      <xdr:rowOff>167805</xdr:rowOff>
    </xdr:to>
    <xdr:sp macro="" textlink="">
      <xdr:nvSpPr>
        <xdr:cNvPr id="369" name="フローチャート: 判断 368"/>
        <xdr:cNvSpPr/>
      </xdr:nvSpPr>
      <xdr:spPr>
        <a:xfrm>
          <a:off x="9588500" y="18411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67188</xdr:rowOff>
    </xdr:from>
    <xdr:to>
      <xdr:col>46</xdr:col>
      <xdr:colOff>38100</xdr:colOff>
      <xdr:row>108</xdr:row>
      <xdr:rowOff>168788</xdr:rowOff>
    </xdr:to>
    <xdr:sp macro="" textlink="">
      <xdr:nvSpPr>
        <xdr:cNvPr id="370" name="フローチャート: 判断 369"/>
        <xdr:cNvSpPr/>
      </xdr:nvSpPr>
      <xdr:spPr>
        <a:xfrm>
          <a:off x="8699500" y="1858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1" name="テキスト ボックス 37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2" name="テキスト ボックス 37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3" name="テキスト ボックス 37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4" name="テキスト ボックス 37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5" name="テキスト ボックス 37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89633</xdr:rowOff>
    </xdr:from>
    <xdr:to>
      <xdr:col>55</xdr:col>
      <xdr:colOff>50800</xdr:colOff>
      <xdr:row>109</xdr:row>
      <xdr:rowOff>19783</xdr:rowOff>
    </xdr:to>
    <xdr:sp macro="" textlink="">
      <xdr:nvSpPr>
        <xdr:cNvPr id="376" name="楕円 375"/>
        <xdr:cNvSpPr/>
      </xdr:nvSpPr>
      <xdr:spPr>
        <a:xfrm>
          <a:off x="10426700" y="18606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4560</xdr:rowOff>
    </xdr:from>
    <xdr:ext cx="469744" cy="259045"/>
    <xdr:sp macro="" textlink="">
      <xdr:nvSpPr>
        <xdr:cNvPr id="377" name="【港湾・漁港】&#10;一人当たり有形固定資産（償却資産）額該当値テキスト"/>
        <xdr:cNvSpPr txBox="1"/>
      </xdr:nvSpPr>
      <xdr:spPr>
        <a:xfrm>
          <a:off x="10515600" y="18521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89636</xdr:rowOff>
    </xdr:from>
    <xdr:to>
      <xdr:col>50</xdr:col>
      <xdr:colOff>165100</xdr:colOff>
      <xdr:row>109</xdr:row>
      <xdr:rowOff>19786</xdr:rowOff>
    </xdr:to>
    <xdr:sp macro="" textlink="">
      <xdr:nvSpPr>
        <xdr:cNvPr id="378" name="楕円 377"/>
        <xdr:cNvSpPr/>
      </xdr:nvSpPr>
      <xdr:spPr>
        <a:xfrm>
          <a:off x="9588500" y="1860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140433</xdr:rowOff>
    </xdr:from>
    <xdr:to>
      <xdr:col>55</xdr:col>
      <xdr:colOff>0</xdr:colOff>
      <xdr:row>108</xdr:row>
      <xdr:rowOff>140436</xdr:rowOff>
    </xdr:to>
    <xdr:cxnSp macro="">
      <xdr:nvCxnSpPr>
        <xdr:cNvPr id="379" name="直線コネクタ 378"/>
        <xdr:cNvCxnSpPr/>
      </xdr:nvCxnSpPr>
      <xdr:spPr>
        <a:xfrm flipV="1">
          <a:off x="9639300" y="18657033"/>
          <a:ext cx="838200" cy="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12882</xdr:rowOff>
    </xdr:from>
    <xdr:ext cx="534377" cy="259045"/>
    <xdr:sp macro="" textlink="">
      <xdr:nvSpPr>
        <xdr:cNvPr id="380" name="n_1aveValue【港湾・漁港】&#10;一人当たり有形固定資産（償却資産）額"/>
        <xdr:cNvSpPr txBox="1"/>
      </xdr:nvSpPr>
      <xdr:spPr>
        <a:xfrm>
          <a:off x="9359411" y="18186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107</xdr:row>
      <xdr:rowOff>13865</xdr:rowOff>
    </xdr:from>
    <xdr:ext cx="469744" cy="259045"/>
    <xdr:sp macro="" textlink="">
      <xdr:nvSpPr>
        <xdr:cNvPr id="381" name="n_2aveValue【港湾・漁港】&#10;一人当たり有形固定資産（償却資産）額"/>
        <xdr:cNvSpPr txBox="1"/>
      </xdr:nvSpPr>
      <xdr:spPr>
        <a:xfrm>
          <a:off x="8515428" y="18359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109</xdr:row>
      <xdr:rowOff>10913</xdr:rowOff>
    </xdr:from>
    <xdr:ext cx="469744" cy="259045"/>
    <xdr:sp macro="" textlink="">
      <xdr:nvSpPr>
        <xdr:cNvPr id="382" name="n_1mainValue【港湾・漁港】&#10;一人当たり有形固定資産（償却資産）額"/>
        <xdr:cNvSpPr txBox="1"/>
      </xdr:nvSpPr>
      <xdr:spPr>
        <a:xfrm>
          <a:off x="9391728" y="1869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3" name="正方形/長方形 38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4" name="正方形/長方形 38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5" name="正方形/長方形 38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6" name="正方形/長方形 38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7" name="正方形/長方形 38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8" name="正方形/長方形 38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9" name="正方形/長方形 38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0" name="正方形/長方形 38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1" name="テキスト ボックス 39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2" name="直線コネクタ 39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93" name="テキスト ボックス 392"/>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4" name="直線コネクタ 393"/>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5" name="テキスト ボックス 394"/>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6" name="直線コネクタ 395"/>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97" name="テキスト ボックス 396"/>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98" name="直線コネクタ 397"/>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99" name="テキスト ボックス 398"/>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0" name="直線コネクタ 399"/>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1" name="テキスト ボックス 400"/>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2" name="直線コネクタ 40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03" name="テキスト ボックス 40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32766</xdr:rowOff>
    </xdr:from>
    <xdr:to>
      <xdr:col>85</xdr:col>
      <xdr:colOff>126364</xdr:colOff>
      <xdr:row>40</xdr:row>
      <xdr:rowOff>51054</xdr:rowOff>
    </xdr:to>
    <xdr:cxnSp macro="">
      <xdr:nvCxnSpPr>
        <xdr:cNvPr id="405" name="直線コネクタ 404"/>
        <xdr:cNvCxnSpPr/>
      </xdr:nvCxnSpPr>
      <xdr:spPr>
        <a:xfrm flipV="1">
          <a:off x="16318864" y="5690616"/>
          <a:ext cx="0" cy="1218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54881</xdr:rowOff>
    </xdr:from>
    <xdr:ext cx="405111" cy="259045"/>
    <xdr:sp macro="" textlink="">
      <xdr:nvSpPr>
        <xdr:cNvPr id="406" name="【認定こども園・幼稚園・保育所】&#10;有形固定資産減価償却率最小値テキスト"/>
        <xdr:cNvSpPr txBox="1"/>
      </xdr:nvSpPr>
      <xdr:spPr>
        <a:xfrm>
          <a:off x="16357600" y="6912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51054</xdr:rowOff>
    </xdr:from>
    <xdr:to>
      <xdr:col>86</xdr:col>
      <xdr:colOff>25400</xdr:colOff>
      <xdr:row>40</xdr:row>
      <xdr:rowOff>51054</xdr:rowOff>
    </xdr:to>
    <xdr:cxnSp macro="">
      <xdr:nvCxnSpPr>
        <xdr:cNvPr id="407" name="直線コネクタ 406"/>
        <xdr:cNvCxnSpPr/>
      </xdr:nvCxnSpPr>
      <xdr:spPr>
        <a:xfrm>
          <a:off x="16230600" y="6909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150893</xdr:rowOff>
    </xdr:from>
    <xdr:ext cx="405111" cy="259045"/>
    <xdr:sp macro="" textlink="">
      <xdr:nvSpPr>
        <xdr:cNvPr id="408" name="【認定こども園・幼稚園・保育所】&#10;有形固定資産減価償却率最大値テキスト"/>
        <xdr:cNvSpPr txBox="1"/>
      </xdr:nvSpPr>
      <xdr:spPr>
        <a:xfrm>
          <a:off x="16357600" y="5465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32766</xdr:rowOff>
    </xdr:from>
    <xdr:to>
      <xdr:col>86</xdr:col>
      <xdr:colOff>25400</xdr:colOff>
      <xdr:row>33</xdr:row>
      <xdr:rowOff>32766</xdr:rowOff>
    </xdr:to>
    <xdr:cxnSp macro="">
      <xdr:nvCxnSpPr>
        <xdr:cNvPr id="409" name="直線コネクタ 408"/>
        <xdr:cNvCxnSpPr/>
      </xdr:nvCxnSpPr>
      <xdr:spPr>
        <a:xfrm>
          <a:off x="16230600" y="569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51833</xdr:rowOff>
    </xdr:from>
    <xdr:ext cx="405111" cy="259045"/>
    <xdr:sp macro="" textlink="">
      <xdr:nvSpPr>
        <xdr:cNvPr id="410" name="【認定こども園・幼稚園・保育所】&#10;有形固定資産減価償却率平均値テキスト"/>
        <xdr:cNvSpPr txBox="1"/>
      </xdr:nvSpPr>
      <xdr:spPr>
        <a:xfrm>
          <a:off x="16357600" y="62240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73406</xdr:rowOff>
    </xdr:from>
    <xdr:to>
      <xdr:col>85</xdr:col>
      <xdr:colOff>177800</xdr:colOff>
      <xdr:row>37</xdr:row>
      <xdr:rowOff>3556</xdr:rowOff>
    </xdr:to>
    <xdr:sp macro="" textlink="">
      <xdr:nvSpPr>
        <xdr:cNvPr id="411" name="フローチャート: 判断 410"/>
        <xdr:cNvSpPr/>
      </xdr:nvSpPr>
      <xdr:spPr>
        <a:xfrm>
          <a:off x="16268700" y="6245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39116</xdr:rowOff>
    </xdr:from>
    <xdr:to>
      <xdr:col>81</xdr:col>
      <xdr:colOff>101600</xdr:colOff>
      <xdr:row>36</xdr:row>
      <xdr:rowOff>140716</xdr:rowOff>
    </xdr:to>
    <xdr:sp macro="" textlink="">
      <xdr:nvSpPr>
        <xdr:cNvPr id="412" name="フローチャート: 判断 411"/>
        <xdr:cNvSpPr/>
      </xdr:nvSpPr>
      <xdr:spPr>
        <a:xfrm>
          <a:off x="15430500" y="621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148844</xdr:rowOff>
    </xdr:from>
    <xdr:to>
      <xdr:col>76</xdr:col>
      <xdr:colOff>165100</xdr:colOff>
      <xdr:row>36</xdr:row>
      <xdr:rowOff>78994</xdr:rowOff>
    </xdr:to>
    <xdr:sp macro="" textlink="">
      <xdr:nvSpPr>
        <xdr:cNvPr id="413" name="フローチャート: 判断 412"/>
        <xdr:cNvSpPr/>
      </xdr:nvSpPr>
      <xdr:spPr>
        <a:xfrm>
          <a:off x="14541500" y="614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4" name="テキスト ボックス 41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5" name="テキスト ボックス 41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6" name="テキスト ボックス 41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7" name="テキスト ボックス 41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8" name="テキスト ボックス 41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59690</xdr:rowOff>
    </xdr:from>
    <xdr:to>
      <xdr:col>85</xdr:col>
      <xdr:colOff>177800</xdr:colOff>
      <xdr:row>36</xdr:row>
      <xdr:rowOff>161290</xdr:rowOff>
    </xdr:to>
    <xdr:sp macro="" textlink="">
      <xdr:nvSpPr>
        <xdr:cNvPr id="419" name="楕円 418"/>
        <xdr:cNvSpPr/>
      </xdr:nvSpPr>
      <xdr:spPr>
        <a:xfrm>
          <a:off x="162687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82567</xdr:rowOff>
    </xdr:from>
    <xdr:ext cx="405111" cy="259045"/>
    <xdr:sp macro="" textlink="">
      <xdr:nvSpPr>
        <xdr:cNvPr id="420" name="【認定こども園・幼稚園・保育所】&#10;有形固定資産減価償却率該当値テキスト"/>
        <xdr:cNvSpPr txBox="1"/>
      </xdr:nvSpPr>
      <xdr:spPr>
        <a:xfrm>
          <a:off x="16357600" y="608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112268</xdr:rowOff>
    </xdr:from>
    <xdr:to>
      <xdr:col>81</xdr:col>
      <xdr:colOff>101600</xdr:colOff>
      <xdr:row>37</xdr:row>
      <xdr:rowOff>42418</xdr:rowOff>
    </xdr:to>
    <xdr:sp macro="" textlink="">
      <xdr:nvSpPr>
        <xdr:cNvPr id="421" name="楕円 420"/>
        <xdr:cNvSpPr/>
      </xdr:nvSpPr>
      <xdr:spPr>
        <a:xfrm>
          <a:off x="15430500" y="628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110490</xdr:rowOff>
    </xdr:from>
    <xdr:to>
      <xdr:col>85</xdr:col>
      <xdr:colOff>127000</xdr:colOff>
      <xdr:row>36</xdr:row>
      <xdr:rowOff>163068</xdr:rowOff>
    </xdr:to>
    <xdr:cxnSp macro="">
      <xdr:nvCxnSpPr>
        <xdr:cNvPr id="422" name="直線コネクタ 421"/>
        <xdr:cNvCxnSpPr/>
      </xdr:nvCxnSpPr>
      <xdr:spPr>
        <a:xfrm flipV="1">
          <a:off x="15481300" y="6282690"/>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157243</xdr:rowOff>
    </xdr:from>
    <xdr:ext cx="405111" cy="259045"/>
    <xdr:sp macro="" textlink="">
      <xdr:nvSpPr>
        <xdr:cNvPr id="423" name="n_1aveValue【認定こども園・幼稚園・保育所】&#10;有形固定資産減価償却率"/>
        <xdr:cNvSpPr txBox="1"/>
      </xdr:nvSpPr>
      <xdr:spPr>
        <a:xfrm>
          <a:off x="15266044" y="598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95521</xdr:rowOff>
    </xdr:from>
    <xdr:ext cx="405111" cy="259045"/>
    <xdr:sp macro="" textlink="">
      <xdr:nvSpPr>
        <xdr:cNvPr id="424" name="n_2aveValue【認定こども園・幼稚園・保育所】&#10;有形固定資産減価償却率"/>
        <xdr:cNvSpPr txBox="1"/>
      </xdr:nvSpPr>
      <xdr:spPr>
        <a:xfrm>
          <a:off x="14389744" y="5924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33545</xdr:rowOff>
    </xdr:from>
    <xdr:ext cx="405111" cy="259045"/>
    <xdr:sp macro="" textlink="">
      <xdr:nvSpPr>
        <xdr:cNvPr id="425" name="n_1mainValue【認定こども園・幼稚園・保育所】&#10;有形固定資産減価償却率"/>
        <xdr:cNvSpPr txBox="1"/>
      </xdr:nvSpPr>
      <xdr:spPr>
        <a:xfrm>
          <a:off x="15266044" y="6377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6" name="正方形/長方形 42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7" name="正方形/長方形 42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8" name="正方形/長方形 42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9" name="正方形/長方形 42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0" name="正方形/長方形 42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1" name="正方形/長方形 43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2" name="正方形/長方形 43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3" name="正方形/長方形 43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4" name="テキスト ボックス 43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5" name="直線コネクタ 43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36" name="直線コネクタ 435"/>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37" name="テキスト ボックス 436"/>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38" name="直線コネクタ 437"/>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39" name="テキスト ボックス 438"/>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40" name="直線コネクタ 439"/>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41" name="テキスト ボックス 440"/>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42" name="直線コネクタ 441"/>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43" name="テキスト ボックス 442"/>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44" name="直線コネクタ 443"/>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45" name="テキスト ボックス 444"/>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6" name="直線コネクタ 44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7" name="テキスト ボックス 44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15240</xdr:rowOff>
    </xdr:from>
    <xdr:to>
      <xdr:col>116</xdr:col>
      <xdr:colOff>62864</xdr:colOff>
      <xdr:row>41</xdr:row>
      <xdr:rowOff>163830</xdr:rowOff>
    </xdr:to>
    <xdr:cxnSp macro="">
      <xdr:nvCxnSpPr>
        <xdr:cNvPr id="449" name="直線コネクタ 448"/>
        <xdr:cNvCxnSpPr/>
      </xdr:nvCxnSpPr>
      <xdr:spPr>
        <a:xfrm flipV="1">
          <a:off x="22160864" y="584454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167657</xdr:rowOff>
    </xdr:from>
    <xdr:ext cx="469744" cy="259045"/>
    <xdr:sp macro="" textlink="">
      <xdr:nvSpPr>
        <xdr:cNvPr id="450" name="【認定こども園・幼稚園・保育所】&#10;一人当たり面積最小値テキスト"/>
        <xdr:cNvSpPr txBox="1"/>
      </xdr:nvSpPr>
      <xdr:spPr>
        <a:xfrm>
          <a:off x="22199600"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163830</xdr:rowOff>
    </xdr:from>
    <xdr:to>
      <xdr:col>116</xdr:col>
      <xdr:colOff>152400</xdr:colOff>
      <xdr:row>41</xdr:row>
      <xdr:rowOff>163830</xdr:rowOff>
    </xdr:to>
    <xdr:cxnSp macro="">
      <xdr:nvCxnSpPr>
        <xdr:cNvPr id="451" name="直線コネクタ 450"/>
        <xdr:cNvCxnSpPr/>
      </xdr:nvCxnSpPr>
      <xdr:spPr>
        <a:xfrm>
          <a:off x="22072600" y="719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133367</xdr:rowOff>
    </xdr:from>
    <xdr:ext cx="469744" cy="259045"/>
    <xdr:sp macro="" textlink="">
      <xdr:nvSpPr>
        <xdr:cNvPr id="452" name="【認定こども園・幼稚園・保育所】&#10;一人当たり面積最大値テキスト"/>
        <xdr:cNvSpPr txBox="1"/>
      </xdr:nvSpPr>
      <xdr:spPr>
        <a:xfrm>
          <a:off x="22199600" y="561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15240</xdr:rowOff>
    </xdr:from>
    <xdr:to>
      <xdr:col>116</xdr:col>
      <xdr:colOff>152400</xdr:colOff>
      <xdr:row>34</xdr:row>
      <xdr:rowOff>15240</xdr:rowOff>
    </xdr:to>
    <xdr:cxnSp macro="">
      <xdr:nvCxnSpPr>
        <xdr:cNvPr id="453" name="直線コネクタ 452"/>
        <xdr:cNvCxnSpPr/>
      </xdr:nvCxnSpPr>
      <xdr:spPr>
        <a:xfrm>
          <a:off x="22072600" y="584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140987</xdr:rowOff>
    </xdr:from>
    <xdr:ext cx="469744" cy="259045"/>
    <xdr:sp macro="" textlink="">
      <xdr:nvSpPr>
        <xdr:cNvPr id="454" name="【認定こども園・幼稚園・保育所】&#10;一人当たり面積平均値テキスト"/>
        <xdr:cNvSpPr txBox="1"/>
      </xdr:nvSpPr>
      <xdr:spPr>
        <a:xfrm>
          <a:off x="22199600" y="6656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55" name="フローチャート: 判断 454"/>
        <xdr:cNvSpPr/>
      </xdr:nvSpPr>
      <xdr:spPr>
        <a:xfrm>
          <a:off x="221107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21590</xdr:rowOff>
    </xdr:from>
    <xdr:to>
      <xdr:col>112</xdr:col>
      <xdr:colOff>38100</xdr:colOff>
      <xdr:row>39</xdr:row>
      <xdr:rowOff>123190</xdr:rowOff>
    </xdr:to>
    <xdr:sp macro="" textlink="">
      <xdr:nvSpPr>
        <xdr:cNvPr id="456" name="フローチャート: 判断 455"/>
        <xdr:cNvSpPr/>
      </xdr:nvSpPr>
      <xdr:spPr>
        <a:xfrm>
          <a:off x="21272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36830</xdr:rowOff>
    </xdr:from>
    <xdr:to>
      <xdr:col>107</xdr:col>
      <xdr:colOff>101600</xdr:colOff>
      <xdr:row>39</xdr:row>
      <xdr:rowOff>138430</xdr:rowOff>
    </xdr:to>
    <xdr:sp macro="" textlink="">
      <xdr:nvSpPr>
        <xdr:cNvPr id="457" name="フローチャート: 判断 456"/>
        <xdr:cNvSpPr/>
      </xdr:nvSpPr>
      <xdr:spPr>
        <a:xfrm>
          <a:off x="20383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8" name="テキスト ボックス 45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9" name="テキスト ボックス 45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0" name="テキスト ボックス 45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1" name="テキスト ボックス 46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2" name="テキスト ボックス 46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44450</xdr:rowOff>
    </xdr:from>
    <xdr:to>
      <xdr:col>116</xdr:col>
      <xdr:colOff>114300</xdr:colOff>
      <xdr:row>35</xdr:row>
      <xdr:rowOff>146050</xdr:rowOff>
    </xdr:to>
    <xdr:sp macro="" textlink="">
      <xdr:nvSpPr>
        <xdr:cNvPr id="463" name="楕円 462"/>
        <xdr:cNvSpPr/>
      </xdr:nvSpPr>
      <xdr:spPr>
        <a:xfrm>
          <a:off x="22110700" y="60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67327</xdr:rowOff>
    </xdr:from>
    <xdr:ext cx="469744" cy="259045"/>
    <xdr:sp macro="" textlink="">
      <xdr:nvSpPr>
        <xdr:cNvPr id="464" name="【認定こども園・幼稚園・保育所】&#10;一人当たり面積該当値テキスト"/>
        <xdr:cNvSpPr txBox="1"/>
      </xdr:nvSpPr>
      <xdr:spPr>
        <a:xfrm>
          <a:off x="22199600" y="58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44450</xdr:rowOff>
    </xdr:from>
    <xdr:to>
      <xdr:col>112</xdr:col>
      <xdr:colOff>38100</xdr:colOff>
      <xdr:row>35</xdr:row>
      <xdr:rowOff>146050</xdr:rowOff>
    </xdr:to>
    <xdr:sp macro="" textlink="">
      <xdr:nvSpPr>
        <xdr:cNvPr id="465" name="楕円 464"/>
        <xdr:cNvSpPr/>
      </xdr:nvSpPr>
      <xdr:spPr>
        <a:xfrm>
          <a:off x="21272500" y="60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95250</xdr:rowOff>
    </xdr:from>
    <xdr:to>
      <xdr:col>116</xdr:col>
      <xdr:colOff>63500</xdr:colOff>
      <xdr:row>35</xdr:row>
      <xdr:rowOff>95250</xdr:rowOff>
    </xdr:to>
    <xdr:cxnSp macro="">
      <xdr:nvCxnSpPr>
        <xdr:cNvPr id="466" name="直線コネクタ 465"/>
        <xdr:cNvCxnSpPr/>
      </xdr:nvCxnSpPr>
      <xdr:spPr>
        <a:xfrm>
          <a:off x="21323300" y="609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114317</xdr:rowOff>
    </xdr:from>
    <xdr:ext cx="469744" cy="259045"/>
    <xdr:sp macro="" textlink="">
      <xdr:nvSpPr>
        <xdr:cNvPr id="467" name="n_1aveValue【認定こども園・幼稚園・保育所】&#10;一人当たり面積"/>
        <xdr:cNvSpPr txBox="1"/>
      </xdr:nvSpPr>
      <xdr:spPr>
        <a:xfrm>
          <a:off x="2107572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154957</xdr:rowOff>
    </xdr:from>
    <xdr:ext cx="469744" cy="259045"/>
    <xdr:sp macro="" textlink="">
      <xdr:nvSpPr>
        <xdr:cNvPr id="468" name="n_2aveValue【認定こども園・幼稚園・保育所】&#10;一人当たり面積"/>
        <xdr:cNvSpPr txBox="1"/>
      </xdr:nvSpPr>
      <xdr:spPr>
        <a:xfrm>
          <a:off x="20199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162577</xdr:rowOff>
    </xdr:from>
    <xdr:ext cx="469744" cy="259045"/>
    <xdr:sp macro="" textlink="">
      <xdr:nvSpPr>
        <xdr:cNvPr id="469" name="n_1mainValue【認定こども園・幼稚園・保育所】&#10;一人当たり面積"/>
        <xdr:cNvSpPr txBox="1"/>
      </xdr:nvSpPr>
      <xdr:spPr>
        <a:xfrm>
          <a:off x="21075727" y="58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0" name="正方形/長方形 46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1" name="正方形/長方形 47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2" name="正方形/長方形 47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3" name="正方形/長方形 47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4" name="正方形/長方形 47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5" name="正方形/長方形 47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6" name="正方形/長方形 47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7" name="正方形/長方形 47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8" name="テキスト ボックス 47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9" name="直線コネクタ 47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80" name="テキスト ボックス 479"/>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81" name="直線コネクタ 48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82" name="テキスト ボックス 481"/>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83" name="直線コネクタ 48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84" name="テキスト ボックス 48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85" name="直線コネクタ 48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86" name="テキスト ボックス 48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87" name="直線コネクタ 48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88" name="テキスト ボックス 48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89" name="直線コネクタ 48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90" name="テキスト ボックス 489"/>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1" name="直線コネクタ 49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92" name="テキスト ボックス 491"/>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49530</xdr:rowOff>
    </xdr:from>
    <xdr:to>
      <xdr:col>85</xdr:col>
      <xdr:colOff>126364</xdr:colOff>
      <xdr:row>63</xdr:row>
      <xdr:rowOff>11430</xdr:rowOff>
    </xdr:to>
    <xdr:cxnSp macro="">
      <xdr:nvCxnSpPr>
        <xdr:cNvPr id="494" name="直線コネクタ 493"/>
        <xdr:cNvCxnSpPr/>
      </xdr:nvCxnSpPr>
      <xdr:spPr>
        <a:xfrm flipV="1">
          <a:off x="16318864" y="947928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15257</xdr:rowOff>
    </xdr:from>
    <xdr:ext cx="405111" cy="259045"/>
    <xdr:sp macro="" textlink="">
      <xdr:nvSpPr>
        <xdr:cNvPr id="495" name="【学校施設】&#10;有形固定資産減価償却率最小値テキスト"/>
        <xdr:cNvSpPr txBox="1"/>
      </xdr:nvSpPr>
      <xdr:spPr>
        <a:xfrm>
          <a:off x="16357600" y="1081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11430</xdr:rowOff>
    </xdr:from>
    <xdr:to>
      <xdr:col>86</xdr:col>
      <xdr:colOff>25400</xdr:colOff>
      <xdr:row>63</xdr:row>
      <xdr:rowOff>11430</xdr:rowOff>
    </xdr:to>
    <xdr:cxnSp macro="">
      <xdr:nvCxnSpPr>
        <xdr:cNvPr id="496" name="直線コネクタ 495"/>
        <xdr:cNvCxnSpPr/>
      </xdr:nvCxnSpPr>
      <xdr:spPr>
        <a:xfrm>
          <a:off x="16230600" y="108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167657</xdr:rowOff>
    </xdr:from>
    <xdr:ext cx="405111" cy="259045"/>
    <xdr:sp macro="" textlink="">
      <xdr:nvSpPr>
        <xdr:cNvPr id="497" name="【学校施設】&#10;有形固定資産減価償却率最大値テキスト"/>
        <xdr:cNvSpPr txBox="1"/>
      </xdr:nvSpPr>
      <xdr:spPr>
        <a:xfrm>
          <a:off x="16357600" y="925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49530</xdr:rowOff>
    </xdr:from>
    <xdr:to>
      <xdr:col>86</xdr:col>
      <xdr:colOff>25400</xdr:colOff>
      <xdr:row>55</xdr:row>
      <xdr:rowOff>49530</xdr:rowOff>
    </xdr:to>
    <xdr:cxnSp macro="">
      <xdr:nvCxnSpPr>
        <xdr:cNvPr id="498" name="直線コネクタ 497"/>
        <xdr:cNvCxnSpPr/>
      </xdr:nvCxnSpPr>
      <xdr:spPr>
        <a:xfrm>
          <a:off x="16230600" y="947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121937</xdr:rowOff>
    </xdr:from>
    <xdr:ext cx="405111" cy="259045"/>
    <xdr:sp macro="" textlink="">
      <xdr:nvSpPr>
        <xdr:cNvPr id="499" name="【学校施設】&#10;有形固定資産減価償却率平均値テキスト"/>
        <xdr:cNvSpPr txBox="1"/>
      </xdr:nvSpPr>
      <xdr:spPr>
        <a:xfrm>
          <a:off x="16357600" y="100660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143510</xdr:rowOff>
    </xdr:from>
    <xdr:to>
      <xdr:col>85</xdr:col>
      <xdr:colOff>177800</xdr:colOff>
      <xdr:row>59</xdr:row>
      <xdr:rowOff>73660</xdr:rowOff>
    </xdr:to>
    <xdr:sp macro="" textlink="">
      <xdr:nvSpPr>
        <xdr:cNvPr id="500" name="フローチャート: 判断 499"/>
        <xdr:cNvSpPr/>
      </xdr:nvSpPr>
      <xdr:spPr>
        <a:xfrm>
          <a:off x="16268700" y="1008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135890</xdr:rowOff>
    </xdr:from>
    <xdr:to>
      <xdr:col>81</xdr:col>
      <xdr:colOff>101600</xdr:colOff>
      <xdr:row>59</xdr:row>
      <xdr:rowOff>66040</xdr:rowOff>
    </xdr:to>
    <xdr:sp macro="" textlink="">
      <xdr:nvSpPr>
        <xdr:cNvPr id="501" name="フローチャート: 判断 500"/>
        <xdr:cNvSpPr/>
      </xdr:nvSpPr>
      <xdr:spPr>
        <a:xfrm>
          <a:off x="15430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109220</xdr:rowOff>
    </xdr:from>
    <xdr:to>
      <xdr:col>76</xdr:col>
      <xdr:colOff>165100</xdr:colOff>
      <xdr:row>59</xdr:row>
      <xdr:rowOff>39370</xdr:rowOff>
    </xdr:to>
    <xdr:sp macro="" textlink="">
      <xdr:nvSpPr>
        <xdr:cNvPr id="502" name="フローチャート: 判断 501"/>
        <xdr:cNvSpPr/>
      </xdr:nvSpPr>
      <xdr:spPr>
        <a:xfrm>
          <a:off x="14541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3" name="テキスト ボックス 50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4" name="テキスト ボックス 50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5" name="テキスト ボックス 50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6" name="テキスト ボックス 50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7" name="テキスト ボックス 50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74930</xdr:rowOff>
    </xdr:from>
    <xdr:to>
      <xdr:col>85</xdr:col>
      <xdr:colOff>177800</xdr:colOff>
      <xdr:row>59</xdr:row>
      <xdr:rowOff>5080</xdr:rowOff>
    </xdr:to>
    <xdr:sp macro="" textlink="">
      <xdr:nvSpPr>
        <xdr:cNvPr id="508" name="楕円 507"/>
        <xdr:cNvSpPr/>
      </xdr:nvSpPr>
      <xdr:spPr>
        <a:xfrm>
          <a:off x="162687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97807</xdr:rowOff>
    </xdr:from>
    <xdr:ext cx="405111" cy="259045"/>
    <xdr:sp macro="" textlink="">
      <xdr:nvSpPr>
        <xdr:cNvPr id="509" name="【学校施設】&#10;有形固定資産減価償却率該当値テキスト"/>
        <xdr:cNvSpPr txBox="1"/>
      </xdr:nvSpPr>
      <xdr:spPr>
        <a:xfrm>
          <a:off x="16357600" y="987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55880</xdr:rowOff>
    </xdr:from>
    <xdr:to>
      <xdr:col>81</xdr:col>
      <xdr:colOff>101600</xdr:colOff>
      <xdr:row>58</xdr:row>
      <xdr:rowOff>157480</xdr:rowOff>
    </xdr:to>
    <xdr:sp macro="" textlink="">
      <xdr:nvSpPr>
        <xdr:cNvPr id="510" name="楕円 509"/>
        <xdr:cNvSpPr/>
      </xdr:nvSpPr>
      <xdr:spPr>
        <a:xfrm>
          <a:off x="15430500" y="999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106680</xdr:rowOff>
    </xdr:from>
    <xdr:to>
      <xdr:col>85</xdr:col>
      <xdr:colOff>127000</xdr:colOff>
      <xdr:row>58</xdr:row>
      <xdr:rowOff>125730</xdr:rowOff>
    </xdr:to>
    <xdr:cxnSp macro="">
      <xdr:nvCxnSpPr>
        <xdr:cNvPr id="511" name="直線コネクタ 510"/>
        <xdr:cNvCxnSpPr/>
      </xdr:nvCxnSpPr>
      <xdr:spPr>
        <a:xfrm>
          <a:off x="15481300" y="1005078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57167</xdr:rowOff>
    </xdr:from>
    <xdr:ext cx="405111" cy="259045"/>
    <xdr:sp macro="" textlink="">
      <xdr:nvSpPr>
        <xdr:cNvPr id="512" name="n_1aveValue【学校施設】&#10;有形固定資産減価償却率"/>
        <xdr:cNvSpPr txBox="1"/>
      </xdr:nvSpPr>
      <xdr:spPr>
        <a:xfrm>
          <a:off x="15266044"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55897</xdr:rowOff>
    </xdr:from>
    <xdr:ext cx="405111" cy="259045"/>
    <xdr:sp macro="" textlink="">
      <xdr:nvSpPr>
        <xdr:cNvPr id="513" name="n_2aveValue【学校施設】&#10;有形固定資産減価償却率"/>
        <xdr:cNvSpPr txBox="1"/>
      </xdr:nvSpPr>
      <xdr:spPr>
        <a:xfrm>
          <a:off x="143897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2557</xdr:rowOff>
    </xdr:from>
    <xdr:ext cx="405111" cy="259045"/>
    <xdr:sp macro="" textlink="">
      <xdr:nvSpPr>
        <xdr:cNvPr id="514" name="n_1mainValue【学校施設】&#10;有形固定資産減価償却率"/>
        <xdr:cNvSpPr txBox="1"/>
      </xdr:nvSpPr>
      <xdr:spPr>
        <a:xfrm>
          <a:off x="15266044" y="977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5" name="正方形/長方形 51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6" name="正方形/長方形 51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7" name="正方形/長方形 51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8" name="正方形/長方形 51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9" name="正方形/長方形 51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0" name="正方形/長方形 51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1" name="正方形/長方形 52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2" name="正方形/長方形 52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3" name="テキスト ボックス 52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4" name="直線コネクタ 52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25" name="テキスト ボックス 52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26" name="直線コネクタ 525"/>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27" name="テキスト ボックス 526"/>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28" name="直線コネクタ 527"/>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29" name="テキスト ボックス 528"/>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30" name="直線コネクタ 529"/>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31" name="テキスト ボックス 530"/>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32" name="直線コネクタ 531"/>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33" name="テキスト ボックス 532"/>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34" name="直線コネクタ 533"/>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35" name="テキスト ボックス 534"/>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36" name="直線コネクタ 535"/>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37" name="テキスト ボックス 536"/>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8" name="直線コネクタ 53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9" name="テキスト ボックス 53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21227</xdr:rowOff>
    </xdr:from>
    <xdr:to>
      <xdr:col>116</xdr:col>
      <xdr:colOff>62864</xdr:colOff>
      <xdr:row>63</xdr:row>
      <xdr:rowOff>73478</xdr:rowOff>
    </xdr:to>
    <xdr:cxnSp macro="">
      <xdr:nvCxnSpPr>
        <xdr:cNvPr id="541" name="直線コネクタ 540"/>
        <xdr:cNvCxnSpPr/>
      </xdr:nvCxnSpPr>
      <xdr:spPr>
        <a:xfrm flipV="1">
          <a:off x="22160864" y="9622427"/>
          <a:ext cx="0" cy="1252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77305</xdr:rowOff>
    </xdr:from>
    <xdr:ext cx="469744" cy="259045"/>
    <xdr:sp macro="" textlink="">
      <xdr:nvSpPr>
        <xdr:cNvPr id="542" name="【学校施設】&#10;一人当たり面積最小値テキスト"/>
        <xdr:cNvSpPr txBox="1"/>
      </xdr:nvSpPr>
      <xdr:spPr>
        <a:xfrm>
          <a:off x="22199600" y="1087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73478</xdr:rowOff>
    </xdr:from>
    <xdr:to>
      <xdr:col>116</xdr:col>
      <xdr:colOff>152400</xdr:colOff>
      <xdr:row>63</xdr:row>
      <xdr:rowOff>73478</xdr:rowOff>
    </xdr:to>
    <xdr:cxnSp macro="">
      <xdr:nvCxnSpPr>
        <xdr:cNvPr id="543" name="直線コネクタ 542"/>
        <xdr:cNvCxnSpPr/>
      </xdr:nvCxnSpPr>
      <xdr:spPr>
        <a:xfrm>
          <a:off x="22072600" y="1087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139354</xdr:rowOff>
    </xdr:from>
    <xdr:ext cx="469744" cy="259045"/>
    <xdr:sp macro="" textlink="">
      <xdr:nvSpPr>
        <xdr:cNvPr id="544" name="【学校施設】&#10;一人当たり面積最大値テキスト"/>
        <xdr:cNvSpPr txBox="1"/>
      </xdr:nvSpPr>
      <xdr:spPr>
        <a:xfrm>
          <a:off x="22199600" y="9397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21227</xdr:rowOff>
    </xdr:from>
    <xdr:to>
      <xdr:col>116</xdr:col>
      <xdr:colOff>152400</xdr:colOff>
      <xdr:row>56</xdr:row>
      <xdr:rowOff>21227</xdr:rowOff>
    </xdr:to>
    <xdr:cxnSp macro="">
      <xdr:nvCxnSpPr>
        <xdr:cNvPr id="545" name="直線コネクタ 544"/>
        <xdr:cNvCxnSpPr/>
      </xdr:nvCxnSpPr>
      <xdr:spPr>
        <a:xfrm>
          <a:off x="22072600" y="9622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150058</xdr:rowOff>
    </xdr:from>
    <xdr:ext cx="469744" cy="259045"/>
    <xdr:sp macro="" textlink="">
      <xdr:nvSpPr>
        <xdr:cNvPr id="546" name="【学校施設】&#10;一人当たり面積平均値テキスト"/>
        <xdr:cNvSpPr txBox="1"/>
      </xdr:nvSpPr>
      <xdr:spPr>
        <a:xfrm>
          <a:off x="22199600" y="100941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127181</xdr:rowOff>
    </xdr:from>
    <xdr:to>
      <xdr:col>116</xdr:col>
      <xdr:colOff>114300</xdr:colOff>
      <xdr:row>60</xdr:row>
      <xdr:rowOff>57331</xdr:rowOff>
    </xdr:to>
    <xdr:sp macro="" textlink="">
      <xdr:nvSpPr>
        <xdr:cNvPr id="547" name="フローチャート: 判断 546"/>
        <xdr:cNvSpPr/>
      </xdr:nvSpPr>
      <xdr:spPr>
        <a:xfrm>
          <a:off x="221107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55335</xdr:rowOff>
    </xdr:from>
    <xdr:to>
      <xdr:col>112</xdr:col>
      <xdr:colOff>38100</xdr:colOff>
      <xdr:row>59</xdr:row>
      <xdr:rowOff>156935</xdr:rowOff>
    </xdr:to>
    <xdr:sp macro="" textlink="">
      <xdr:nvSpPr>
        <xdr:cNvPr id="548" name="フローチャート: 判断 547"/>
        <xdr:cNvSpPr/>
      </xdr:nvSpPr>
      <xdr:spPr>
        <a:xfrm>
          <a:off x="21272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27577</xdr:rowOff>
    </xdr:from>
    <xdr:to>
      <xdr:col>107</xdr:col>
      <xdr:colOff>101600</xdr:colOff>
      <xdr:row>60</xdr:row>
      <xdr:rowOff>129177</xdr:rowOff>
    </xdr:to>
    <xdr:sp macro="" textlink="">
      <xdr:nvSpPr>
        <xdr:cNvPr id="549" name="フローチャート: 判断 548"/>
        <xdr:cNvSpPr/>
      </xdr:nvSpPr>
      <xdr:spPr>
        <a:xfrm>
          <a:off x="20383500" y="1031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0" name="テキスト ボックス 54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1" name="テキスト ボックス 55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2" name="テキスト ボックス 55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3" name="テキスト ボックス 55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4" name="テキスト ボックス 55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104322</xdr:rowOff>
    </xdr:from>
    <xdr:to>
      <xdr:col>116</xdr:col>
      <xdr:colOff>114300</xdr:colOff>
      <xdr:row>61</xdr:row>
      <xdr:rowOff>34472</xdr:rowOff>
    </xdr:to>
    <xdr:sp macro="" textlink="">
      <xdr:nvSpPr>
        <xdr:cNvPr id="555" name="楕円 554"/>
        <xdr:cNvSpPr/>
      </xdr:nvSpPr>
      <xdr:spPr>
        <a:xfrm>
          <a:off x="22110700" y="1039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82749</xdr:rowOff>
    </xdr:from>
    <xdr:ext cx="469744" cy="259045"/>
    <xdr:sp macro="" textlink="">
      <xdr:nvSpPr>
        <xdr:cNvPr id="556" name="【学校施設】&#10;一人当たり面積該当値テキスト"/>
        <xdr:cNvSpPr txBox="1"/>
      </xdr:nvSpPr>
      <xdr:spPr>
        <a:xfrm>
          <a:off x="22199600" y="10369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105954</xdr:rowOff>
    </xdr:from>
    <xdr:to>
      <xdr:col>112</xdr:col>
      <xdr:colOff>38100</xdr:colOff>
      <xdr:row>61</xdr:row>
      <xdr:rowOff>36104</xdr:rowOff>
    </xdr:to>
    <xdr:sp macro="" textlink="">
      <xdr:nvSpPr>
        <xdr:cNvPr id="557" name="楕円 556"/>
        <xdr:cNvSpPr/>
      </xdr:nvSpPr>
      <xdr:spPr>
        <a:xfrm>
          <a:off x="21272500" y="1039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155122</xdr:rowOff>
    </xdr:from>
    <xdr:to>
      <xdr:col>116</xdr:col>
      <xdr:colOff>63500</xdr:colOff>
      <xdr:row>60</xdr:row>
      <xdr:rowOff>156754</xdr:rowOff>
    </xdr:to>
    <xdr:cxnSp macro="">
      <xdr:nvCxnSpPr>
        <xdr:cNvPr id="558" name="直線コネクタ 557"/>
        <xdr:cNvCxnSpPr/>
      </xdr:nvCxnSpPr>
      <xdr:spPr>
        <a:xfrm flipV="1">
          <a:off x="21323300" y="10442122"/>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2012</xdr:rowOff>
    </xdr:from>
    <xdr:ext cx="469744" cy="259045"/>
    <xdr:sp macro="" textlink="">
      <xdr:nvSpPr>
        <xdr:cNvPr id="559" name="n_1aveValue【学校施設】&#10;一人当たり面積"/>
        <xdr:cNvSpPr txBox="1"/>
      </xdr:nvSpPr>
      <xdr:spPr>
        <a:xfrm>
          <a:off x="210757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145704</xdr:rowOff>
    </xdr:from>
    <xdr:ext cx="469744" cy="259045"/>
    <xdr:sp macro="" textlink="">
      <xdr:nvSpPr>
        <xdr:cNvPr id="560" name="n_2aveValue【学校施設】&#10;一人当たり面積"/>
        <xdr:cNvSpPr txBox="1"/>
      </xdr:nvSpPr>
      <xdr:spPr>
        <a:xfrm>
          <a:off x="20199427" y="10089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27231</xdr:rowOff>
    </xdr:from>
    <xdr:ext cx="469744" cy="259045"/>
    <xdr:sp macro="" textlink="">
      <xdr:nvSpPr>
        <xdr:cNvPr id="561" name="n_1mainValue【学校施設】&#10;一人当たり面積"/>
        <xdr:cNvSpPr txBox="1"/>
      </xdr:nvSpPr>
      <xdr:spPr>
        <a:xfrm>
          <a:off x="21075727" y="10485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2" name="正方形/長方形 56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3" name="正方形/長方形 56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4" name="正方形/長方形 56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5" name="正方形/長方形 56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6" name="正方形/長方形 56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67" name="正方形/長方形 56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68" name="正方形/長方形 56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69" name="正方形/長方形 56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0" name="テキスト ボックス 56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1" name="直線コネクタ 57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72" name="テキスト ボックス 571"/>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73" name="直線コネクタ 57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74" name="テキスト ボックス 573"/>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75" name="直線コネクタ 57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76" name="テキスト ボックス 57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77" name="直線コネクタ 57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78" name="テキスト ボックス 57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79" name="直線コネクタ 57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80" name="テキスト ボックス 57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81" name="直線コネクタ 58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82" name="テキスト ボックス 581"/>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3" name="直線コネクタ 58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84" name="テキスト ボックス 583"/>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8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53339</xdr:rowOff>
    </xdr:from>
    <xdr:to>
      <xdr:col>85</xdr:col>
      <xdr:colOff>126364</xdr:colOff>
      <xdr:row>86</xdr:row>
      <xdr:rowOff>30480</xdr:rowOff>
    </xdr:to>
    <xdr:cxnSp macro="">
      <xdr:nvCxnSpPr>
        <xdr:cNvPr id="586" name="直線コネクタ 585"/>
        <xdr:cNvCxnSpPr/>
      </xdr:nvCxnSpPr>
      <xdr:spPr>
        <a:xfrm flipV="1">
          <a:off x="16318864" y="13426439"/>
          <a:ext cx="0" cy="1348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34307</xdr:rowOff>
    </xdr:from>
    <xdr:ext cx="405111" cy="259045"/>
    <xdr:sp macro="" textlink="">
      <xdr:nvSpPr>
        <xdr:cNvPr id="587" name="【児童館】&#10;有形固定資産減価償却率最小値テキスト"/>
        <xdr:cNvSpPr txBox="1"/>
      </xdr:nvSpPr>
      <xdr:spPr>
        <a:xfrm>
          <a:off x="16357600" y="1477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30480</xdr:rowOff>
    </xdr:from>
    <xdr:to>
      <xdr:col>86</xdr:col>
      <xdr:colOff>25400</xdr:colOff>
      <xdr:row>86</xdr:row>
      <xdr:rowOff>30480</xdr:rowOff>
    </xdr:to>
    <xdr:cxnSp macro="">
      <xdr:nvCxnSpPr>
        <xdr:cNvPr id="588" name="直線コネクタ 587"/>
        <xdr:cNvCxnSpPr/>
      </xdr:nvCxnSpPr>
      <xdr:spPr>
        <a:xfrm>
          <a:off x="16230600" y="1477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16</xdr:rowOff>
    </xdr:from>
    <xdr:ext cx="405111" cy="259045"/>
    <xdr:sp macro="" textlink="">
      <xdr:nvSpPr>
        <xdr:cNvPr id="589" name="【児童館】&#10;有形固定資産減価償却率最大値テキスト"/>
        <xdr:cNvSpPr txBox="1"/>
      </xdr:nvSpPr>
      <xdr:spPr>
        <a:xfrm>
          <a:off x="16357600" y="13201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53339</xdr:rowOff>
    </xdr:from>
    <xdr:to>
      <xdr:col>86</xdr:col>
      <xdr:colOff>25400</xdr:colOff>
      <xdr:row>78</xdr:row>
      <xdr:rowOff>53339</xdr:rowOff>
    </xdr:to>
    <xdr:cxnSp macro="">
      <xdr:nvCxnSpPr>
        <xdr:cNvPr id="590" name="直線コネクタ 589"/>
        <xdr:cNvCxnSpPr/>
      </xdr:nvCxnSpPr>
      <xdr:spPr>
        <a:xfrm>
          <a:off x="16230600" y="13426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19066</xdr:rowOff>
    </xdr:from>
    <xdr:ext cx="405111" cy="259045"/>
    <xdr:sp macro="" textlink="">
      <xdr:nvSpPr>
        <xdr:cNvPr id="591" name="【児童館】&#10;有形固定資産減価償却率平均値テキスト"/>
        <xdr:cNvSpPr txBox="1"/>
      </xdr:nvSpPr>
      <xdr:spPr>
        <a:xfrm>
          <a:off x="16357600" y="140779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40639</xdr:rowOff>
    </xdr:from>
    <xdr:to>
      <xdr:col>85</xdr:col>
      <xdr:colOff>177800</xdr:colOff>
      <xdr:row>82</xdr:row>
      <xdr:rowOff>142239</xdr:rowOff>
    </xdr:to>
    <xdr:sp macro="" textlink="">
      <xdr:nvSpPr>
        <xdr:cNvPr id="592" name="フローチャート: 判断 591"/>
        <xdr:cNvSpPr/>
      </xdr:nvSpPr>
      <xdr:spPr>
        <a:xfrm>
          <a:off x="162687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13970</xdr:rowOff>
    </xdr:from>
    <xdr:to>
      <xdr:col>81</xdr:col>
      <xdr:colOff>101600</xdr:colOff>
      <xdr:row>82</xdr:row>
      <xdr:rowOff>115570</xdr:rowOff>
    </xdr:to>
    <xdr:sp macro="" textlink="">
      <xdr:nvSpPr>
        <xdr:cNvPr id="593" name="フローチャート: 判断 592"/>
        <xdr:cNvSpPr/>
      </xdr:nvSpPr>
      <xdr:spPr>
        <a:xfrm>
          <a:off x="154305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57786</xdr:rowOff>
    </xdr:from>
    <xdr:to>
      <xdr:col>76</xdr:col>
      <xdr:colOff>165100</xdr:colOff>
      <xdr:row>82</xdr:row>
      <xdr:rowOff>159386</xdr:rowOff>
    </xdr:to>
    <xdr:sp macro="" textlink="">
      <xdr:nvSpPr>
        <xdr:cNvPr id="594" name="フローチャート: 判断 593"/>
        <xdr:cNvSpPr/>
      </xdr:nvSpPr>
      <xdr:spPr>
        <a:xfrm>
          <a:off x="145415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95" name="テキスト ボックス 59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96" name="テキスト ボックス 59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97" name="テキスト ボックス 59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98" name="テキスト ボックス 59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99" name="テキスト ボックス 59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122555</xdr:rowOff>
    </xdr:from>
    <xdr:to>
      <xdr:col>85</xdr:col>
      <xdr:colOff>177800</xdr:colOff>
      <xdr:row>81</xdr:row>
      <xdr:rowOff>52705</xdr:rowOff>
    </xdr:to>
    <xdr:sp macro="" textlink="">
      <xdr:nvSpPr>
        <xdr:cNvPr id="600" name="楕円 599"/>
        <xdr:cNvSpPr/>
      </xdr:nvSpPr>
      <xdr:spPr>
        <a:xfrm>
          <a:off x="16268700" y="1383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145432</xdr:rowOff>
    </xdr:from>
    <xdr:ext cx="405111" cy="259045"/>
    <xdr:sp macro="" textlink="">
      <xdr:nvSpPr>
        <xdr:cNvPr id="601" name="【児童館】&#10;有形固定資産減価償却率該当値テキスト"/>
        <xdr:cNvSpPr txBox="1"/>
      </xdr:nvSpPr>
      <xdr:spPr>
        <a:xfrm>
          <a:off x="16357600" y="1368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162561</xdr:rowOff>
    </xdr:from>
    <xdr:to>
      <xdr:col>81</xdr:col>
      <xdr:colOff>101600</xdr:colOff>
      <xdr:row>81</xdr:row>
      <xdr:rowOff>92711</xdr:rowOff>
    </xdr:to>
    <xdr:sp macro="" textlink="">
      <xdr:nvSpPr>
        <xdr:cNvPr id="602" name="楕円 601"/>
        <xdr:cNvSpPr/>
      </xdr:nvSpPr>
      <xdr:spPr>
        <a:xfrm>
          <a:off x="15430500" y="1387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1905</xdr:rowOff>
    </xdr:from>
    <xdr:to>
      <xdr:col>85</xdr:col>
      <xdr:colOff>127000</xdr:colOff>
      <xdr:row>81</xdr:row>
      <xdr:rowOff>41911</xdr:rowOff>
    </xdr:to>
    <xdr:cxnSp macro="">
      <xdr:nvCxnSpPr>
        <xdr:cNvPr id="603" name="直線コネクタ 602"/>
        <xdr:cNvCxnSpPr/>
      </xdr:nvCxnSpPr>
      <xdr:spPr>
        <a:xfrm flipV="1">
          <a:off x="15481300" y="13889355"/>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106697</xdr:rowOff>
    </xdr:from>
    <xdr:ext cx="405111" cy="259045"/>
    <xdr:sp macro="" textlink="">
      <xdr:nvSpPr>
        <xdr:cNvPr id="604" name="n_1aveValue【児童館】&#10;有形固定資産減価償却率"/>
        <xdr:cNvSpPr txBox="1"/>
      </xdr:nvSpPr>
      <xdr:spPr>
        <a:xfrm>
          <a:off x="15266044" y="1416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4463</xdr:rowOff>
    </xdr:from>
    <xdr:ext cx="405111" cy="259045"/>
    <xdr:sp macro="" textlink="">
      <xdr:nvSpPr>
        <xdr:cNvPr id="605" name="n_2aveValue【児童館】&#10;有形固定資産減価償却率"/>
        <xdr:cNvSpPr txBox="1"/>
      </xdr:nvSpPr>
      <xdr:spPr>
        <a:xfrm>
          <a:off x="14389744" y="13891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109238</xdr:rowOff>
    </xdr:from>
    <xdr:ext cx="405111" cy="259045"/>
    <xdr:sp macro="" textlink="">
      <xdr:nvSpPr>
        <xdr:cNvPr id="606" name="n_1mainValue【児童館】&#10;有形固定資産減価償却率"/>
        <xdr:cNvSpPr txBox="1"/>
      </xdr:nvSpPr>
      <xdr:spPr>
        <a:xfrm>
          <a:off x="15266044" y="1365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07" name="正方形/長方形 60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8" name="正方形/長方形 60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09" name="正方形/長方形 60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10" name="正方形/長方形 60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11" name="正方形/長方形 61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12" name="正方形/長方形 61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3" name="正方形/長方形 61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4" name="正方形/長方形 61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15" name="テキスト ボックス 61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16" name="直線コネクタ 61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17" name="直線コネクタ 61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18" name="テキスト ボックス 61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19" name="直線コネクタ 61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20" name="テキスト ボックス 61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21" name="直線コネクタ 62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22" name="テキスト ボックス 62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23" name="直線コネクタ 62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24" name="テキスト ボックス 62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25" name="直線コネクタ 62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26" name="テキスト ボックス 62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27" name="直線コネクタ 62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28" name="テキスト ボックス 62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2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19050</xdr:rowOff>
    </xdr:from>
    <xdr:to>
      <xdr:col>116</xdr:col>
      <xdr:colOff>62864</xdr:colOff>
      <xdr:row>86</xdr:row>
      <xdr:rowOff>101600</xdr:rowOff>
    </xdr:to>
    <xdr:cxnSp macro="">
      <xdr:nvCxnSpPr>
        <xdr:cNvPr id="630" name="直線コネクタ 629"/>
        <xdr:cNvCxnSpPr/>
      </xdr:nvCxnSpPr>
      <xdr:spPr>
        <a:xfrm flipV="1">
          <a:off x="22160864" y="13563600"/>
          <a:ext cx="0" cy="128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105427</xdr:rowOff>
    </xdr:from>
    <xdr:ext cx="469744" cy="259045"/>
    <xdr:sp macro="" textlink="">
      <xdr:nvSpPr>
        <xdr:cNvPr id="631" name="【児童館】&#10;一人当たり面積最小値テキスト"/>
        <xdr:cNvSpPr txBox="1"/>
      </xdr:nvSpPr>
      <xdr:spPr>
        <a:xfrm>
          <a:off x="22199600"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101600</xdr:rowOff>
    </xdr:from>
    <xdr:to>
      <xdr:col>116</xdr:col>
      <xdr:colOff>152400</xdr:colOff>
      <xdr:row>86</xdr:row>
      <xdr:rowOff>101600</xdr:rowOff>
    </xdr:to>
    <xdr:cxnSp macro="">
      <xdr:nvCxnSpPr>
        <xdr:cNvPr id="632" name="直線コネクタ 631"/>
        <xdr:cNvCxnSpPr/>
      </xdr:nvCxnSpPr>
      <xdr:spPr>
        <a:xfrm>
          <a:off x="22072600" y="148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137177</xdr:rowOff>
    </xdr:from>
    <xdr:ext cx="469744" cy="259045"/>
    <xdr:sp macro="" textlink="">
      <xdr:nvSpPr>
        <xdr:cNvPr id="633" name="【児童館】&#10;一人当たり面積最大値テキスト"/>
        <xdr:cNvSpPr txBox="1"/>
      </xdr:nvSpPr>
      <xdr:spPr>
        <a:xfrm>
          <a:off x="22199600" y="1333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19050</xdr:rowOff>
    </xdr:from>
    <xdr:to>
      <xdr:col>116</xdr:col>
      <xdr:colOff>152400</xdr:colOff>
      <xdr:row>79</xdr:row>
      <xdr:rowOff>19050</xdr:rowOff>
    </xdr:to>
    <xdr:cxnSp macro="">
      <xdr:nvCxnSpPr>
        <xdr:cNvPr id="634" name="直線コネクタ 633"/>
        <xdr:cNvCxnSpPr/>
      </xdr:nvCxnSpPr>
      <xdr:spPr>
        <a:xfrm>
          <a:off x="22072600" y="1356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105427</xdr:rowOff>
    </xdr:from>
    <xdr:ext cx="469744" cy="259045"/>
    <xdr:sp macro="" textlink="">
      <xdr:nvSpPr>
        <xdr:cNvPr id="635" name="【児童館】&#10;一人当たり面積平均値テキスト"/>
        <xdr:cNvSpPr txBox="1"/>
      </xdr:nvSpPr>
      <xdr:spPr>
        <a:xfrm>
          <a:off x="22199600" y="14507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82550</xdr:rowOff>
    </xdr:from>
    <xdr:to>
      <xdr:col>116</xdr:col>
      <xdr:colOff>114300</xdr:colOff>
      <xdr:row>86</xdr:row>
      <xdr:rowOff>12700</xdr:rowOff>
    </xdr:to>
    <xdr:sp macro="" textlink="">
      <xdr:nvSpPr>
        <xdr:cNvPr id="636" name="フローチャート: 判断 635"/>
        <xdr:cNvSpPr/>
      </xdr:nvSpPr>
      <xdr:spPr>
        <a:xfrm>
          <a:off x="22110700" y="1465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82550</xdr:rowOff>
    </xdr:from>
    <xdr:to>
      <xdr:col>112</xdr:col>
      <xdr:colOff>38100</xdr:colOff>
      <xdr:row>86</xdr:row>
      <xdr:rowOff>12700</xdr:rowOff>
    </xdr:to>
    <xdr:sp macro="" textlink="">
      <xdr:nvSpPr>
        <xdr:cNvPr id="637" name="フローチャート: 判断 636"/>
        <xdr:cNvSpPr/>
      </xdr:nvSpPr>
      <xdr:spPr>
        <a:xfrm>
          <a:off x="21272500" y="1465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69850</xdr:rowOff>
    </xdr:from>
    <xdr:to>
      <xdr:col>107</xdr:col>
      <xdr:colOff>101600</xdr:colOff>
      <xdr:row>86</xdr:row>
      <xdr:rowOff>0</xdr:rowOff>
    </xdr:to>
    <xdr:sp macro="" textlink="">
      <xdr:nvSpPr>
        <xdr:cNvPr id="638" name="フローチャート: 判断 637"/>
        <xdr:cNvSpPr/>
      </xdr:nvSpPr>
      <xdr:spPr>
        <a:xfrm>
          <a:off x="20383500" y="1464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39" name="テキスト ボックス 63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40" name="テキスト ボックス 63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41" name="テキスト ボックス 64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42" name="テキスト ボックス 64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43" name="テキスト ボックス 64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120650</xdr:rowOff>
    </xdr:from>
    <xdr:to>
      <xdr:col>116</xdr:col>
      <xdr:colOff>114300</xdr:colOff>
      <xdr:row>86</xdr:row>
      <xdr:rowOff>50800</xdr:rowOff>
    </xdr:to>
    <xdr:sp macro="" textlink="">
      <xdr:nvSpPr>
        <xdr:cNvPr id="644" name="楕円 643"/>
        <xdr:cNvSpPr/>
      </xdr:nvSpPr>
      <xdr:spPr>
        <a:xfrm>
          <a:off x="221107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60977</xdr:rowOff>
    </xdr:from>
    <xdr:ext cx="469744" cy="259045"/>
    <xdr:sp macro="" textlink="">
      <xdr:nvSpPr>
        <xdr:cNvPr id="645" name="【児童館】&#10;一人当たり面積該当値テキスト"/>
        <xdr:cNvSpPr txBox="1"/>
      </xdr:nvSpPr>
      <xdr:spPr>
        <a:xfrm>
          <a:off x="22199600" y="1463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120650</xdr:rowOff>
    </xdr:from>
    <xdr:to>
      <xdr:col>112</xdr:col>
      <xdr:colOff>38100</xdr:colOff>
      <xdr:row>86</xdr:row>
      <xdr:rowOff>50800</xdr:rowOff>
    </xdr:to>
    <xdr:sp macro="" textlink="">
      <xdr:nvSpPr>
        <xdr:cNvPr id="646" name="楕円 645"/>
        <xdr:cNvSpPr/>
      </xdr:nvSpPr>
      <xdr:spPr>
        <a:xfrm>
          <a:off x="21272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0</xdr:rowOff>
    </xdr:from>
    <xdr:to>
      <xdr:col>116</xdr:col>
      <xdr:colOff>63500</xdr:colOff>
      <xdr:row>86</xdr:row>
      <xdr:rowOff>0</xdr:rowOff>
    </xdr:to>
    <xdr:cxnSp macro="">
      <xdr:nvCxnSpPr>
        <xdr:cNvPr id="647" name="直線コネクタ 646"/>
        <xdr:cNvCxnSpPr/>
      </xdr:nvCxnSpPr>
      <xdr:spPr>
        <a:xfrm>
          <a:off x="21323300" y="1474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29227</xdr:rowOff>
    </xdr:from>
    <xdr:ext cx="469744" cy="259045"/>
    <xdr:sp macro="" textlink="">
      <xdr:nvSpPr>
        <xdr:cNvPr id="648" name="n_1aveValue【児童館】&#10;一人当たり面積"/>
        <xdr:cNvSpPr txBox="1"/>
      </xdr:nvSpPr>
      <xdr:spPr>
        <a:xfrm>
          <a:off x="21075727" y="1443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16527</xdr:rowOff>
    </xdr:from>
    <xdr:ext cx="469744" cy="259045"/>
    <xdr:sp macro="" textlink="">
      <xdr:nvSpPr>
        <xdr:cNvPr id="649" name="n_2aveValue【児童館】&#10;一人当たり面積"/>
        <xdr:cNvSpPr txBox="1"/>
      </xdr:nvSpPr>
      <xdr:spPr>
        <a:xfrm>
          <a:off x="20199427" y="1441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41927</xdr:rowOff>
    </xdr:from>
    <xdr:ext cx="469744" cy="259045"/>
    <xdr:sp macro="" textlink="">
      <xdr:nvSpPr>
        <xdr:cNvPr id="650" name="n_1mainValue【児童館】&#10;一人当たり面積"/>
        <xdr:cNvSpPr txBox="1"/>
      </xdr:nvSpPr>
      <xdr:spPr>
        <a:xfrm>
          <a:off x="210757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51" name="正方形/長方形 65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52" name="正方形/長方形 65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53" name="正方形/長方形 65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4" name="正方形/長方形 65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5" name="正方形/長方形 65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6" name="正方形/長方形 65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7" name="正方形/長方形 65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8" name="正方形/長方形 65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9" name="テキスト ボックス 65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60" name="直線コネクタ 65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61" name="テキスト ボックス 660"/>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62" name="直線コネクタ 66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63" name="テキスト ボックス 662"/>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64" name="直線コネクタ 66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65" name="テキスト ボックス 66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66" name="直線コネクタ 66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67" name="テキスト ボックス 66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8" name="直線コネクタ 66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9" name="テキスト ボックス 66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70" name="直線コネクタ 66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71" name="テキスト ボックス 670"/>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72" name="直線コネクタ 67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73" name="テキスト ボックス 67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7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41911</xdr:rowOff>
    </xdr:to>
    <xdr:cxnSp macro="">
      <xdr:nvCxnSpPr>
        <xdr:cNvPr id="675" name="直線コネクタ 674"/>
        <xdr:cNvCxnSpPr/>
      </xdr:nvCxnSpPr>
      <xdr:spPr>
        <a:xfrm flipV="1">
          <a:off x="16318864" y="17145000"/>
          <a:ext cx="0" cy="1242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45738</xdr:rowOff>
    </xdr:from>
    <xdr:ext cx="405111" cy="259045"/>
    <xdr:sp macro="" textlink="">
      <xdr:nvSpPr>
        <xdr:cNvPr id="676" name="【公民館】&#10;有形固定資産減価償却率最小値テキスト"/>
        <xdr:cNvSpPr txBox="1"/>
      </xdr:nvSpPr>
      <xdr:spPr>
        <a:xfrm>
          <a:off x="16357600" y="1839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41911</xdr:rowOff>
    </xdr:from>
    <xdr:to>
      <xdr:col>86</xdr:col>
      <xdr:colOff>25400</xdr:colOff>
      <xdr:row>107</xdr:row>
      <xdr:rowOff>41911</xdr:rowOff>
    </xdr:to>
    <xdr:cxnSp macro="">
      <xdr:nvCxnSpPr>
        <xdr:cNvPr id="677" name="直線コネクタ 676"/>
        <xdr:cNvCxnSpPr/>
      </xdr:nvCxnSpPr>
      <xdr:spPr>
        <a:xfrm>
          <a:off x="16230600" y="18387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678" name="【公民館】&#10;有形固定資産減価償却率最大値テキスト"/>
        <xdr:cNvSpPr txBox="1"/>
      </xdr:nvSpPr>
      <xdr:spPr>
        <a:xfrm>
          <a:off x="16357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79" name="直線コネクタ 678"/>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170197</xdr:rowOff>
    </xdr:from>
    <xdr:ext cx="405111" cy="259045"/>
    <xdr:sp macro="" textlink="">
      <xdr:nvSpPr>
        <xdr:cNvPr id="680" name="【公民館】&#10;有形固定資産減価償却率平均値テキスト"/>
        <xdr:cNvSpPr txBox="1"/>
      </xdr:nvSpPr>
      <xdr:spPr>
        <a:xfrm>
          <a:off x="16357600" y="17829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147320</xdr:rowOff>
    </xdr:from>
    <xdr:to>
      <xdr:col>85</xdr:col>
      <xdr:colOff>177800</xdr:colOff>
      <xdr:row>105</xdr:row>
      <xdr:rowOff>77470</xdr:rowOff>
    </xdr:to>
    <xdr:sp macro="" textlink="">
      <xdr:nvSpPr>
        <xdr:cNvPr id="681" name="フローチャート: 判断 680"/>
        <xdr:cNvSpPr/>
      </xdr:nvSpPr>
      <xdr:spPr>
        <a:xfrm>
          <a:off x="162687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153036</xdr:rowOff>
    </xdr:from>
    <xdr:to>
      <xdr:col>81</xdr:col>
      <xdr:colOff>101600</xdr:colOff>
      <xdr:row>105</xdr:row>
      <xdr:rowOff>83186</xdr:rowOff>
    </xdr:to>
    <xdr:sp macro="" textlink="">
      <xdr:nvSpPr>
        <xdr:cNvPr id="682" name="フローチャート: 判断 681"/>
        <xdr:cNvSpPr/>
      </xdr:nvSpPr>
      <xdr:spPr>
        <a:xfrm>
          <a:off x="15430500" y="1798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154939</xdr:rowOff>
    </xdr:from>
    <xdr:to>
      <xdr:col>76</xdr:col>
      <xdr:colOff>165100</xdr:colOff>
      <xdr:row>105</xdr:row>
      <xdr:rowOff>85089</xdr:rowOff>
    </xdr:to>
    <xdr:sp macro="" textlink="">
      <xdr:nvSpPr>
        <xdr:cNvPr id="683" name="フローチャート: 判断 682"/>
        <xdr:cNvSpPr/>
      </xdr:nvSpPr>
      <xdr:spPr>
        <a:xfrm>
          <a:off x="14541500" y="1798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4" name="テキスト ボックス 68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5" name="テキスト ボックス 68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6" name="テキスト ボックス 68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7" name="テキスト ボックス 68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8" name="テキスト ボックス 68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166370</xdr:rowOff>
    </xdr:from>
    <xdr:to>
      <xdr:col>85</xdr:col>
      <xdr:colOff>177800</xdr:colOff>
      <xdr:row>105</xdr:row>
      <xdr:rowOff>96520</xdr:rowOff>
    </xdr:to>
    <xdr:sp macro="" textlink="">
      <xdr:nvSpPr>
        <xdr:cNvPr id="689" name="楕円 688"/>
        <xdr:cNvSpPr/>
      </xdr:nvSpPr>
      <xdr:spPr>
        <a:xfrm>
          <a:off x="16268700" y="1799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144797</xdr:rowOff>
    </xdr:from>
    <xdr:ext cx="405111" cy="259045"/>
    <xdr:sp macro="" textlink="">
      <xdr:nvSpPr>
        <xdr:cNvPr id="690" name="【公民館】&#10;有形固定資産減価償却率該当値テキスト"/>
        <xdr:cNvSpPr txBox="1"/>
      </xdr:nvSpPr>
      <xdr:spPr>
        <a:xfrm>
          <a:off x="16357600" y="1797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156845</xdr:rowOff>
    </xdr:from>
    <xdr:to>
      <xdr:col>81</xdr:col>
      <xdr:colOff>101600</xdr:colOff>
      <xdr:row>105</xdr:row>
      <xdr:rowOff>86995</xdr:rowOff>
    </xdr:to>
    <xdr:sp macro="" textlink="">
      <xdr:nvSpPr>
        <xdr:cNvPr id="691" name="楕円 690"/>
        <xdr:cNvSpPr/>
      </xdr:nvSpPr>
      <xdr:spPr>
        <a:xfrm>
          <a:off x="15430500" y="1798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36195</xdr:rowOff>
    </xdr:from>
    <xdr:to>
      <xdr:col>85</xdr:col>
      <xdr:colOff>127000</xdr:colOff>
      <xdr:row>105</xdr:row>
      <xdr:rowOff>45720</xdr:rowOff>
    </xdr:to>
    <xdr:cxnSp macro="">
      <xdr:nvCxnSpPr>
        <xdr:cNvPr id="692" name="直線コネクタ 691"/>
        <xdr:cNvCxnSpPr/>
      </xdr:nvCxnSpPr>
      <xdr:spPr>
        <a:xfrm>
          <a:off x="15481300" y="1803844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99713</xdr:rowOff>
    </xdr:from>
    <xdr:ext cx="405111" cy="259045"/>
    <xdr:sp macro="" textlink="">
      <xdr:nvSpPr>
        <xdr:cNvPr id="693" name="n_1aveValue【公民館】&#10;有形固定資産減価償却率"/>
        <xdr:cNvSpPr txBox="1"/>
      </xdr:nvSpPr>
      <xdr:spPr>
        <a:xfrm>
          <a:off x="15266044" y="1775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101616</xdr:rowOff>
    </xdr:from>
    <xdr:ext cx="405111" cy="259045"/>
    <xdr:sp macro="" textlink="">
      <xdr:nvSpPr>
        <xdr:cNvPr id="694" name="n_2aveValue【公民館】&#10;有形固定資産減価償却率"/>
        <xdr:cNvSpPr txBox="1"/>
      </xdr:nvSpPr>
      <xdr:spPr>
        <a:xfrm>
          <a:off x="14389744" y="17760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78122</xdr:rowOff>
    </xdr:from>
    <xdr:ext cx="405111" cy="259045"/>
    <xdr:sp macro="" textlink="">
      <xdr:nvSpPr>
        <xdr:cNvPr id="695" name="n_1mainValue【公民館】&#10;有形固定資産減価償却率"/>
        <xdr:cNvSpPr txBox="1"/>
      </xdr:nvSpPr>
      <xdr:spPr>
        <a:xfrm>
          <a:off x="15266044" y="1808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6" name="正方形/長方形 69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7" name="正方形/長方形 69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8" name="正方形/長方形 69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9" name="正方形/長方形 69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0" name="正方形/長方形 69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1" name="正方形/長方形 70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2" name="正方形/長方形 70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3" name="正方形/長方形 70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4" name="テキスト ボックス 70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5" name="直線コネクタ 70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6" name="直線コネクタ 70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7" name="テキスト ボックス 70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8" name="直線コネクタ 70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9" name="テキスト ボックス 70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0" name="直線コネクタ 70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1" name="テキスト ボックス 71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2" name="直線コネクタ 71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3" name="テキスト ボックス 71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4" name="直線コネクタ 71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5" name="テキスト ボックス 71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6" name="直線コネクタ 71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7" name="テキスト ボックス 71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8"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148589</xdr:rowOff>
    </xdr:from>
    <xdr:to>
      <xdr:col>116</xdr:col>
      <xdr:colOff>62864</xdr:colOff>
      <xdr:row>108</xdr:row>
      <xdr:rowOff>45720</xdr:rowOff>
    </xdr:to>
    <xdr:cxnSp macro="">
      <xdr:nvCxnSpPr>
        <xdr:cNvPr id="719" name="直線コネクタ 718"/>
        <xdr:cNvCxnSpPr/>
      </xdr:nvCxnSpPr>
      <xdr:spPr>
        <a:xfrm flipV="1">
          <a:off x="22160864" y="17122139"/>
          <a:ext cx="0" cy="144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49547</xdr:rowOff>
    </xdr:from>
    <xdr:ext cx="469744" cy="259045"/>
    <xdr:sp macro="" textlink="">
      <xdr:nvSpPr>
        <xdr:cNvPr id="720" name="【公民館】&#10;一人当たり面積最小値テキスト"/>
        <xdr:cNvSpPr txBox="1"/>
      </xdr:nvSpPr>
      <xdr:spPr>
        <a:xfrm>
          <a:off x="22199600" y="1856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45720</xdr:rowOff>
    </xdr:from>
    <xdr:to>
      <xdr:col>116</xdr:col>
      <xdr:colOff>152400</xdr:colOff>
      <xdr:row>108</xdr:row>
      <xdr:rowOff>45720</xdr:rowOff>
    </xdr:to>
    <xdr:cxnSp macro="">
      <xdr:nvCxnSpPr>
        <xdr:cNvPr id="721" name="直線コネクタ 720"/>
        <xdr:cNvCxnSpPr/>
      </xdr:nvCxnSpPr>
      <xdr:spPr>
        <a:xfrm>
          <a:off x="22072600" y="1856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95266</xdr:rowOff>
    </xdr:from>
    <xdr:ext cx="469744" cy="259045"/>
    <xdr:sp macro="" textlink="">
      <xdr:nvSpPr>
        <xdr:cNvPr id="722" name="【公民館】&#10;一人当たり面積最大値テキスト"/>
        <xdr:cNvSpPr txBox="1"/>
      </xdr:nvSpPr>
      <xdr:spPr>
        <a:xfrm>
          <a:off x="22199600" y="1689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148589</xdr:rowOff>
    </xdr:from>
    <xdr:to>
      <xdr:col>116</xdr:col>
      <xdr:colOff>152400</xdr:colOff>
      <xdr:row>99</xdr:row>
      <xdr:rowOff>148589</xdr:rowOff>
    </xdr:to>
    <xdr:cxnSp macro="">
      <xdr:nvCxnSpPr>
        <xdr:cNvPr id="723" name="直線コネクタ 722"/>
        <xdr:cNvCxnSpPr/>
      </xdr:nvCxnSpPr>
      <xdr:spPr>
        <a:xfrm>
          <a:off x="22072600" y="17122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38116</xdr:rowOff>
    </xdr:from>
    <xdr:ext cx="469744" cy="259045"/>
    <xdr:sp macro="" textlink="">
      <xdr:nvSpPr>
        <xdr:cNvPr id="724" name="【公民館】&#10;一人当たり面積平均値テキスト"/>
        <xdr:cNvSpPr txBox="1"/>
      </xdr:nvSpPr>
      <xdr:spPr>
        <a:xfrm>
          <a:off x="22199600" y="18040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59689</xdr:rowOff>
    </xdr:from>
    <xdr:to>
      <xdr:col>116</xdr:col>
      <xdr:colOff>114300</xdr:colOff>
      <xdr:row>105</xdr:row>
      <xdr:rowOff>161289</xdr:rowOff>
    </xdr:to>
    <xdr:sp macro="" textlink="">
      <xdr:nvSpPr>
        <xdr:cNvPr id="725" name="フローチャート: 判断 724"/>
        <xdr:cNvSpPr/>
      </xdr:nvSpPr>
      <xdr:spPr>
        <a:xfrm>
          <a:off x="22110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105411</xdr:rowOff>
    </xdr:from>
    <xdr:to>
      <xdr:col>112</xdr:col>
      <xdr:colOff>38100</xdr:colOff>
      <xdr:row>106</xdr:row>
      <xdr:rowOff>35561</xdr:rowOff>
    </xdr:to>
    <xdr:sp macro="" textlink="">
      <xdr:nvSpPr>
        <xdr:cNvPr id="726" name="フローチャート: 判断 725"/>
        <xdr:cNvSpPr/>
      </xdr:nvSpPr>
      <xdr:spPr>
        <a:xfrm>
          <a:off x="21272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2539</xdr:rowOff>
    </xdr:from>
    <xdr:to>
      <xdr:col>107</xdr:col>
      <xdr:colOff>101600</xdr:colOff>
      <xdr:row>106</xdr:row>
      <xdr:rowOff>104139</xdr:rowOff>
    </xdr:to>
    <xdr:sp macro="" textlink="">
      <xdr:nvSpPr>
        <xdr:cNvPr id="727" name="フローチャート: 判断 726"/>
        <xdr:cNvSpPr/>
      </xdr:nvSpPr>
      <xdr:spPr>
        <a:xfrm>
          <a:off x="203835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8" name="テキスト ボックス 72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9" name="テキスト ボックス 72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0" name="テキスト ボックス 72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1" name="テキスト ボックス 73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2" name="テキスト ボックス 73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86361</xdr:rowOff>
    </xdr:from>
    <xdr:to>
      <xdr:col>116</xdr:col>
      <xdr:colOff>114300</xdr:colOff>
      <xdr:row>105</xdr:row>
      <xdr:rowOff>16511</xdr:rowOff>
    </xdr:to>
    <xdr:sp macro="" textlink="">
      <xdr:nvSpPr>
        <xdr:cNvPr id="733" name="楕円 732"/>
        <xdr:cNvSpPr/>
      </xdr:nvSpPr>
      <xdr:spPr>
        <a:xfrm>
          <a:off x="22110700" y="1791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109238</xdr:rowOff>
    </xdr:from>
    <xdr:ext cx="469744" cy="259045"/>
    <xdr:sp macro="" textlink="">
      <xdr:nvSpPr>
        <xdr:cNvPr id="734" name="【公民館】&#10;一人当たり面積該当値テキスト"/>
        <xdr:cNvSpPr txBox="1"/>
      </xdr:nvSpPr>
      <xdr:spPr>
        <a:xfrm>
          <a:off x="22199600"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101600</xdr:rowOff>
    </xdr:from>
    <xdr:to>
      <xdr:col>112</xdr:col>
      <xdr:colOff>38100</xdr:colOff>
      <xdr:row>105</xdr:row>
      <xdr:rowOff>31750</xdr:rowOff>
    </xdr:to>
    <xdr:sp macro="" textlink="">
      <xdr:nvSpPr>
        <xdr:cNvPr id="735" name="楕円 734"/>
        <xdr:cNvSpPr/>
      </xdr:nvSpPr>
      <xdr:spPr>
        <a:xfrm>
          <a:off x="212725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137161</xdr:rowOff>
    </xdr:from>
    <xdr:to>
      <xdr:col>116</xdr:col>
      <xdr:colOff>63500</xdr:colOff>
      <xdr:row>104</xdr:row>
      <xdr:rowOff>152400</xdr:rowOff>
    </xdr:to>
    <xdr:cxnSp macro="">
      <xdr:nvCxnSpPr>
        <xdr:cNvPr id="736" name="直線コネクタ 735"/>
        <xdr:cNvCxnSpPr/>
      </xdr:nvCxnSpPr>
      <xdr:spPr>
        <a:xfrm flipV="1">
          <a:off x="21323300" y="17967961"/>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26688</xdr:rowOff>
    </xdr:from>
    <xdr:ext cx="469744" cy="259045"/>
    <xdr:sp macro="" textlink="">
      <xdr:nvSpPr>
        <xdr:cNvPr id="737" name="n_1aveValue【公民館】&#10;一人当たり面積"/>
        <xdr:cNvSpPr txBox="1"/>
      </xdr:nvSpPr>
      <xdr:spPr>
        <a:xfrm>
          <a:off x="21075727" y="1820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120666</xdr:rowOff>
    </xdr:from>
    <xdr:ext cx="469744" cy="259045"/>
    <xdr:sp macro="" textlink="">
      <xdr:nvSpPr>
        <xdr:cNvPr id="738" name="n_2aveValue【公民館】&#10;一人当たり面積"/>
        <xdr:cNvSpPr txBox="1"/>
      </xdr:nvSpPr>
      <xdr:spPr>
        <a:xfrm>
          <a:off x="20199427" y="1795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48277</xdr:rowOff>
    </xdr:from>
    <xdr:ext cx="469744" cy="259045"/>
    <xdr:sp macro="" textlink="">
      <xdr:nvSpPr>
        <xdr:cNvPr id="739" name="n_1mainValue【公民館】&#10;一人当たり面積"/>
        <xdr:cNvSpPr txBox="1"/>
      </xdr:nvSpPr>
      <xdr:spPr>
        <a:xfrm>
          <a:off x="21075727"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0" name="正方形/長方形 73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1" name="正方形/長方形 74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2" name="テキスト ボックス 74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一人当たりの面積が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a:t>
          </a:r>
          <a:r>
            <a:rPr kumimoji="1" lang="ja-JP" altLang="en-US" sz="1300">
              <a:latin typeface="ＭＳ Ｐゴシック" panose="020B0600070205080204" pitchFamily="50" charset="-128"/>
              <a:ea typeface="ＭＳ Ｐゴシック" panose="020B0600070205080204" pitchFamily="50" charset="-128"/>
            </a:rPr>
            <a:t>多いのは、認定子ども園・幼稚園・保育所及び公民館である。公立保育園・幼稚園は４７箇所あり、一人当たり面積は類似団体平均と比べて</a:t>
          </a:r>
          <a:r>
            <a:rPr kumimoji="1" lang="en-US" altLang="ja-JP" sz="1300">
              <a:latin typeface="ＭＳ Ｐゴシック" panose="020B0600070205080204" pitchFamily="50" charset="-128"/>
              <a:ea typeface="ＭＳ Ｐゴシック" panose="020B0600070205080204" pitchFamily="50" charset="-128"/>
            </a:rPr>
            <a:t>0.083</a:t>
          </a:r>
          <a:r>
            <a:rPr kumimoji="1" lang="ja-JP" altLang="en-US" sz="1300">
              <a:latin typeface="ＭＳ Ｐゴシック" panose="020B0600070205080204" pitchFamily="50" charset="-128"/>
              <a:ea typeface="ＭＳ Ｐゴシック" panose="020B0600070205080204" pitchFamily="50" charset="-128"/>
            </a:rPr>
            <a:t>ポイント高い水準となっている。また、公民館についても３７箇所あり類似団体と比べて</a:t>
          </a:r>
          <a:r>
            <a:rPr kumimoji="1" lang="en-US" altLang="ja-JP" sz="1300">
              <a:latin typeface="ＭＳ Ｐゴシック" panose="020B0600070205080204" pitchFamily="50" charset="-128"/>
              <a:ea typeface="ＭＳ Ｐゴシック" panose="020B0600070205080204" pitchFamily="50" charset="-128"/>
            </a:rPr>
            <a:t>0.019</a:t>
          </a:r>
          <a:r>
            <a:rPr kumimoji="1" lang="ja-JP" altLang="en-US" sz="1300">
              <a:latin typeface="ＭＳ Ｐゴシック" panose="020B0600070205080204" pitchFamily="50" charset="-128"/>
              <a:ea typeface="ＭＳ Ｐゴシック" panose="020B0600070205080204" pitchFamily="50" charset="-128"/>
            </a:rPr>
            <a:t>ポイント高いが、全国平均や県内平均よりも下回っている。</a:t>
          </a:r>
          <a:r>
            <a:rPr kumimoji="1" lang="ja-JP" altLang="ja-JP" sz="1100">
              <a:solidFill>
                <a:schemeClr val="dk1"/>
              </a:solidFill>
              <a:effectLst/>
              <a:latin typeface="+mn-lt"/>
              <a:ea typeface="+mn-ea"/>
              <a:cs typeface="+mn-cs"/>
            </a:rPr>
            <a:t>本</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市の南北に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キロメートルという細長い地理的な特性のため、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高い水準にあると考えられる。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有形固定資産減価償却率が類似団体と比較して高いのは、公営住宅、児童館、港湾・漁港が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台であり、類似団体からの乖離が大きい。児童館については多くが昭和５０年代に建設されたものであり、老朽化が進んでいるものである。今後増加が見込まれる維持管理経費に留意しつつ、子育て環境の整備について検討を進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342,460
338,394
464.51
115,691,489
111,394,246
3,488,404
68,527,257
116,483,552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1" name="テキスト ボックス 50"/>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121920</xdr:rowOff>
    </xdr:from>
    <xdr:to>
      <xdr:col>24</xdr:col>
      <xdr:colOff>62865</xdr:colOff>
      <xdr:row>41</xdr:row>
      <xdr:rowOff>100965</xdr:rowOff>
    </xdr:to>
    <xdr:cxnSp macro="">
      <xdr:nvCxnSpPr>
        <xdr:cNvPr id="55" name="直線コネクタ 54"/>
        <xdr:cNvCxnSpPr/>
      </xdr:nvCxnSpPr>
      <xdr:spPr>
        <a:xfrm flipV="1">
          <a:off x="4634865" y="5608320"/>
          <a:ext cx="0" cy="1522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104792</xdr:rowOff>
    </xdr:from>
    <xdr:ext cx="340478" cy="259045"/>
    <xdr:sp macro="" textlink="">
      <xdr:nvSpPr>
        <xdr:cNvPr id="56" name="【図書館】&#10;有形固定資産減価償却率最小値テキスト"/>
        <xdr:cNvSpPr txBox="1"/>
      </xdr:nvSpPr>
      <xdr:spPr>
        <a:xfrm>
          <a:off x="4673600" y="71342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100965</xdr:rowOff>
    </xdr:from>
    <xdr:to>
      <xdr:col>24</xdr:col>
      <xdr:colOff>152400</xdr:colOff>
      <xdr:row>41</xdr:row>
      <xdr:rowOff>100965</xdr:rowOff>
    </xdr:to>
    <xdr:cxnSp macro="">
      <xdr:nvCxnSpPr>
        <xdr:cNvPr id="57" name="直線コネクタ 56"/>
        <xdr:cNvCxnSpPr/>
      </xdr:nvCxnSpPr>
      <xdr:spPr>
        <a:xfrm>
          <a:off x="4546600" y="7130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68597</xdr:rowOff>
    </xdr:from>
    <xdr:ext cx="405111" cy="259045"/>
    <xdr:sp macro="" textlink="">
      <xdr:nvSpPr>
        <xdr:cNvPr id="58" name="【図書館】&#10;有形固定資産減価償却率最大値テキスト"/>
        <xdr:cNvSpPr txBox="1"/>
      </xdr:nvSpPr>
      <xdr:spPr>
        <a:xfrm>
          <a:off x="4673600" y="538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121920</xdr:rowOff>
    </xdr:from>
    <xdr:to>
      <xdr:col>24</xdr:col>
      <xdr:colOff>152400</xdr:colOff>
      <xdr:row>32</xdr:row>
      <xdr:rowOff>121920</xdr:rowOff>
    </xdr:to>
    <xdr:cxnSp macro="">
      <xdr:nvCxnSpPr>
        <xdr:cNvPr id="59" name="直線コネクタ 58"/>
        <xdr:cNvCxnSpPr/>
      </xdr:nvCxnSpPr>
      <xdr:spPr>
        <a:xfrm>
          <a:off x="4546600" y="560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30497</xdr:rowOff>
    </xdr:from>
    <xdr:ext cx="405111" cy="259045"/>
    <xdr:sp macro="" textlink="">
      <xdr:nvSpPr>
        <xdr:cNvPr id="60" name="【図書館】&#10;有形固定資産減価償却率平均値テキスト"/>
        <xdr:cNvSpPr txBox="1"/>
      </xdr:nvSpPr>
      <xdr:spPr>
        <a:xfrm>
          <a:off x="4673600" y="6374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52070</xdr:rowOff>
    </xdr:from>
    <xdr:to>
      <xdr:col>24</xdr:col>
      <xdr:colOff>114300</xdr:colOff>
      <xdr:row>37</xdr:row>
      <xdr:rowOff>153670</xdr:rowOff>
    </xdr:to>
    <xdr:sp macro="" textlink="">
      <xdr:nvSpPr>
        <xdr:cNvPr id="61" name="フローチャート: 判断 60"/>
        <xdr:cNvSpPr/>
      </xdr:nvSpPr>
      <xdr:spPr>
        <a:xfrm>
          <a:off x="45847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25400</xdr:rowOff>
    </xdr:from>
    <xdr:to>
      <xdr:col>20</xdr:col>
      <xdr:colOff>38100</xdr:colOff>
      <xdr:row>37</xdr:row>
      <xdr:rowOff>127000</xdr:rowOff>
    </xdr:to>
    <xdr:sp macro="" textlink="">
      <xdr:nvSpPr>
        <xdr:cNvPr id="62" name="フローチャート: 判断 61"/>
        <xdr:cNvSpPr/>
      </xdr:nvSpPr>
      <xdr:spPr>
        <a:xfrm>
          <a:off x="37465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166370</xdr:rowOff>
    </xdr:from>
    <xdr:to>
      <xdr:col>15</xdr:col>
      <xdr:colOff>101600</xdr:colOff>
      <xdr:row>37</xdr:row>
      <xdr:rowOff>96520</xdr:rowOff>
    </xdr:to>
    <xdr:sp macro="" textlink="">
      <xdr:nvSpPr>
        <xdr:cNvPr id="63" name="フローチャート: 判断 62"/>
        <xdr:cNvSpPr/>
      </xdr:nvSpPr>
      <xdr:spPr>
        <a:xfrm>
          <a:off x="2857500" y="633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153035</xdr:rowOff>
    </xdr:from>
    <xdr:to>
      <xdr:col>24</xdr:col>
      <xdr:colOff>114300</xdr:colOff>
      <xdr:row>35</xdr:row>
      <xdr:rowOff>83185</xdr:rowOff>
    </xdr:to>
    <xdr:sp macro="" textlink="">
      <xdr:nvSpPr>
        <xdr:cNvPr id="69" name="楕円 68"/>
        <xdr:cNvSpPr/>
      </xdr:nvSpPr>
      <xdr:spPr>
        <a:xfrm>
          <a:off x="4584700" y="598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4462</xdr:rowOff>
    </xdr:from>
    <xdr:ext cx="405111" cy="259045"/>
    <xdr:sp macro="" textlink="">
      <xdr:nvSpPr>
        <xdr:cNvPr id="70" name="【図書館】&#10;有形固定資産減価償却率該当値テキスト"/>
        <xdr:cNvSpPr txBox="1"/>
      </xdr:nvSpPr>
      <xdr:spPr>
        <a:xfrm>
          <a:off x="4673600" y="583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23495</xdr:rowOff>
    </xdr:from>
    <xdr:to>
      <xdr:col>20</xdr:col>
      <xdr:colOff>38100</xdr:colOff>
      <xdr:row>35</xdr:row>
      <xdr:rowOff>125095</xdr:rowOff>
    </xdr:to>
    <xdr:sp macro="" textlink="">
      <xdr:nvSpPr>
        <xdr:cNvPr id="71" name="楕円 70"/>
        <xdr:cNvSpPr/>
      </xdr:nvSpPr>
      <xdr:spPr>
        <a:xfrm>
          <a:off x="3746500" y="602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32385</xdr:rowOff>
    </xdr:from>
    <xdr:to>
      <xdr:col>24</xdr:col>
      <xdr:colOff>63500</xdr:colOff>
      <xdr:row>35</xdr:row>
      <xdr:rowOff>74295</xdr:rowOff>
    </xdr:to>
    <xdr:cxnSp macro="">
      <xdr:nvCxnSpPr>
        <xdr:cNvPr id="72" name="直線コネクタ 71"/>
        <xdr:cNvCxnSpPr/>
      </xdr:nvCxnSpPr>
      <xdr:spPr>
        <a:xfrm flipV="1">
          <a:off x="3797300" y="603313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118127</xdr:rowOff>
    </xdr:from>
    <xdr:ext cx="405111" cy="259045"/>
    <xdr:sp macro="" textlink="">
      <xdr:nvSpPr>
        <xdr:cNvPr id="73" name="n_1aveValue【図書館】&#10;有形固定資産減価償却率"/>
        <xdr:cNvSpPr txBox="1"/>
      </xdr:nvSpPr>
      <xdr:spPr>
        <a:xfrm>
          <a:off x="35820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113047</xdr:rowOff>
    </xdr:from>
    <xdr:ext cx="405111" cy="259045"/>
    <xdr:sp macro="" textlink="">
      <xdr:nvSpPr>
        <xdr:cNvPr id="74" name="n_2aveValue【図書館】&#10;有形固定資産減価償却率"/>
        <xdr:cNvSpPr txBox="1"/>
      </xdr:nvSpPr>
      <xdr:spPr>
        <a:xfrm>
          <a:off x="27057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141622</xdr:rowOff>
    </xdr:from>
    <xdr:ext cx="405111" cy="259045"/>
    <xdr:sp macro="" textlink="">
      <xdr:nvSpPr>
        <xdr:cNvPr id="75" name="n_1mainValue【図書館】&#10;有形固定資産減価償却率"/>
        <xdr:cNvSpPr txBox="1"/>
      </xdr:nvSpPr>
      <xdr:spPr>
        <a:xfrm>
          <a:off x="3582044" y="579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6" name="正方形/長方形 7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7" name="正方形/長方形 7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8" name="正方形/長方形 7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9" name="正方形/長方形 7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0" name="正方形/長方形 7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1" name="正方形/長方形 8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2" name="正方形/長方形 8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3" name="正方形/長方形 8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4" name="テキスト ボックス 8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5" name="直線コネクタ 8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6" name="直線コネクタ 85"/>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7" name="テキスト ボックス 86"/>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88" name="直線コネクタ 87"/>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89" name="テキスト ボックス 88"/>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0" name="直線コネクタ 89"/>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1" name="テキスト ボックス 90"/>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2" name="直線コネクタ 91"/>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3" name="テキスト ボックス 92"/>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4" name="直線コネクタ 93"/>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95" name="テキスト ボックス 94"/>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6" name="直線コネクタ 95"/>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97" name="テキスト ボックス 96"/>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8" name="直線コネクタ 9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9" name="テキスト ボックス 98"/>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0"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141514</xdr:rowOff>
    </xdr:from>
    <xdr:to>
      <xdr:col>54</xdr:col>
      <xdr:colOff>189865</xdr:colOff>
      <xdr:row>41</xdr:row>
      <xdr:rowOff>68035</xdr:rowOff>
    </xdr:to>
    <xdr:cxnSp macro="">
      <xdr:nvCxnSpPr>
        <xdr:cNvPr id="101" name="直線コネクタ 100"/>
        <xdr:cNvCxnSpPr/>
      </xdr:nvCxnSpPr>
      <xdr:spPr>
        <a:xfrm flipV="1">
          <a:off x="10476865" y="5627914"/>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71862</xdr:rowOff>
    </xdr:from>
    <xdr:ext cx="469744" cy="259045"/>
    <xdr:sp macro="" textlink="">
      <xdr:nvSpPr>
        <xdr:cNvPr id="102" name="【図書館】&#10;一人当たり面積最小値テキスト"/>
        <xdr:cNvSpPr txBox="1"/>
      </xdr:nvSpPr>
      <xdr:spPr>
        <a:xfrm>
          <a:off x="10515600" y="7101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68035</xdr:rowOff>
    </xdr:from>
    <xdr:to>
      <xdr:col>55</xdr:col>
      <xdr:colOff>88900</xdr:colOff>
      <xdr:row>41</xdr:row>
      <xdr:rowOff>68035</xdr:rowOff>
    </xdr:to>
    <xdr:cxnSp macro="">
      <xdr:nvCxnSpPr>
        <xdr:cNvPr id="103" name="直線コネクタ 102"/>
        <xdr:cNvCxnSpPr/>
      </xdr:nvCxnSpPr>
      <xdr:spPr>
        <a:xfrm>
          <a:off x="10388600" y="709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88191</xdr:rowOff>
    </xdr:from>
    <xdr:ext cx="469744" cy="259045"/>
    <xdr:sp macro="" textlink="">
      <xdr:nvSpPr>
        <xdr:cNvPr id="104" name="【図書館】&#10;一人当たり面積最大値テキスト"/>
        <xdr:cNvSpPr txBox="1"/>
      </xdr:nvSpPr>
      <xdr:spPr>
        <a:xfrm>
          <a:off x="10515600" y="540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141514</xdr:rowOff>
    </xdr:from>
    <xdr:to>
      <xdr:col>55</xdr:col>
      <xdr:colOff>88900</xdr:colOff>
      <xdr:row>32</xdr:row>
      <xdr:rowOff>141514</xdr:rowOff>
    </xdr:to>
    <xdr:cxnSp macro="">
      <xdr:nvCxnSpPr>
        <xdr:cNvPr id="105" name="直線コネクタ 104"/>
        <xdr:cNvCxnSpPr/>
      </xdr:nvCxnSpPr>
      <xdr:spPr>
        <a:xfrm>
          <a:off x="10388600" y="562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105427</xdr:rowOff>
    </xdr:from>
    <xdr:ext cx="469744" cy="259045"/>
    <xdr:sp macro="" textlink="">
      <xdr:nvSpPr>
        <xdr:cNvPr id="106" name="【図書館】&#10;一人当たり面積平均値テキスト"/>
        <xdr:cNvSpPr txBox="1"/>
      </xdr:nvSpPr>
      <xdr:spPr>
        <a:xfrm>
          <a:off x="10515600" y="6277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82550</xdr:rowOff>
    </xdr:from>
    <xdr:to>
      <xdr:col>55</xdr:col>
      <xdr:colOff>50800</xdr:colOff>
      <xdr:row>38</xdr:row>
      <xdr:rowOff>12700</xdr:rowOff>
    </xdr:to>
    <xdr:sp macro="" textlink="">
      <xdr:nvSpPr>
        <xdr:cNvPr id="107" name="フローチャート: 判断 106"/>
        <xdr:cNvSpPr/>
      </xdr:nvSpPr>
      <xdr:spPr>
        <a:xfrm>
          <a:off x="104267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115207</xdr:rowOff>
    </xdr:from>
    <xdr:to>
      <xdr:col>50</xdr:col>
      <xdr:colOff>165100</xdr:colOff>
      <xdr:row>38</xdr:row>
      <xdr:rowOff>45357</xdr:rowOff>
    </xdr:to>
    <xdr:sp macro="" textlink="">
      <xdr:nvSpPr>
        <xdr:cNvPr id="108" name="フローチャート: 判断 107"/>
        <xdr:cNvSpPr/>
      </xdr:nvSpPr>
      <xdr:spPr>
        <a:xfrm>
          <a:off x="9588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115207</xdr:rowOff>
    </xdr:from>
    <xdr:to>
      <xdr:col>46</xdr:col>
      <xdr:colOff>38100</xdr:colOff>
      <xdr:row>38</xdr:row>
      <xdr:rowOff>45357</xdr:rowOff>
    </xdr:to>
    <xdr:sp macro="" textlink="">
      <xdr:nvSpPr>
        <xdr:cNvPr id="109" name="フローチャート: 判断 108"/>
        <xdr:cNvSpPr/>
      </xdr:nvSpPr>
      <xdr:spPr>
        <a:xfrm>
          <a:off x="8699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0" name="テキスト ボックス 10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1" name="テキスト ボックス 11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2" name="テキスト ボックス 11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3" name="テキスト ボックス 11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4" name="テキスト ボックス 11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907</xdr:rowOff>
    </xdr:from>
    <xdr:to>
      <xdr:col>55</xdr:col>
      <xdr:colOff>50800</xdr:colOff>
      <xdr:row>39</xdr:row>
      <xdr:rowOff>102507</xdr:rowOff>
    </xdr:to>
    <xdr:sp macro="" textlink="">
      <xdr:nvSpPr>
        <xdr:cNvPr id="115" name="楕円 114"/>
        <xdr:cNvSpPr/>
      </xdr:nvSpPr>
      <xdr:spPr>
        <a:xfrm>
          <a:off x="104267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150784</xdr:rowOff>
    </xdr:from>
    <xdr:ext cx="469744" cy="259045"/>
    <xdr:sp macro="" textlink="">
      <xdr:nvSpPr>
        <xdr:cNvPr id="116" name="【図書館】&#10;一人当たり面積該当値テキスト"/>
        <xdr:cNvSpPr txBox="1"/>
      </xdr:nvSpPr>
      <xdr:spPr>
        <a:xfrm>
          <a:off x="10515600" y="666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907</xdr:rowOff>
    </xdr:from>
    <xdr:to>
      <xdr:col>50</xdr:col>
      <xdr:colOff>165100</xdr:colOff>
      <xdr:row>39</xdr:row>
      <xdr:rowOff>102507</xdr:rowOff>
    </xdr:to>
    <xdr:sp macro="" textlink="">
      <xdr:nvSpPr>
        <xdr:cNvPr id="117" name="楕円 116"/>
        <xdr:cNvSpPr/>
      </xdr:nvSpPr>
      <xdr:spPr>
        <a:xfrm>
          <a:off x="95885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51707</xdr:rowOff>
    </xdr:from>
    <xdr:to>
      <xdr:col>55</xdr:col>
      <xdr:colOff>0</xdr:colOff>
      <xdr:row>39</xdr:row>
      <xdr:rowOff>51707</xdr:rowOff>
    </xdr:to>
    <xdr:cxnSp macro="">
      <xdr:nvCxnSpPr>
        <xdr:cNvPr id="118" name="直線コネクタ 117"/>
        <xdr:cNvCxnSpPr/>
      </xdr:nvCxnSpPr>
      <xdr:spPr>
        <a:xfrm>
          <a:off x="9639300" y="67382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61884</xdr:rowOff>
    </xdr:from>
    <xdr:ext cx="469744" cy="259045"/>
    <xdr:sp macro="" textlink="">
      <xdr:nvSpPr>
        <xdr:cNvPr id="119" name="n_1aveValue【図書館】&#10;一人当たり面積"/>
        <xdr:cNvSpPr txBox="1"/>
      </xdr:nvSpPr>
      <xdr:spPr>
        <a:xfrm>
          <a:off x="9391727" y="623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61884</xdr:rowOff>
    </xdr:from>
    <xdr:ext cx="469744" cy="259045"/>
    <xdr:sp macro="" textlink="">
      <xdr:nvSpPr>
        <xdr:cNvPr id="120" name="n_2aveValue【図書館】&#10;一人当たり面積"/>
        <xdr:cNvSpPr txBox="1"/>
      </xdr:nvSpPr>
      <xdr:spPr>
        <a:xfrm>
          <a:off x="8515427" y="623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93634</xdr:rowOff>
    </xdr:from>
    <xdr:ext cx="469744" cy="259045"/>
    <xdr:sp macro="" textlink="">
      <xdr:nvSpPr>
        <xdr:cNvPr id="121" name="n_1mainValue【図書館】&#10;一人当たり面積"/>
        <xdr:cNvSpPr txBox="1"/>
      </xdr:nvSpPr>
      <xdr:spPr>
        <a:xfrm>
          <a:off x="9391727" y="678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2" name="正方形/長方形 12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3" name="正方形/長方形 12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4" name="正方形/長方形 12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5" name="正方形/長方形 12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6" name="正方形/長方形 12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7" name="正方形/長方形 12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8" name="正方形/長方形 12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9" name="正方形/長方形 12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0" name="テキスト ボックス 12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1" name="直線コネクタ 13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2" name="テキスト ボックス 131"/>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33" name="直線コネクタ 132"/>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34" name="テキスト ボックス 133"/>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35" name="直線コネクタ 134"/>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36" name="テキスト ボックス 135"/>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37" name="直線コネクタ 136"/>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38" name="テキスト ボックス 137"/>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39" name="直線コネクタ 138"/>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40" name="テキスト ボックス 139"/>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1" name="直線コネクタ 14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2" name="テキスト ボックス 14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155448</xdr:rowOff>
    </xdr:from>
    <xdr:to>
      <xdr:col>24</xdr:col>
      <xdr:colOff>62865</xdr:colOff>
      <xdr:row>63</xdr:row>
      <xdr:rowOff>144018</xdr:rowOff>
    </xdr:to>
    <xdr:cxnSp macro="">
      <xdr:nvCxnSpPr>
        <xdr:cNvPr id="144" name="直線コネクタ 143"/>
        <xdr:cNvCxnSpPr/>
      </xdr:nvCxnSpPr>
      <xdr:spPr>
        <a:xfrm flipV="1">
          <a:off x="4634865" y="9756648"/>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147845</xdr:rowOff>
    </xdr:from>
    <xdr:ext cx="405111" cy="259045"/>
    <xdr:sp macro="" textlink="">
      <xdr:nvSpPr>
        <xdr:cNvPr id="145" name="【体育館・プール】&#10;有形固定資産減価償却率最小値テキスト"/>
        <xdr:cNvSpPr txBox="1"/>
      </xdr:nvSpPr>
      <xdr:spPr>
        <a:xfrm>
          <a:off x="4673600" y="10949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144018</xdr:rowOff>
    </xdr:from>
    <xdr:to>
      <xdr:col>24</xdr:col>
      <xdr:colOff>152400</xdr:colOff>
      <xdr:row>63</xdr:row>
      <xdr:rowOff>144018</xdr:rowOff>
    </xdr:to>
    <xdr:cxnSp macro="">
      <xdr:nvCxnSpPr>
        <xdr:cNvPr id="146" name="直線コネクタ 145"/>
        <xdr:cNvCxnSpPr/>
      </xdr:nvCxnSpPr>
      <xdr:spPr>
        <a:xfrm>
          <a:off x="4546600" y="1094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102125</xdr:rowOff>
    </xdr:from>
    <xdr:ext cx="405111" cy="259045"/>
    <xdr:sp macro="" textlink="">
      <xdr:nvSpPr>
        <xdr:cNvPr id="147" name="【体育館・プール】&#10;有形固定資産減価償却率最大値テキスト"/>
        <xdr:cNvSpPr txBox="1"/>
      </xdr:nvSpPr>
      <xdr:spPr>
        <a:xfrm>
          <a:off x="4673600" y="9531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155448</xdr:rowOff>
    </xdr:from>
    <xdr:to>
      <xdr:col>24</xdr:col>
      <xdr:colOff>152400</xdr:colOff>
      <xdr:row>56</xdr:row>
      <xdr:rowOff>155448</xdr:rowOff>
    </xdr:to>
    <xdr:cxnSp macro="">
      <xdr:nvCxnSpPr>
        <xdr:cNvPr id="148" name="直線コネクタ 147"/>
        <xdr:cNvCxnSpPr/>
      </xdr:nvCxnSpPr>
      <xdr:spPr>
        <a:xfrm>
          <a:off x="4546600" y="975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149369</xdr:rowOff>
    </xdr:from>
    <xdr:ext cx="405111" cy="259045"/>
    <xdr:sp macro="" textlink="">
      <xdr:nvSpPr>
        <xdr:cNvPr id="149" name="【体育館・プール】&#10;有形固定資産減価償却率平均値テキスト"/>
        <xdr:cNvSpPr txBox="1"/>
      </xdr:nvSpPr>
      <xdr:spPr>
        <a:xfrm>
          <a:off x="4673600" y="102649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170942</xdr:rowOff>
    </xdr:from>
    <xdr:to>
      <xdr:col>24</xdr:col>
      <xdr:colOff>114300</xdr:colOff>
      <xdr:row>60</xdr:row>
      <xdr:rowOff>101092</xdr:rowOff>
    </xdr:to>
    <xdr:sp macro="" textlink="">
      <xdr:nvSpPr>
        <xdr:cNvPr id="150" name="フローチャート: 判断 149"/>
        <xdr:cNvSpPr/>
      </xdr:nvSpPr>
      <xdr:spPr>
        <a:xfrm>
          <a:off x="4584700" y="1028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118364</xdr:rowOff>
    </xdr:from>
    <xdr:to>
      <xdr:col>20</xdr:col>
      <xdr:colOff>38100</xdr:colOff>
      <xdr:row>60</xdr:row>
      <xdr:rowOff>48514</xdr:rowOff>
    </xdr:to>
    <xdr:sp macro="" textlink="">
      <xdr:nvSpPr>
        <xdr:cNvPr id="151" name="フローチャート: 判断 150"/>
        <xdr:cNvSpPr/>
      </xdr:nvSpPr>
      <xdr:spPr>
        <a:xfrm>
          <a:off x="3746500" y="1023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72644</xdr:rowOff>
    </xdr:from>
    <xdr:to>
      <xdr:col>15</xdr:col>
      <xdr:colOff>101600</xdr:colOff>
      <xdr:row>60</xdr:row>
      <xdr:rowOff>2794</xdr:rowOff>
    </xdr:to>
    <xdr:sp macro="" textlink="">
      <xdr:nvSpPr>
        <xdr:cNvPr id="152" name="フローチャート: 判断 151"/>
        <xdr:cNvSpPr/>
      </xdr:nvSpPr>
      <xdr:spPr>
        <a:xfrm>
          <a:off x="2857500" y="1018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3" name="テキスト ボックス 15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4" name="テキスト ボックス 15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5" name="テキスト ボックス 15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6" name="テキスト ボックス 15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7" name="テキスト ボックス 15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61214</xdr:rowOff>
    </xdr:from>
    <xdr:to>
      <xdr:col>24</xdr:col>
      <xdr:colOff>114300</xdr:colOff>
      <xdr:row>57</xdr:row>
      <xdr:rowOff>162814</xdr:rowOff>
    </xdr:to>
    <xdr:sp macro="" textlink="">
      <xdr:nvSpPr>
        <xdr:cNvPr id="158" name="楕円 157"/>
        <xdr:cNvSpPr/>
      </xdr:nvSpPr>
      <xdr:spPr>
        <a:xfrm>
          <a:off x="4584700" y="983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84091</xdr:rowOff>
    </xdr:from>
    <xdr:ext cx="405111" cy="259045"/>
    <xdr:sp macro="" textlink="">
      <xdr:nvSpPr>
        <xdr:cNvPr id="159" name="【体育館・プール】&#10;有形固定資産減価償却率該当値テキスト"/>
        <xdr:cNvSpPr txBox="1"/>
      </xdr:nvSpPr>
      <xdr:spPr>
        <a:xfrm>
          <a:off x="4673600" y="968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109220</xdr:rowOff>
    </xdr:from>
    <xdr:to>
      <xdr:col>20</xdr:col>
      <xdr:colOff>38100</xdr:colOff>
      <xdr:row>58</xdr:row>
      <xdr:rowOff>39370</xdr:rowOff>
    </xdr:to>
    <xdr:sp macro="" textlink="">
      <xdr:nvSpPr>
        <xdr:cNvPr id="160" name="楕円 159"/>
        <xdr:cNvSpPr/>
      </xdr:nvSpPr>
      <xdr:spPr>
        <a:xfrm>
          <a:off x="3746500" y="988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112014</xdr:rowOff>
    </xdr:from>
    <xdr:to>
      <xdr:col>24</xdr:col>
      <xdr:colOff>63500</xdr:colOff>
      <xdr:row>57</xdr:row>
      <xdr:rowOff>160020</xdr:rowOff>
    </xdr:to>
    <xdr:cxnSp macro="">
      <xdr:nvCxnSpPr>
        <xdr:cNvPr id="161" name="直線コネクタ 160"/>
        <xdr:cNvCxnSpPr/>
      </xdr:nvCxnSpPr>
      <xdr:spPr>
        <a:xfrm flipV="1">
          <a:off x="3797300" y="9884664"/>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39641</xdr:rowOff>
    </xdr:from>
    <xdr:ext cx="405111" cy="259045"/>
    <xdr:sp macro="" textlink="">
      <xdr:nvSpPr>
        <xdr:cNvPr id="162" name="n_1aveValue【体育館・プール】&#10;有形固定資産減価償却率"/>
        <xdr:cNvSpPr txBox="1"/>
      </xdr:nvSpPr>
      <xdr:spPr>
        <a:xfrm>
          <a:off x="3582044" y="10326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19321</xdr:rowOff>
    </xdr:from>
    <xdr:ext cx="405111" cy="259045"/>
    <xdr:sp macro="" textlink="">
      <xdr:nvSpPr>
        <xdr:cNvPr id="163" name="n_2aveValue【体育館・プール】&#10;有形固定資産減価償却率"/>
        <xdr:cNvSpPr txBox="1"/>
      </xdr:nvSpPr>
      <xdr:spPr>
        <a:xfrm>
          <a:off x="2705744" y="9963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55897</xdr:rowOff>
    </xdr:from>
    <xdr:ext cx="405111" cy="259045"/>
    <xdr:sp macro="" textlink="">
      <xdr:nvSpPr>
        <xdr:cNvPr id="164" name="n_1mainValue【体育館・プール】&#10;有形固定資産減価償却率"/>
        <xdr:cNvSpPr txBox="1"/>
      </xdr:nvSpPr>
      <xdr:spPr>
        <a:xfrm>
          <a:off x="3582044" y="965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5" name="正方形/長方形 16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6" name="正方形/長方形 16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7" name="正方形/長方形 16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8" name="正方形/長方形 16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9" name="正方形/長方形 16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0" name="正方形/長方形 16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1" name="正方形/長方形 17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2" name="正方形/長方形 17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3" name="テキスト ボックス 17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4" name="直線コネクタ 17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75" name="直線コネクタ 17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76" name="テキスト ボックス 175"/>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7" name="直線コネクタ 17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78" name="テキスト ボックス 177"/>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9" name="直線コネクタ 17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80" name="テキスト ボックス 179"/>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1" name="直線コネクタ 18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82" name="テキスト ボックス 181"/>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3" name="直線コネクタ 18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84" name="テキスト ボックス 18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164592</xdr:rowOff>
    </xdr:from>
    <xdr:to>
      <xdr:col>54</xdr:col>
      <xdr:colOff>189865</xdr:colOff>
      <xdr:row>63</xdr:row>
      <xdr:rowOff>84582</xdr:rowOff>
    </xdr:to>
    <xdr:cxnSp macro="">
      <xdr:nvCxnSpPr>
        <xdr:cNvPr id="186" name="直線コネクタ 185"/>
        <xdr:cNvCxnSpPr/>
      </xdr:nvCxnSpPr>
      <xdr:spPr>
        <a:xfrm flipV="1">
          <a:off x="10476865" y="9765792"/>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88409</xdr:rowOff>
    </xdr:from>
    <xdr:ext cx="469744" cy="259045"/>
    <xdr:sp macro="" textlink="">
      <xdr:nvSpPr>
        <xdr:cNvPr id="187" name="【体育館・プール】&#10;一人当たり面積最小値テキスト"/>
        <xdr:cNvSpPr txBox="1"/>
      </xdr:nvSpPr>
      <xdr:spPr>
        <a:xfrm>
          <a:off x="10515600" y="10889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84582</xdr:rowOff>
    </xdr:from>
    <xdr:to>
      <xdr:col>55</xdr:col>
      <xdr:colOff>88900</xdr:colOff>
      <xdr:row>63</xdr:row>
      <xdr:rowOff>84582</xdr:rowOff>
    </xdr:to>
    <xdr:cxnSp macro="">
      <xdr:nvCxnSpPr>
        <xdr:cNvPr id="188" name="直線コネクタ 187"/>
        <xdr:cNvCxnSpPr/>
      </xdr:nvCxnSpPr>
      <xdr:spPr>
        <a:xfrm>
          <a:off x="10388600" y="10885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111269</xdr:rowOff>
    </xdr:from>
    <xdr:ext cx="469744" cy="259045"/>
    <xdr:sp macro="" textlink="">
      <xdr:nvSpPr>
        <xdr:cNvPr id="189" name="【体育館・プール】&#10;一人当たり面積最大値テキスト"/>
        <xdr:cNvSpPr txBox="1"/>
      </xdr:nvSpPr>
      <xdr:spPr>
        <a:xfrm>
          <a:off x="10515600" y="954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164592</xdr:rowOff>
    </xdr:from>
    <xdr:to>
      <xdr:col>55</xdr:col>
      <xdr:colOff>88900</xdr:colOff>
      <xdr:row>56</xdr:row>
      <xdr:rowOff>164592</xdr:rowOff>
    </xdr:to>
    <xdr:cxnSp macro="">
      <xdr:nvCxnSpPr>
        <xdr:cNvPr id="190" name="直線コネクタ 189"/>
        <xdr:cNvCxnSpPr/>
      </xdr:nvCxnSpPr>
      <xdr:spPr>
        <a:xfrm>
          <a:off x="10388600" y="976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38371</xdr:rowOff>
    </xdr:from>
    <xdr:ext cx="469744" cy="259045"/>
    <xdr:sp macro="" textlink="">
      <xdr:nvSpPr>
        <xdr:cNvPr id="191" name="【体育館・プール】&#10;一人当たり面積平均値テキスト"/>
        <xdr:cNvSpPr txBox="1"/>
      </xdr:nvSpPr>
      <xdr:spPr>
        <a:xfrm>
          <a:off x="10515600" y="103253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15494</xdr:rowOff>
    </xdr:from>
    <xdr:to>
      <xdr:col>55</xdr:col>
      <xdr:colOff>50800</xdr:colOff>
      <xdr:row>61</xdr:row>
      <xdr:rowOff>117094</xdr:rowOff>
    </xdr:to>
    <xdr:sp macro="" textlink="">
      <xdr:nvSpPr>
        <xdr:cNvPr id="192" name="フローチャート: 判断 191"/>
        <xdr:cNvSpPr/>
      </xdr:nvSpPr>
      <xdr:spPr>
        <a:xfrm>
          <a:off x="10426700" y="1047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1778</xdr:rowOff>
    </xdr:from>
    <xdr:to>
      <xdr:col>50</xdr:col>
      <xdr:colOff>165100</xdr:colOff>
      <xdr:row>61</xdr:row>
      <xdr:rowOff>103378</xdr:rowOff>
    </xdr:to>
    <xdr:sp macro="" textlink="">
      <xdr:nvSpPr>
        <xdr:cNvPr id="193" name="フローチャート: 判断 192"/>
        <xdr:cNvSpPr/>
      </xdr:nvSpPr>
      <xdr:spPr>
        <a:xfrm>
          <a:off x="9588500" y="1046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70358</xdr:rowOff>
    </xdr:from>
    <xdr:to>
      <xdr:col>46</xdr:col>
      <xdr:colOff>38100</xdr:colOff>
      <xdr:row>62</xdr:row>
      <xdr:rowOff>508</xdr:rowOff>
    </xdr:to>
    <xdr:sp macro="" textlink="">
      <xdr:nvSpPr>
        <xdr:cNvPr id="194" name="フローチャート: 判断 193"/>
        <xdr:cNvSpPr/>
      </xdr:nvSpPr>
      <xdr:spPr>
        <a:xfrm>
          <a:off x="8699500" y="1052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5" name="テキスト ボックス 19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6" name="テキスト ボックス 19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7" name="テキスト ボックス 19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8" name="テキスト ボックス 19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9" name="テキスト ボックス 19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49784</xdr:rowOff>
    </xdr:from>
    <xdr:to>
      <xdr:col>55</xdr:col>
      <xdr:colOff>50800</xdr:colOff>
      <xdr:row>62</xdr:row>
      <xdr:rowOff>151384</xdr:rowOff>
    </xdr:to>
    <xdr:sp macro="" textlink="">
      <xdr:nvSpPr>
        <xdr:cNvPr id="200" name="楕円 199"/>
        <xdr:cNvSpPr/>
      </xdr:nvSpPr>
      <xdr:spPr>
        <a:xfrm>
          <a:off x="10426700" y="1067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28211</xdr:rowOff>
    </xdr:from>
    <xdr:ext cx="469744" cy="259045"/>
    <xdr:sp macro="" textlink="">
      <xdr:nvSpPr>
        <xdr:cNvPr id="201" name="【体育館・プール】&#10;一人当たり面積該当値テキスト"/>
        <xdr:cNvSpPr txBox="1"/>
      </xdr:nvSpPr>
      <xdr:spPr>
        <a:xfrm>
          <a:off x="10515600" y="1065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49784</xdr:rowOff>
    </xdr:from>
    <xdr:to>
      <xdr:col>50</xdr:col>
      <xdr:colOff>165100</xdr:colOff>
      <xdr:row>62</xdr:row>
      <xdr:rowOff>151384</xdr:rowOff>
    </xdr:to>
    <xdr:sp macro="" textlink="">
      <xdr:nvSpPr>
        <xdr:cNvPr id="202" name="楕円 201"/>
        <xdr:cNvSpPr/>
      </xdr:nvSpPr>
      <xdr:spPr>
        <a:xfrm>
          <a:off x="9588500" y="1067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100584</xdr:rowOff>
    </xdr:from>
    <xdr:to>
      <xdr:col>55</xdr:col>
      <xdr:colOff>0</xdr:colOff>
      <xdr:row>62</xdr:row>
      <xdr:rowOff>100584</xdr:rowOff>
    </xdr:to>
    <xdr:cxnSp macro="">
      <xdr:nvCxnSpPr>
        <xdr:cNvPr id="203" name="直線コネクタ 202"/>
        <xdr:cNvCxnSpPr/>
      </xdr:nvCxnSpPr>
      <xdr:spPr>
        <a:xfrm>
          <a:off x="9639300" y="107304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119905</xdr:rowOff>
    </xdr:from>
    <xdr:ext cx="469744" cy="259045"/>
    <xdr:sp macro="" textlink="">
      <xdr:nvSpPr>
        <xdr:cNvPr id="204" name="n_1aveValue【体育館・プール】&#10;一人当たり面積"/>
        <xdr:cNvSpPr txBox="1"/>
      </xdr:nvSpPr>
      <xdr:spPr>
        <a:xfrm>
          <a:off x="9391727" y="10235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17035</xdr:rowOff>
    </xdr:from>
    <xdr:ext cx="469744" cy="259045"/>
    <xdr:sp macro="" textlink="">
      <xdr:nvSpPr>
        <xdr:cNvPr id="205" name="n_2aveValue【体育館・プール】&#10;一人当たり面積"/>
        <xdr:cNvSpPr txBox="1"/>
      </xdr:nvSpPr>
      <xdr:spPr>
        <a:xfrm>
          <a:off x="8515427" y="1030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142511</xdr:rowOff>
    </xdr:from>
    <xdr:ext cx="469744" cy="259045"/>
    <xdr:sp macro="" textlink="">
      <xdr:nvSpPr>
        <xdr:cNvPr id="206" name="n_1mainValue【体育館・プール】&#10;一人当たり面積"/>
        <xdr:cNvSpPr txBox="1"/>
      </xdr:nvSpPr>
      <xdr:spPr>
        <a:xfrm>
          <a:off x="9391727" y="1077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7" name="正方形/長方形 20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8" name="正方形/長方形 20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9" name="正方形/長方形 20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0" name="正方形/長方形 20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1" name="正方形/長方形 21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2" name="正方形/長方形 21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3" name="正方形/長方形 21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4" name="正方形/長方形 21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5" name="テキスト ボックス 21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6" name="直線コネクタ 21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17" name="テキスト ボックス 216"/>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18" name="直線コネクタ 217"/>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19" name="テキスト ボックス 218"/>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20" name="直線コネクタ 219"/>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21" name="テキスト ボックス 220"/>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22" name="直線コネクタ 221"/>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23" name="テキスト ボックス 222"/>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24" name="直線コネクタ 223"/>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25" name="テキスト ボックス 224"/>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6" name="直線コネクタ 22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27" name="テキスト ボックス 226"/>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76963</xdr:rowOff>
    </xdr:from>
    <xdr:to>
      <xdr:col>24</xdr:col>
      <xdr:colOff>62865</xdr:colOff>
      <xdr:row>84</xdr:row>
      <xdr:rowOff>56387</xdr:rowOff>
    </xdr:to>
    <xdr:cxnSp macro="">
      <xdr:nvCxnSpPr>
        <xdr:cNvPr id="229" name="直線コネクタ 228"/>
        <xdr:cNvCxnSpPr/>
      </xdr:nvCxnSpPr>
      <xdr:spPr>
        <a:xfrm flipV="1">
          <a:off x="4634865" y="13278613"/>
          <a:ext cx="0" cy="1179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60214</xdr:rowOff>
    </xdr:from>
    <xdr:ext cx="405111" cy="259045"/>
    <xdr:sp macro="" textlink="">
      <xdr:nvSpPr>
        <xdr:cNvPr id="230" name="【福祉施設】&#10;有形固定資産減価償却率最小値テキスト"/>
        <xdr:cNvSpPr txBox="1"/>
      </xdr:nvSpPr>
      <xdr:spPr>
        <a:xfrm>
          <a:off x="4673600" y="14462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56387</xdr:rowOff>
    </xdr:from>
    <xdr:to>
      <xdr:col>24</xdr:col>
      <xdr:colOff>152400</xdr:colOff>
      <xdr:row>84</xdr:row>
      <xdr:rowOff>56387</xdr:rowOff>
    </xdr:to>
    <xdr:cxnSp macro="">
      <xdr:nvCxnSpPr>
        <xdr:cNvPr id="231" name="直線コネクタ 230"/>
        <xdr:cNvCxnSpPr/>
      </xdr:nvCxnSpPr>
      <xdr:spPr>
        <a:xfrm>
          <a:off x="4546600" y="14458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23640</xdr:rowOff>
    </xdr:from>
    <xdr:ext cx="405111" cy="259045"/>
    <xdr:sp macro="" textlink="">
      <xdr:nvSpPr>
        <xdr:cNvPr id="232" name="【福祉施設】&#10;有形固定資産減価償却率最大値テキスト"/>
        <xdr:cNvSpPr txBox="1"/>
      </xdr:nvSpPr>
      <xdr:spPr>
        <a:xfrm>
          <a:off x="4673600" y="13053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76963</xdr:rowOff>
    </xdr:from>
    <xdr:to>
      <xdr:col>24</xdr:col>
      <xdr:colOff>152400</xdr:colOff>
      <xdr:row>77</xdr:row>
      <xdr:rowOff>76963</xdr:rowOff>
    </xdr:to>
    <xdr:cxnSp macro="">
      <xdr:nvCxnSpPr>
        <xdr:cNvPr id="233" name="直線コネクタ 232"/>
        <xdr:cNvCxnSpPr/>
      </xdr:nvCxnSpPr>
      <xdr:spPr>
        <a:xfrm>
          <a:off x="4546600" y="13278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100601</xdr:rowOff>
    </xdr:from>
    <xdr:ext cx="405111" cy="259045"/>
    <xdr:sp macro="" textlink="">
      <xdr:nvSpPr>
        <xdr:cNvPr id="234" name="【福祉施設】&#10;有形固定資産減価償却率平均値テキスト"/>
        <xdr:cNvSpPr txBox="1"/>
      </xdr:nvSpPr>
      <xdr:spPr>
        <a:xfrm>
          <a:off x="4673600" y="139880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122174</xdr:rowOff>
    </xdr:from>
    <xdr:to>
      <xdr:col>24</xdr:col>
      <xdr:colOff>114300</xdr:colOff>
      <xdr:row>82</xdr:row>
      <xdr:rowOff>52324</xdr:rowOff>
    </xdr:to>
    <xdr:sp macro="" textlink="">
      <xdr:nvSpPr>
        <xdr:cNvPr id="235" name="フローチャート: 判断 234"/>
        <xdr:cNvSpPr/>
      </xdr:nvSpPr>
      <xdr:spPr>
        <a:xfrm>
          <a:off x="4584700" y="1400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154178</xdr:rowOff>
    </xdr:from>
    <xdr:to>
      <xdr:col>20</xdr:col>
      <xdr:colOff>38100</xdr:colOff>
      <xdr:row>82</xdr:row>
      <xdr:rowOff>84328</xdr:rowOff>
    </xdr:to>
    <xdr:sp macro="" textlink="">
      <xdr:nvSpPr>
        <xdr:cNvPr id="236" name="フローチャート: 判断 235"/>
        <xdr:cNvSpPr/>
      </xdr:nvSpPr>
      <xdr:spPr>
        <a:xfrm>
          <a:off x="3746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3302</xdr:rowOff>
    </xdr:from>
    <xdr:to>
      <xdr:col>15</xdr:col>
      <xdr:colOff>101600</xdr:colOff>
      <xdr:row>82</xdr:row>
      <xdr:rowOff>104902</xdr:rowOff>
    </xdr:to>
    <xdr:sp macro="" textlink="">
      <xdr:nvSpPr>
        <xdr:cNvPr id="237" name="フローチャート: 判断 236"/>
        <xdr:cNvSpPr/>
      </xdr:nvSpPr>
      <xdr:spPr>
        <a:xfrm>
          <a:off x="2857500" y="1406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38" name="テキスト ボックス 23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9" name="テキスト ボックス 23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0" name="テキスト ボックス 23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1" name="テキスト ボックス 24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2" name="テキスト ボックス 24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119887</xdr:rowOff>
    </xdr:from>
    <xdr:to>
      <xdr:col>24</xdr:col>
      <xdr:colOff>114300</xdr:colOff>
      <xdr:row>82</xdr:row>
      <xdr:rowOff>50037</xdr:rowOff>
    </xdr:to>
    <xdr:sp macro="" textlink="">
      <xdr:nvSpPr>
        <xdr:cNvPr id="243" name="楕円 242"/>
        <xdr:cNvSpPr/>
      </xdr:nvSpPr>
      <xdr:spPr>
        <a:xfrm>
          <a:off x="4584700" y="14007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142764</xdr:rowOff>
    </xdr:from>
    <xdr:ext cx="405111" cy="259045"/>
    <xdr:sp macro="" textlink="">
      <xdr:nvSpPr>
        <xdr:cNvPr id="244" name="【福祉施設】&#10;有形固定資産減価償却率該当値テキスト"/>
        <xdr:cNvSpPr txBox="1"/>
      </xdr:nvSpPr>
      <xdr:spPr>
        <a:xfrm>
          <a:off x="4673600" y="1385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151892</xdr:rowOff>
    </xdr:from>
    <xdr:to>
      <xdr:col>20</xdr:col>
      <xdr:colOff>38100</xdr:colOff>
      <xdr:row>82</xdr:row>
      <xdr:rowOff>82042</xdr:rowOff>
    </xdr:to>
    <xdr:sp macro="" textlink="">
      <xdr:nvSpPr>
        <xdr:cNvPr id="245" name="楕円 244"/>
        <xdr:cNvSpPr/>
      </xdr:nvSpPr>
      <xdr:spPr>
        <a:xfrm>
          <a:off x="3746500" y="1403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170687</xdr:rowOff>
    </xdr:from>
    <xdr:to>
      <xdr:col>24</xdr:col>
      <xdr:colOff>63500</xdr:colOff>
      <xdr:row>82</xdr:row>
      <xdr:rowOff>31242</xdr:rowOff>
    </xdr:to>
    <xdr:cxnSp macro="">
      <xdr:nvCxnSpPr>
        <xdr:cNvPr id="246" name="直線コネクタ 245"/>
        <xdr:cNvCxnSpPr/>
      </xdr:nvCxnSpPr>
      <xdr:spPr>
        <a:xfrm flipV="1">
          <a:off x="3797300" y="14058137"/>
          <a:ext cx="8382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75455</xdr:rowOff>
    </xdr:from>
    <xdr:ext cx="405111" cy="259045"/>
    <xdr:sp macro="" textlink="">
      <xdr:nvSpPr>
        <xdr:cNvPr id="247" name="n_1aveValue【福祉施設】&#10;有形固定資産減価償却率"/>
        <xdr:cNvSpPr txBox="1"/>
      </xdr:nvSpPr>
      <xdr:spPr>
        <a:xfrm>
          <a:off x="3582044" y="1413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121429</xdr:rowOff>
    </xdr:from>
    <xdr:ext cx="405111" cy="259045"/>
    <xdr:sp macro="" textlink="">
      <xdr:nvSpPr>
        <xdr:cNvPr id="248" name="n_2aveValue【福祉施設】&#10;有形固定資産減価償却率"/>
        <xdr:cNvSpPr txBox="1"/>
      </xdr:nvSpPr>
      <xdr:spPr>
        <a:xfrm>
          <a:off x="2705744" y="13837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98569</xdr:rowOff>
    </xdr:from>
    <xdr:ext cx="405111" cy="259045"/>
    <xdr:sp macro="" textlink="">
      <xdr:nvSpPr>
        <xdr:cNvPr id="249" name="n_1mainValue【福祉施設】&#10;有形固定資産減価償却率"/>
        <xdr:cNvSpPr txBox="1"/>
      </xdr:nvSpPr>
      <xdr:spPr>
        <a:xfrm>
          <a:off x="3582044" y="13814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0" name="正方形/長方形 24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1" name="正方形/長方形 25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2" name="正方形/長方形 25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3" name="正方形/長方形 25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4" name="正方形/長方形 25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5" name="正方形/長方形 25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6" name="正方形/長方形 25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7" name="正方形/長方形 25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58" name="テキスト ボックス 25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59" name="直線コネクタ 25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60" name="直線コネクタ 25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61" name="テキスト ボックス 26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62" name="直線コネクタ 26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63" name="テキスト ボックス 26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64" name="直線コネクタ 26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65" name="テキスト ボックス 26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66" name="直線コネクタ 26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67" name="テキスト ボックス 26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68" name="直線コネクタ 26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69" name="テキスト ボックス 26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0" name="直線コネクタ 26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1" name="テキスト ボックス 27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63500</xdr:rowOff>
    </xdr:from>
    <xdr:to>
      <xdr:col>54</xdr:col>
      <xdr:colOff>189865</xdr:colOff>
      <xdr:row>86</xdr:row>
      <xdr:rowOff>25400</xdr:rowOff>
    </xdr:to>
    <xdr:cxnSp macro="">
      <xdr:nvCxnSpPr>
        <xdr:cNvPr id="273" name="直線コネクタ 272"/>
        <xdr:cNvCxnSpPr/>
      </xdr:nvCxnSpPr>
      <xdr:spPr>
        <a:xfrm flipV="1">
          <a:off x="10476865" y="134366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29227</xdr:rowOff>
    </xdr:from>
    <xdr:ext cx="469744" cy="259045"/>
    <xdr:sp macro="" textlink="">
      <xdr:nvSpPr>
        <xdr:cNvPr id="274" name="【福祉施設】&#10;一人当たり面積最小値テキスト"/>
        <xdr:cNvSpPr txBox="1"/>
      </xdr:nvSpPr>
      <xdr:spPr>
        <a:xfrm>
          <a:off x="10515600" y="1477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25400</xdr:rowOff>
    </xdr:from>
    <xdr:to>
      <xdr:col>55</xdr:col>
      <xdr:colOff>88900</xdr:colOff>
      <xdr:row>86</xdr:row>
      <xdr:rowOff>25400</xdr:rowOff>
    </xdr:to>
    <xdr:cxnSp macro="">
      <xdr:nvCxnSpPr>
        <xdr:cNvPr id="275" name="直線コネクタ 274"/>
        <xdr:cNvCxnSpPr/>
      </xdr:nvCxnSpPr>
      <xdr:spPr>
        <a:xfrm>
          <a:off x="10388600" y="1477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10177</xdr:rowOff>
    </xdr:from>
    <xdr:ext cx="469744" cy="259045"/>
    <xdr:sp macro="" textlink="">
      <xdr:nvSpPr>
        <xdr:cNvPr id="276" name="【福祉施設】&#10;一人当たり面積最大値テキスト"/>
        <xdr:cNvSpPr txBox="1"/>
      </xdr:nvSpPr>
      <xdr:spPr>
        <a:xfrm>
          <a:off x="10515600" y="1321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63500</xdr:rowOff>
    </xdr:from>
    <xdr:to>
      <xdr:col>55</xdr:col>
      <xdr:colOff>88900</xdr:colOff>
      <xdr:row>78</xdr:row>
      <xdr:rowOff>63500</xdr:rowOff>
    </xdr:to>
    <xdr:cxnSp macro="">
      <xdr:nvCxnSpPr>
        <xdr:cNvPr id="277" name="直線コネクタ 276"/>
        <xdr:cNvCxnSpPr/>
      </xdr:nvCxnSpPr>
      <xdr:spPr>
        <a:xfrm>
          <a:off x="10388600" y="1343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130827</xdr:rowOff>
    </xdr:from>
    <xdr:ext cx="469744" cy="259045"/>
    <xdr:sp macro="" textlink="">
      <xdr:nvSpPr>
        <xdr:cNvPr id="278" name="【福祉施設】&#10;一人当たり面積平均値テキスト"/>
        <xdr:cNvSpPr txBox="1"/>
      </xdr:nvSpPr>
      <xdr:spPr>
        <a:xfrm>
          <a:off x="10515600" y="14189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152400</xdr:rowOff>
    </xdr:from>
    <xdr:to>
      <xdr:col>55</xdr:col>
      <xdr:colOff>50800</xdr:colOff>
      <xdr:row>83</xdr:row>
      <xdr:rowOff>82550</xdr:rowOff>
    </xdr:to>
    <xdr:sp macro="" textlink="">
      <xdr:nvSpPr>
        <xdr:cNvPr id="279" name="フローチャート: 判断 278"/>
        <xdr:cNvSpPr/>
      </xdr:nvSpPr>
      <xdr:spPr>
        <a:xfrm>
          <a:off x="10426700" y="1421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127000</xdr:rowOff>
    </xdr:from>
    <xdr:to>
      <xdr:col>50</xdr:col>
      <xdr:colOff>165100</xdr:colOff>
      <xdr:row>83</xdr:row>
      <xdr:rowOff>57150</xdr:rowOff>
    </xdr:to>
    <xdr:sp macro="" textlink="">
      <xdr:nvSpPr>
        <xdr:cNvPr id="280" name="フローチャート: 判断 279"/>
        <xdr:cNvSpPr/>
      </xdr:nvSpPr>
      <xdr:spPr>
        <a:xfrm>
          <a:off x="9588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165100</xdr:rowOff>
    </xdr:from>
    <xdr:to>
      <xdr:col>46</xdr:col>
      <xdr:colOff>38100</xdr:colOff>
      <xdr:row>83</xdr:row>
      <xdr:rowOff>95250</xdr:rowOff>
    </xdr:to>
    <xdr:sp macro="" textlink="">
      <xdr:nvSpPr>
        <xdr:cNvPr id="281" name="フローチャート: 判断 280"/>
        <xdr:cNvSpPr/>
      </xdr:nvSpPr>
      <xdr:spPr>
        <a:xfrm>
          <a:off x="8699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2" name="テキスト ボックス 28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3" name="テキスト ボックス 28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4" name="テキスト ボックス 28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5" name="テキスト ボックス 28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6" name="テキスト ボックス 28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76200</xdr:rowOff>
    </xdr:from>
    <xdr:to>
      <xdr:col>55</xdr:col>
      <xdr:colOff>50800</xdr:colOff>
      <xdr:row>83</xdr:row>
      <xdr:rowOff>6350</xdr:rowOff>
    </xdr:to>
    <xdr:sp macro="" textlink="">
      <xdr:nvSpPr>
        <xdr:cNvPr id="287" name="楕円 286"/>
        <xdr:cNvSpPr/>
      </xdr:nvSpPr>
      <xdr:spPr>
        <a:xfrm>
          <a:off x="10426700" y="1413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99077</xdr:rowOff>
    </xdr:from>
    <xdr:ext cx="469744" cy="259045"/>
    <xdr:sp macro="" textlink="">
      <xdr:nvSpPr>
        <xdr:cNvPr id="288" name="【福祉施設】&#10;一人当たり面積該当値テキスト"/>
        <xdr:cNvSpPr txBox="1"/>
      </xdr:nvSpPr>
      <xdr:spPr>
        <a:xfrm>
          <a:off x="10515600"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50800</xdr:rowOff>
    </xdr:from>
    <xdr:to>
      <xdr:col>50</xdr:col>
      <xdr:colOff>165100</xdr:colOff>
      <xdr:row>82</xdr:row>
      <xdr:rowOff>152400</xdr:rowOff>
    </xdr:to>
    <xdr:sp macro="" textlink="">
      <xdr:nvSpPr>
        <xdr:cNvPr id="289" name="楕円 288"/>
        <xdr:cNvSpPr/>
      </xdr:nvSpPr>
      <xdr:spPr>
        <a:xfrm>
          <a:off x="9588500" y="1410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101600</xdr:rowOff>
    </xdr:from>
    <xdr:to>
      <xdr:col>55</xdr:col>
      <xdr:colOff>0</xdr:colOff>
      <xdr:row>82</xdr:row>
      <xdr:rowOff>127000</xdr:rowOff>
    </xdr:to>
    <xdr:cxnSp macro="">
      <xdr:nvCxnSpPr>
        <xdr:cNvPr id="290" name="直線コネクタ 289"/>
        <xdr:cNvCxnSpPr/>
      </xdr:nvCxnSpPr>
      <xdr:spPr>
        <a:xfrm>
          <a:off x="9639300" y="141605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48277</xdr:rowOff>
    </xdr:from>
    <xdr:ext cx="469744" cy="259045"/>
    <xdr:sp macro="" textlink="">
      <xdr:nvSpPr>
        <xdr:cNvPr id="291" name="n_1aveValue【福祉施設】&#10;一人当たり面積"/>
        <xdr:cNvSpPr txBox="1"/>
      </xdr:nvSpPr>
      <xdr:spPr>
        <a:xfrm>
          <a:off x="93917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111777</xdr:rowOff>
    </xdr:from>
    <xdr:ext cx="469744" cy="259045"/>
    <xdr:sp macro="" textlink="">
      <xdr:nvSpPr>
        <xdr:cNvPr id="292" name="n_2aveValue【福祉施設】&#10;一人当たり面積"/>
        <xdr:cNvSpPr txBox="1"/>
      </xdr:nvSpPr>
      <xdr:spPr>
        <a:xfrm>
          <a:off x="8515427" y="1399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168927</xdr:rowOff>
    </xdr:from>
    <xdr:ext cx="469744" cy="259045"/>
    <xdr:sp macro="" textlink="">
      <xdr:nvSpPr>
        <xdr:cNvPr id="293" name="n_1mainValue【福祉施設】&#10;一人当たり面積"/>
        <xdr:cNvSpPr txBox="1"/>
      </xdr:nvSpPr>
      <xdr:spPr>
        <a:xfrm>
          <a:off x="9391727" y="1388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4" name="正方形/長方形 29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5" name="正方形/長方形 29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96" name="正方形/長方形 29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97" name="正方形/長方形 29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98" name="正方形/長方形 29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99" name="正方形/長方形 29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0" name="正方形/長方形 29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1" name="正方形/長方形 30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02" name="テキスト ボックス 30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03" name="直線コネクタ 30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04" name="テキスト ボックス 303"/>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05" name="直線コネクタ 304"/>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06" name="テキスト ボックス 305"/>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07" name="直線コネクタ 306"/>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08" name="テキスト ボックス 307"/>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09" name="直線コネクタ 308"/>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10" name="テキスト ボックス 309"/>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11" name="直線コネクタ 310"/>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12" name="テキスト ボックス 311"/>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13" name="直線コネクタ 312"/>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14" name="テキスト ボックス 313"/>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15" name="直線コネクタ 31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16" name="テキスト ボックス 315"/>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17"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129539</xdr:rowOff>
    </xdr:to>
    <xdr:cxnSp macro="">
      <xdr:nvCxnSpPr>
        <xdr:cNvPr id="318" name="直線コネクタ 317"/>
        <xdr:cNvCxnSpPr/>
      </xdr:nvCxnSpPr>
      <xdr:spPr>
        <a:xfrm flipV="1">
          <a:off x="4634865" y="17145000"/>
          <a:ext cx="0" cy="1501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133366</xdr:rowOff>
    </xdr:from>
    <xdr:ext cx="405111" cy="259045"/>
    <xdr:sp macro="" textlink="">
      <xdr:nvSpPr>
        <xdr:cNvPr id="319" name="【市民会館】&#10;有形固定資産減価償却率最小値テキスト"/>
        <xdr:cNvSpPr txBox="1"/>
      </xdr:nvSpPr>
      <xdr:spPr>
        <a:xfrm>
          <a:off x="4673600" y="1864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129539</xdr:rowOff>
    </xdr:from>
    <xdr:to>
      <xdr:col>24</xdr:col>
      <xdr:colOff>152400</xdr:colOff>
      <xdr:row>108</xdr:row>
      <xdr:rowOff>129539</xdr:rowOff>
    </xdr:to>
    <xdr:cxnSp macro="">
      <xdr:nvCxnSpPr>
        <xdr:cNvPr id="320" name="直線コネクタ 319"/>
        <xdr:cNvCxnSpPr/>
      </xdr:nvCxnSpPr>
      <xdr:spPr>
        <a:xfrm>
          <a:off x="4546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69744" cy="259045"/>
    <xdr:sp macro="" textlink="">
      <xdr:nvSpPr>
        <xdr:cNvPr id="321" name="【市民会館】&#10;有形固定資産減価償却率最大値テキスト"/>
        <xdr:cNvSpPr txBox="1"/>
      </xdr:nvSpPr>
      <xdr:spPr>
        <a:xfrm>
          <a:off x="4673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322" name="直線コネクタ 321"/>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11447</xdr:rowOff>
    </xdr:from>
    <xdr:ext cx="405111" cy="259045"/>
    <xdr:sp macro="" textlink="">
      <xdr:nvSpPr>
        <xdr:cNvPr id="323" name="【市民会館】&#10;有形固定資産減価償却率平均値テキスト"/>
        <xdr:cNvSpPr txBox="1"/>
      </xdr:nvSpPr>
      <xdr:spPr>
        <a:xfrm>
          <a:off x="4673600" y="18013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33020</xdr:rowOff>
    </xdr:from>
    <xdr:to>
      <xdr:col>24</xdr:col>
      <xdr:colOff>114300</xdr:colOff>
      <xdr:row>105</xdr:row>
      <xdr:rowOff>134620</xdr:rowOff>
    </xdr:to>
    <xdr:sp macro="" textlink="">
      <xdr:nvSpPr>
        <xdr:cNvPr id="324" name="フローチャート: 判断 323"/>
        <xdr:cNvSpPr/>
      </xdr:nvSpPr>
      <xdr:spPr>
        <a:xfrm>
          <a:off x="4584700" y="1803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78739</xdr:rowOff>
    </xdr:from>
    <xdr:to>
      <xdr:col>20</xdr:col>
      <xdr:colOff>38100</xdr:colOff>
      <xdr:row>106</xdr:row>
      <xdr:rowOff>8889</xdr:rowOff>
    </xdr:to>
    <xdr:sp macro="" textlink="">
      <xdr:nvSpPr>
        <xdr:cNvPr id="325" name="フローチャート: 判断 324"/>
        <xdr:cNvSpPr/>
      </xdr:nvSpPr>
      <xdr:spPr>
        <a:xfrm>
          <a:off x="3746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2539</xdr:rowOff>
    </xdr:from>
    <xdr:to>
      <xdr:col>15</xdr:col>
      <xdr:colOff>101600</xdr:colOff>
      <xdr:row>105</xdr:row>
      <xdr:rowOff>104139</xdr:rowOff>
    </xdr:to>
    <xdr:sp macro="" textlink="">
      <xdr:nvSpPr>
        <xdr:cNvPr id="326" name="フローチャート: 判断 325"/>
        <xdr:cNvSpPr/>
      </xdr:nvSpPr>
      <xdr:spPr>
        <a:xfrm>
          <a:off x="28575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27" name="テキスト ボックス 32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28" name="テキスト ボックス 32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29" name="テキスト ボックス 32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30" name="テキスト ボックス 32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31" name="テキスト ボックス 33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67311</xdr:rowOff>
    </xdr:from>
    <xdr:to>
      <xdr:col>24</xdr:col>
      <xdr:colOff>114300</xdr:colOff>
      <xdr:row>103</xdr:row>
      <xdr:rowOff>168911</xdr:rowOff>
    </xdr:to>
    <xdr:sp macro="" textlink="">
      <xdr:nvSpPr>
        <xdr:cNvPr id="332" name="楕円 331"/>
        <xdr:cNvSpPr/>
      </xdr:nvSpPr>
      <xdr:spPr>
        <a:xfrm>
          <a:off x="4584700" y="1772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90188</xdr:rowOff>
    </xdr:from>
    <xdr:ext cx="405111" cy="259045"/>
    <xdr:sp macro="" textlink="">
      <xdr:nvSpPr>
        <xdr:cNvPr id="333" name="【市民会館】&#10;有形固定資産減価償却率該当値テキスト"/>
        <xdr:cNvSpPr txBox="1"/>
      </xdr:nvSpPr>
      <xdr:spPr>
        <a:xfrm>
          <a:off x="4673600" y="1757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107314</xdr:rowOff>
    </xdr:from>
    <xdr:to>
      <xdr:col>20</xdr:col>
      <xdr:colOff>38100</xdr:colOff>
      <xdr:row>104</xdr:row>
      <xdr:rowOff>37464</xdr:rowOff>
    </xdr:to>
    <xdr:sp macro="" textlink="">
      <xdr:nvSpPr>
        <xdr:cNvPr id="334" name="楕円 333"/>
        <xdr:cNvSpPr/>
      </xdr:nvSpPr>
      <xdr:spPr>
        <a:xfrm>
          <a:off x="3746500" y="1776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118111</xdr:rowOff>
    </xdr:from>
    <xdr:to>
      <xdr:col>24</xdr:col>
      <xdr:colOff>63500</xdr:colOff>
      <xdr:row>103</xdr:row>
      <xdr:rowOff>158114</xdr:rowOff>
    </xdr:to>
    <xdr:cxnSp macro="">
      <xdr:nvCxnSpPr>
        <xdr:cNvPr id="335" name="直線コネクタ 334"/>
        <xdr:cNvCxnSpPr/>
      </xdr:nvCxnSpPr>
      <xdr:spPr>
        <a:xfrm flipV="1">
          <a:off x="3797300" y="17777461"/>
          <a:ext cx="8382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16</xdr:rowOff>
    </xdr:from>
    <xdr:ext cx="405111" cy="259045"/>
    <xdr:sp macro="" textlink="">
      <xdr:nvSpPr>
        <xdr:cNvPr id="336" name="n_1aveValue【市民会館】&#10;有形固定資産減価償却率"/>
        <xdr:cNvSpPr txBox="1"/>
      </xdr:nvSpPr>
      <xdr:spPr>
        <a:xfrm>
          <a:off x="3582044" y="1817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120666</xdr:rowOff>
    </xdr:from>
    <xdr:ext cx="405111" cy="259045"/>
    <xdr:sp macro="" textlink="">
      <xdr:nvSpPr>
        <xdr:cNvPr id="337" name="n_2aveValue【市民会館】&#10;有形固定資産減価償却率"/>
        <xdr:cNvSpPr txBox="1"/>
      </xdr:nvSpPr>
      <xdr:spPr>
        <a:xfrm>
          <a:off x="2705744" y="1778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53991</xdr:rowOff>
    </xdr:from>
    <xdr:ext cx="405111" cy="259045"/>
    <xdr:sp macro="" textlink="">
      <xdr:nvSpPr>
        <xdr:cNvPr id="338" name="n_1mainValue【市民会館】&#10;有形固定資産減価償却率"/>
        <xdr:cNvSpPr txBox="1"/>
      </xdr:nvSpPr>
      <xdr:spPr>
        <a:xfrm>
          <a:off x="3582044" y="1754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9" name="正方形/長方形 33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0" name="正方形/長方形 33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1" name="正方形/長方形 34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2" name="正方形/長方形 34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3" name="正方形/長方形 34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4" name="正方形/長方形 34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5" name="正方形/長方形 34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6" name="正方形/長方形 34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7" name="テキスト ボックス 34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8" name="直線コネクタ 34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9" name="直線コネクタ 34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0" name="テキスト ボックス 349"/>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1" name="直線コネクタ 35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2" name="テキスト ボックス 351"/>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3" name="直線コネクタ 35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4" name="テキスト ボックス 353"/>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5" name="直線コネクタ 35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6" name="テキスト ボックス 355"/>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7" name="直線コネクタ 35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8" name="テキスト ボックス 357"/>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9" name="直線コネクタ 3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0" name="テキスト ボックス 35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30480</xdr:rowOff>
    </xdr:from>
    <xdr:to>
      <xdr:col>54</xdr:col>
      <xdr:colOff>189865</xdr:colOff>
      <xdr:row>108</xdr:row>
      <xdr:rowOff>114300</xdr:rowOff>
    </xdr:to>
    <xdr:cxnSp macro="">
      <xdr:nvCxnSpPr>
        <xdr:cNvPr id="362" name="直線コネクタ 361"/>
        <xdr:cNvCxnSpPr/>
      </xdr:nvCxnSpPr>
      <xdr:spPr>
        <a:xfrm flipV="1">
          <a:off x="10476865" y="171754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118127</xdr:rowOff>
    </xdr:from>
    <xdr:ext cx="469744" cy="259045"/>
    <xdr:sp macro="" textlink="">
      <xdr:nvSpPr>
        <xdr:cNvPr id="363" name="【市民会館】&#10;一人当たり面積最小値テキスト"/>
        <xdr:cNvSpPr txBox="1"/>
      </xdr:nvSpPr>
      <xdr:spPr>
        <a:xfrm>
          <a:off x="10515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114300</xdr:rowOff>
    </xdr:from>
    <xdr:to>
      <xdr:col>55</xdr:col>
      <xdr:colOff>88900</xdr:colOff>
      <xdr:row>108</xdr:row>
      <xdr:rowOff>114300</xdr:rowOff>
    </xdr:to>
    <xdr:cxnSp macro="">
      <xdr:nvCxnSpPr>
        <xdr:cNvPr id="364" name="直線コネクタ 363"/>
        <xdr:cNvCxnSpPr/>
      </xdr:nvCxnSpPr>
      <xdr:spPr>
        <a:xfrm>
          <a:off x="10388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148607</xdr:rowOff>
    </xdr:from>
    <xdr:ext cx="469744" cy="259045"/>
    <xdr:sp macro="" textlink="">
      <xdr:nvSpPr>
        <xdr:cNvPr id="365" name="【市民会館】&#10;一人当たり面積最大値テキスト"/>
        <xdr:cNvSpPr txBox="1"/>
      </xdr:nvSpPr>
      <xdr:spPr>
        <a:xfrm>
          <a:off x="10515600" y="1695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30480</xdr:rowOff>
    </xdr:from>
    <xdr:to>
      <xdr:col>55</xdr:col>
      <xdr:colOff>88900</xdr:colOff>
      <xdr:row>100</xdr:row>
      <xdr:rowOff>30480</xdr:rowOff>
    </xdr:to>
    <xdr:cxnSp macro="">
      <xdr:nvCxnSpPr>
        <xdr:cNvPr id="366" name="直線コネクタ 365"/>
        <xdr:cNvCxnSpPr/>
      </xdr:nvCxnSpPr>
      <xdr:spPr>
        <a:xfrm>
          <a:off x="10388600" y="1717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67327</xdr:rowOff>
    </xdr:from>
    <xdr:ext cx="469744" cy="259045"/>
    <xdr:sp macro="" textlink="">
      <xdr:nvSpPr>
        <xdr:cNvPr id="367" name="【市民会館】&#10;一人当たり面積平均値テキスト"/>
        <xdr:cNvSpPr txBox="1"/>
      </xdr:nvSpPr>
      <xdr:spPr>
        <a:xfrm>
          <a:off x="10515600" y="17898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44450</xdr:rowOff>
    </xdr:from>
    <xdr:to>
      <xdr:col>55</xdr:col>
      <xdr:colOff>50800</xdr:colOff>
      <xdr:row>105</xdr:row>
      <xdr:rowOff>146050</xdr:rowOff>
    </xdr:to>
    <xdr:sp macro="" textlink="">
      <xdr:nvSpPr>
        <xdr:cNvPr id="368" name="フローチャート: 判断 367"/>
        <xdr:cNvSpPr/>
      </xdr:nvSpPr>
      <xdr:spPr>
        <a:xfrm>
          <a:off x="104267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369" name="フローチャート: 判断 368"/>
        <xdr:cNvSpPr/>
      </xdr:nvSpPr>
      <xdr:spPr>
        <a:xfrm>
          <a:off x="9588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74930</xdr:rowOff>
    </xdr:from>
    <xdr:to>
      <xdr:col>46</xdr:col>
      <xdr:colOff>38100</xdr:colOff>
      <xdr:row>106</xdr:row>
      <xdr:rowOff>5080</xdr:rowOff>
    </xdr:to>
    <xdr:sp macro="" textlink="">
      <xdr:nvSpPr>
        <xdr:cNvPr id="370" name="フローチャート: 判断 369"/>
        <xdr:cNvSpPr/>
      </xdr:nvSpPr>
      <xdr:spPr>
        <a:xfrm>
          <a:off x="8699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1" name="テキスト ボックス 37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2" name="テキスト ボックス 37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3" name="テキスト ボックス 37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4" name="テキスト ボックス 37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5" name="テキスト ボックス 37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139700</xdr:rowOff>
    </xdr:from>
    <xdr:to>
      <xdr:col>55</xdr:col>
      <xdr:colOff>50800</xdr:colOff>
      <xdr:row>107</xdr:row>
      <xdr:rowOff>69850</xdr:rowOff>
    </xdr:to>
    <xdr:sp macro="" textlink="">
      <xdr:nvSpPr>
        <xdr:cNvPr id="376" name="楕円 375"/>
        <xdr:cNvSpPr/>
      </xdr:nvSpPr>
      <xdr:spPr>
        <a:xfrm>
          <a:off x="104267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118127</xdr:rowOff>
    </xdr:from>
    <xdr:ext cx="469744" cy="259045"/>
    <xdr:sp macro="" textlink="">
      <xdr:nvSpPr>
        <xdr:cNvPr id="377" name="【市民会館】&#10;一人当たり面積該当値テキスト"/>
        <xdr:cNvSpPr txBox="1"/>
      </xdr:nvSpPr>
      <xdr:spPr>
        <a:xfrm>
          <a:off x="10515600"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139700</xdr:rowOff>
    </xdr:from>
    <xdr:to>
      <xdr:col>50</xdr:col>
      <xdr:colOff>165100</xdr:colOff>
      <xdr:row>107</xdr:row>
      <xdr:rowOff>69850</xdr:rowOff>
    </xdr:to>
    <xdr:sp macro="" textlink="">
      <xdr:nvSpPr>
        <xdr:cNvPr id="378" name="楕円 377"/>
        <xdr:cNvSpPr/>
      </xdr:nvSpPr>
      <xdr:spPr>
        <a:xfrm>
          <a:off x="9588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19050</xdr:rowOff>
    </xdr:from>
    <xdr:to>
      <xdr:col>55</xdr:col>
      <xdr:colOff>0</xdr:colOff>
      <xdr:row>107</xdr:row>
      <xdr:rowOff>19050</xdr:rowOff>
    </xdr:to>
    <xdr:cxnSp macro="">
      <xdr:nvCxnSpPr>
        <xdr:cNvPr id="379" name="直線コネクタ 378"/>
        <xdr:cNvCxnSpPr/>
      </xdr:nvCxnSpPr>
      <xdr:spPr>
        <a:xfrm>
          <a:off x="9639300" y="1836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380" name="n_1aveValue【市民会館】&#10;一人当たり面積"/>
        <xdr:cNvSpPr txBox="1"/>
      </xdr:nvSpPr>
      <xdr:spPr>
        <a:xfrm>
          <a:off x="93917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21607</xdr:rowOff>
    </xdr:from>
    <xdr:ext cx="469744" cy="259045"/>
    <xdr:sp macro="" textlink="">
      <xdr:nvSpPr>
        <xdr:cNvPr id="381" name="n_2aveValue【市民会館】&#10;一人当たり面積"/>
        <xdr:cNvSpPr txBox="1"/>
      </xdr:nvSpPr>
      <xdr:spPr>
        <a:xfrm>
          <a:off x="8515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60977</xdr:rowOff>
    </xdr:from>
    <xdr:ext cx="469744" cy="259045"/>
    <xdr:sp macro="" textlink="">
      <xdr:nvSpPr>
        <xdr:cNvPr id="382" name="n_1mainValue【市民会館】&#10;一人当たり面積"/>
        <xdr:cNvSpPr txBox="1"/>
      </xdr:nvSpPr>
      <xdr:spPr>
        <a:xfrm>
          <a:off x="9391727"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3" name="正方形/長方形 38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4" name="正方形/長方形 38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5" name="正方形/長方形 38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6" name="正方形/長方形 38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7" name="正方形/長方形 38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8" name="正方形/長方形 38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9" name="正方形/長方形 38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0" name="正方形/長方形 38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1" name="テキスト ボックス 39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2" name="直線コネクタ 39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93" name="テキスト ボックス 392"/>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4" name="直線コネクタ 393"/>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95" name="テキスト ボックス 394"/>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96" name="直線コネクタ 395"/>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97" name="テキスト ボックス 396"/>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98" name="直線コネクタ 397"/>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99" name="テキスト ボックス 398"/>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0" name="直線コネクタ 399"/>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1" name="テキスト ボックス 400"/>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2" name="直線コネクタ 401"/>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03" name="テキスト ボックス 402"/>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4" name="直線コネクタ 40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05" name="テキスト ボックス 404"/>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120015</xdr:rowOff>
    </xdr:from>
    <xdr:to>
      <xdr:col>85</xdr:col>
      <xdr:colOff>126364</xdr:colOff>
      <xdr:row>41</xdr:row>
      <xdr:rowOff>15240</xdr:rowOff>
    </xdr:to>
    <xdr:cxnSp macro="">
      <xdr:nvCxnSpPr>
        <xdr:cNvPr id="407" name="直線コネクタ 406"/>
        <xdr:cNvCxnSpPr/>
      </xdr:nvCxnSpPr>
      <xdr:spPr>
        <a:xfrm flipV="1">
          <a:off x="16318864" y="5949315"/>
          <a:ext cx="0" cy="1095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19067</xdr:rowOff>
    </xdr:from>
    <xdr:ext cx="405111" cy="259045"/>
    <xdr:sp macro="" textlink="">
      <xdr:nvSpPr>
        <xdr:cNvPr id="408" name="【一般廃棄物処理施設】&#10;有形固定資産減価償却率最小値テキスト"/>
        <xdr:cNvSpPr txBox="1"/>
      </xdr:nvSpPr>
      <xdr:spPr>
        <a:xfrm>
          <a:off x="16357600" y="704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xdr:rowOff>
    </xdr:from>
    <xdr:to>
      <xdr:col>86</xdr:col>
      <xdr:colOff>25400</xdr:colOff>
      <xdr:row>41</xdr:row>
      <xdr:rowOff>15240</xdr:rowOff>
    </xdr:to>
    <xdr:cxnSp macro="">
      <xdr:nvCxnSpPr>
        <xdr:cNvPr id="409" name="直線コネクタ 408"/>
        <xdr:cNvCxnSpPr/>
      </xdr:nvCxnSpPr>
      <xdr:spPr>
        <a:xfrm>
          <a:off x="16230600" y="7044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66692</xdr:rowOff>
    </xdr:from>
    <xdr:ext cx="405111" cy="259045"/>
    <xdr:sp macro="" textlink="">
      <xdr:nvSpPr>
        <xdr:cNvPr id="410" name="【一般廃棄物処理施設】&#10;有形固定資産減価償却率最大値テキスト"/>
        <xdr:cNvSpPr txBox="1"/>
      </xdr:nvSpPr>
      <xdr:spPr>
        <a:xfrm>
          <a:off x="16357600" y="572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120015</xdr:rowOff>
    </xdr:from>
    <xdr:to>
      <xdr:col>86</xdr:col>
      <xdr:colOff>25400</xdr:colOff>
      <xdr:row>34</xdr:row>
      <xdr:rowOff>120015</xdr:rowOff>
    </xdr:to>
    <xdr:cxnSp macro="">
      <xdr:nvCxnSpPr>
        <xdr:cNvPr id="411" name="直線コネクタ 410"/>
        <xdr:cNvCxnSpPr/>
      </xdr:nvCxnSpPr>
      <xdr:spPr>
        <a:xfrm>
          <a:off x="16230600" y="594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412" name="【一般廃棄物処理施設】&#10;有形固定資産減価償却率平均値テキスト"/>
        <xdr:cNvSpPr txBox="1"/>
      </xdr:nvSpPr>
      <xdr:spPr>
        <a:xfrm>
          <a:off x="16357600" y="6419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97790</xdr:rowOff>
    </xdr:from>
    <xdr:to>
      <xdr:col>85</xdr:col>
      <xdr:colOff>177800</xdr:colOff>
      <xdr:row>38</xdr:row>
      <xdr:rowOff>27940</xdr:rowOff>
    </xdr:to>
    <xdr:sp macro="" textlink="">
      <xdr:nvSpPr>
        <xdr:cNvPr id="413" name="フローチャート: 判断 412"/>
        <xdr:cNvSpPr/>
      </xdr:nvSpPr>
      <xdr:spPr>
        <a:xfrm>
          <a:off x="162687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162560</xdr:rowOff>
    </xdr:from>
    <xdr:to>
      <xdr:col>81</xdr:col>
      <xdr:colOff>101600</xdr:colOff>
      <xdr:row>38</xdr:row>
      <xdr:rowOff>92710</xdr:rowOff>
    </xdr:to>
    <xdr:sp macro="" textlink="">
      <xdr:nvSpPr>
        <xdr:cNvPr id="414" name="フローチャート: 判断 413"/>
        <xdr:cNvSpPr/>
      </xdr:nvSpPr>
      <xdr:spPr>
        <a:xfrm>
          <a:off x="15430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97790</xdr:rowOff>
    </xdr:from>
    <xdr:to>
      <xdr:col>76</xdr:col>
      <xdr:colOff>165100</xdr:colOff>
      <xdr:row>38</xdr:row>
      <xdr:rowOff>27940</xdr:rowOff>
    </xdr:to>
    <xdr:sp macro="" textlink="">
      <xdr:nvSpPr>
        <xdr:cNvPr id="415" name="フローチャート: 判断 414"/>
        <xdr:cNvSpPr/>
      </xdr:nvSpPr>
      <xdr:spPr>
        <a:xfrm>
          <a:off x="145415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6" name="テキスト ボックス 41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7" name="テキスト ボックス 41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8" name="テキスト ボックス 41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9" name="テキスト ボックス 41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0" name="テキスト ボックス 41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38735</xdr:rowOff>
    </xdr:from>
    <xdr:to>
      <xdr:col>85</xdr:col>
      <xdr:colOff>177800</xdr:colOff>
      <xdr:row>37</xdr:row>
      <xdr:rowOff>140335</xdr:rowOff>
    </xdr:to>
    <xdr:sp macro="" textlink="">
      <xdr:nvSpPr>
        <xdr:cNvPr id="421" name="楕円 420"/>
        <xdr:cNvSpPr/>
      </xdr:nvSpPr>
      <xdr:spPr>
        <a:xfrm>
          <a:off x="16268700" y="638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61612</xdr:rowOff>
    </xdr:from>
    <xdr:ext cx="405111" cy="259045"/>
    <xdr:sp macro="" textlink="">
      <xdr:nvSpPr>
        <xdr:cNvPr id="422" name="【一般廃棄物処理施設】&#10;有形固定資産減価償却率該当値テキスト"/>
        <xdr:cNvSpPr txBox="1"/>
      </xdr:nvSpPr>
      <xdr:spPr>
        <a:xfrm>
          <a:off x="16357600" y="623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88265</xdr:rowOff>
    </xdr:from>
    <xdr:to>
      <xdr:col>81</xdr:col>
      <xdr:colOff>101600</xdr:colOff>
      <xdr:row>38</xdr:row>
      <xdr:rowOff>18415</xdr:rowOff>
    </xdr:to>
    <xdr:sp macro="" textlink="">
      <xdr:nvSpPr>
        <xdr:cNvPr id="423" name="楕円 422"/>
        <xdr:cNvSpPr/>
      </xdr:nvSpPr>
      <xdr:spPr>
        <a:xfrm>
          <a:off x="15430500" y="643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89535</xdr:rowOff>
    </xdr:from>
    <xdr:to>
      <xdr:col>85</xdr:col>
      <xdr:colOff>127000</xdr:colOff>
      <xdr:row>37</xdr:row>
      <xdr:rowOff>139065</xdr:rowOff>
    </xdr:to>
    <xdr:cxnSp macro="">
      <xdr:nvCxnSpPr>
        <xdr:cNvPr id="424" name="直線コネクタ 423"/>
        <xdr:cNvCxnSpPr/>
      </xdr:nvCxnSpPr>
      <xdr:spPr>
        <a:xfrm flipV="1">
          <a:off x="15481300" y="643318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83837</xdr:rowOff>
    </xdr:from>
    <xdr:ext cx="405111" cy="259045"/>
    <xdr:sp macro="" textlink="">
      <xdr:nvSpPr>
        <xdr:cNvPr id="425" name="n_1aveValue【一般廃棄物処理施設】&#10;有形固定資産減価償却率"/>
        <xdr:cNvSpPr txBox="1"/>
      </xdr:nvSpPr>
      <xdr:spPr>
        <a:xfrm>
          <a:off x="152660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44467</xdr:rowOff>
    </xdr:from>
    <xdr:ext cx="405111" cy="259045"/>
    <xdr:sp macro="" textlink="">
      <xdr:nvSpPr>
        <xdr:cNvPr id="426" name="n_2aveValue【一般廃棄物処理施設】&#10;有形固定資産減価償却率"/>
        <xdr:cNvSpPr txBox="1"/>
      </xdr:nvSpPr>
      <xdr:spPr>
        <a:xfrm>
          <a:off x="14389744"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34942</xdr:rowOff>
    </xdr:from>
    <xdr:ext cx="405111" cy="259045"/>
    <xdr:sp macro="" textlink="">
      <xdr:nvSpPr>
        <xdr:cNvPr id="427" name="n_1mainValue【一般廃棄物処理施設】&#10;有形固定資産減価償却率"/>
        <xdr:cNvSpPr txBox="1"/>
      </xdr:nvSpPr>
      <xdr:spPr>
        <a:xfrm>
          <a:off x="152660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8" name="正方形/長方形 42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9" name="正方形/長方形 42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0" name="正方形/長方形 42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1" name="正方形/長方形 43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2" name="正方形/長方形 43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3" name="正方形/長方形 43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4" name="正方形/長方形 43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5" name="正方形/長方形 43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6" name="テキスト ボックス 43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7" name="直線コネクタ 43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38" name="直線コネクタ 437"/>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39" name="テキスト ボックス 438"/>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40" name="直線コネクタ 439"/>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441" name="テキスト ボックス 440"/>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42" name="直線コネクタ 441"/>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443" name="テキスト ボックス 442"/>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44" name="直線コネクタ 443"/>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445" name="テキスト ボックス 444"/>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46" name="直線コネクタ 445"/>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47" name="テキスト ボックス 446"/>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8" name="直線コネクタ 44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49" name="テキスト ボックス 448"/>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164376</xdr:rowOff>
    </xdr:from>
    <xdr:to>
      <xdr:col>116</xdr:col>
      <xdr:colOff>62864</xdr:colOff>
      <xdr:row>42</xdr:row>
      <xdr:rowOff>4369</xdr:rowOff>
    </xdr:to>
    <xdr:cxnSp macro="">
      <xdr:nvCxnSpPr>
        <xdr:cNvPr id="451" name="直線コネクタ 450"/>
        <xdr:cNvCxnSpPr/>
      </xdr:nvCxnSpPr>
      <xdr:spPr>
        <a:xfrm flipV="1">
          <a:off x="22160864" y="5650776"/>
          <a:ext cx="0" cy="1554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8196</xdr:rowOff>
    </xdr:from>
    <xdr:ext cx="469744" cy="259045"/>
    <xdr:sp macro="" textlink="">
      <xdr:nvSpPr>
        <xdr:cNvPr id="452" name="【一般廃棄物処理施設】&#10;一人当たり有形固定資産（償却資産）額最小値テキスト"/>
        <xdr:cNvSpPr txBox="1"/>
      </xdr:nvSpPr>
      <xdr:spPr>
        <a:xfrm>
          <a:off x="22199600" y="7209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4369</xdr:rowOff>
    </xdr:from>
    <xdr:to>
      <xdr:col>116</xdr:col>
      <xdr:colOff>152400</xdr:colOff>
      <xdr:row>42</xdr:row>
      <xdr:rowOff>4369</xdr:rowOff>
    </xdr:to>
    <xdr:cxnSp macro="">
      <xdr:nvCxnSpPr>
        <xdr:cNvPr id="453" name="直線コネクタ 452"/>
        <xdr:cNvCxnSpPr/>
      </xdr:nvCxnSpPr>
      <xdr:spPr>
        <a:xfrm>
          <a:off x="22072600" y="7205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111053</xdr:rowOff>
    </xdr:from>
    <xdr:ext cx="599010" cy="259045"/>
    <xdr:sp macro="" textlink="">
      <xdr:nvSpPr>
        <xdr:cNvPr id="454" name="【一般廃棄物処理施設】&#10;一人当たり有形固定資産（償却資産）額最大値テキスト"/>
        <xdr:cNvSpPr txBox="1"/>
      </xdr:nvSpPr>
      <xdr:spPr>
        <a:xfrm>
          <a:off x="22199600" y="542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164376</xdr:rowOff>
    </xdr:from>
    <xdr:to>
      <xdr:col>116</xdr:col>
      <xdr:colOff>152400</xdr:colOff>
      <xdr:row>32</xdr:row>
      <xdr:rowOff>164376</xdr:rowOff>
    </xdr:to>
    <xdr:cxnSp macro="">
      <xdr:nvCxnSpPr>
        <xdr:cNvPr id="455" name="直線コネクタ 454"/>
        <xdr:cNvCxnSpPr/>
      </xdr:nvCxnSpPr>
      <xdr:spPr>
        <a:xfrm>
          <a:off x="22072600" y="565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36</xdr:row>
      <xdr:rowOff>101528</xdr:rowOff>
    </xdr:from>
    <xdr:ext cx="534377" cy="259045"/>
    <xdr:sp macro="" textlink="">
      <xdr:nvSpPr>
        <xdr:cNvPr id="456" name="【一般廃棄物処理施設】&#10;一人当たり有形固定資産（償却資産）額平均値テキスト"/>
        <xdr:cNvSpPr txBox="1"/>
      </xdr:nvSpPr>
      <xdr:spPr>
        <a:xfrm>
          <a:off x="22199600" y="6273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78651</xdr:rowOff>
    </xdr:from>
    <xdr:to>
      <xdr:col>116</xdr:col>
      <xdr:colOff>114300</xdr:colOff>
      <xdr:row>38</xdr:row>
      <xdr:rowOff>8801</xdr:rowOff>
    </xdr:to>
    <xdr:sp macro="" textlink="">
      <xdr:nvSpPr>
        <xdr:cNvPr id="457" name="フローチャート: 判断 456"/>
        <xdr:cNvSpPr/>
      </xdr:nvSpPr>
      <xdr:spPr>
        <a:xfrm>
          <a:off x="22110700" y="642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80277</xdr:rowOff>
    </xdr:from>
    <xdr:to>
      <xdr:col>112</xdr:col>
      <xdr:colOff>38100</xdr:colOff>
      <xdr:row>38</xdr:row>
      <xdr:rowOff>10427</xdr:rowOff>
    </xdr:to>
    <xdr:sp macro="" textlink="">
      <xdr:nvSpPr>
        <xdr:cNvPr id="458" name="フローチャート: 判断 457"/>
        <xdr:cNvSpPr/>
      </xdr:nvSpPr>
      <xdr:spPr>
        <a:xfrm>
          <a:off x="21272500" y="642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12179</xdr:rowOff>
    </xdr:from>
    <xdr:to>
      <xdr:col>107</xdr:col>
      <xdr:colOff>101600</xdr:colOff>
      <xdr:row>37</xdr:row>
      <xdr:rowOff>113779</xdr:rowOff>
    </xdr:to>
    <xdr:sp macro="" textlink="">
      <xdr:nvSpPr>
        <xdr:cNvPr id="459" name="フローチャート: 判断 458"/>
        <xdr:cNvSpPr/>
      </xdr:nvSpPr>
      <xdr:spPr>
        <a:xfrm>
          <a:off x="20383500" y="6355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0" name="テキスト ボックス 45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1" name="テキスト ボックス 46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2" name="テキスト ボックス 46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3" name="テキスト ボックス 46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4" name="テキスト ボックス 46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99276</xdr:rowOff>
    </xdr:from>
    <xdr:to>
      <xdr:col>116</xdr:col>
      <xdr:colOff>114300</xdr:colOff>
      <xdr:row>40</xdr:row>
      <xdr:rowOff>29426</xdr:rowOff>
    </xdr:to>
    <xdr:sp macro="" textlink="">
      <xdr:nvSpPr>
        <xdr:cNvPr id="465" name="楕円 464"/>
        <xdr:cNvSpPr/>
      </xdr:nvSpPr>
      <xdr:spPr>
        <a:xfrm>
          <a:off x="22110700" y="678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77703</xdr:rowOff>
    </xdr:from>
    <xdr:ext cx="534377" cy="259045"/>
    <xdr:sp macro="" textlink="">
      <xdr:nvSpPr>
        <xdr:cNvPr id="466" name="【一般廃棄物処理施設】&#10;一人当たり有形固定資産（償却資産）額該当値テキスト"/>
        <xdr:cNvSpPr txBox="1"/>
      </xdr:nvSpPr>
      <xdr:spPr>
        <a:xfrm>
          <a:off x="22199600" y="6764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99301</xdr:rowOff>
    </xdr:from>
    <xdr:to>
      <xdr:col>112</xdr:col>
      <xdr:colOff>38100</xdr:colOff>
      <xdr:row>40</xdr:row>
      <xdr:rowOff>29451</xdr:rowOff>
    </xdr:to>
    <xdr:sp macro="" textlink="">
      <xdr:nvSpPr>
        <xdr:cNvPr id="467" name="楕円 466"/>
        <xdr:cNvSpPr/>
      </xdr:nvSpPr>
      <xdr:spPr>
        <a:xfrm>
          <a:off x="21272500" y="678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150076</xdr:rowOff>
    </xdr:from>
    <xdr:to>
      <xdr:col>116</xdr:col>
      <xdr:colOff>63500</xdr:colOff>
      <xdr:row>39</xdr:row>
      <xdr:rowOff>150101</xdr:rowOff>
    </xdr:to>
    <xdr:cxnSp macro="">
      <xdr:nvCxnSpPr>
        <xdr:cNvPr id="468" name="直線コネクタ 467"/>
        <xdr:cNvCxnSpPr/>
      </xdr:nvCxnSpPr>
      <xdr:spPr>
        <a:xfrm flipV="1">
          <a:off x="21323300" y="6836626"/>
          <a:ext cx="838200" cy="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26954</xdr:rowOff>
    </xdr:from>
    <xdr:ext cx="534377" cy="259045"/>
    <xdr:sp macro="" textlink="">
      <xdr:nvSpPr>
        <xdr:cNvPr id="469" name="n_1aveValue【一般廃棄物処理施設】&#10;一人当たり有形固定資産（償却資産）額"/>
        <xdr:cNvSpPr txBox="1"/>
      </xdr:nvSpPr>
      <xdr:spPr>
        <a:xfrm>
          <a:off x="21043411" y="6199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35</xdr:row>
      <xdr:rowOff>130306</xdr:rowOff>
    </xdr:from>
    <xdr:ext cx="534377" cy="259045"/>
    <xdr:sp macro="" textlink="">
      <xdr:nvSpPr>
        <xdr:cNvPr id="470" name="n_2aveValue【一般廃棄物処理施設】&#10;一人当たり有形固定資産（償却資産）額"/>
        <xdr:cNvSpPr txBox="1"/>
      </xdr:nvSpPr>
      <xdr:spPr>
        <a:xfrm>
          <a:off x="20167111" y="6131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20578</xdr:rowOff>
    </xdr:from>
    <xdr:ext cx="534377" cy="259045"/>
    <xdr:sp macro="" textlink="">
      <xdr:nvSpPr>
        <xdr:cNvPr id="471" name="n_1mainValue【一般廃棄物処理施設】&#10;一人当たり有形固定資産（償却資産）額"/>
        <xdr:cNvSpPr txBox="1"/>
      </xdr:nvSpPr>
      <xdr:spPr>
        <a:xfrm>
          <a:off x="21043411" y="687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2" name="正方形/長方形 47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3" name="正方形/長方形 47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4" name="正方形/長方形 47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5" name="正方形/長方形 47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6" name="正方形/長方形 47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7" name="正方形/長方形 47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8" name="正方形/長方形 47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9" name="正方形/長方形 47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0" name="テキスト ボックス 47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1" name="直線コネクタ 48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82" name="テキスト ボックス 481"/>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83" name="直線コネクタ 48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84" name="テキスト ボックス 483"/>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85" name="直線コネクタ 48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86" name="テキスト ボックス 48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87" name="直線コネクタ 48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88" name="テキスト ボックス 48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89" name="直線コネクタ 48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90" name="テキスト ボックス 48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91" name="直線コネクタ 49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92" name="テキスト ボックス 49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93" name="直線コネクタ 49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94" name="テキスト ボックス 493"/>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5" name="直線コネクタ 49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96" name="テキスト ボックス 495"/>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7"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53884</xdr:rowOff>
    </xdr:from>
    <xdr:to>
      <xdr:col>85</xdr:col>
      <xdr:colOff>126364</xdr:colOff>
      <xdr:row>64</xdr:row>
      <xdr:rowOff>94706</xdr:rowOff>
    </xdr:to>
    <xdr:cxnSp macro="">
      <xdr:nvCxnSpPr>
        <xdr:cNvPr id="498" name="直線コネクタ 497"/>
        <xdr:cNvCxnSpPr/>
      </xdr:nvCxnSpPr>
      <xdr:spPr>
        <a:xfrm flipV="1">
          <a:off x="16318864" y="9483634"/>
          <a:ext cx="0" cy="1583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98533</xdr:rowOff>
    </xdr:from>
    <xdr:ext cx="405111" cy="259045"/>
    <xdr:sp macro="" textlink="">
      <xdr:nvSpPr>
        <xdr:cNvPr id="499" name="【保健センター・保健所】&#10;有形固定資産減価償却率最小値テキスト"/>
        <xdr:cNvSpPr txBox="1"/>
      </xdr:nvSpPr>
      <xdr:spPr>
        <a:xfrm>
          <a:off x="16357600" y="11071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94706</xdr:rowOff>
    </xdr:from>
    <xdr:to>
      <xdr:col>86</xdr:col>
      <xdr:colOff>25400</xdr:colOff>
      <xdr:row>64</xdr:row>
      <xdr:rowOff>94706</xdr:rowOff>
    </xdr:to>
    <xdr:cxnSp macro="">
      <xdr:nvCxnSpPr>
        <xdr:cNvPr id="500" name="直線コネクタ 499"/>
        <xdr:cNvCxnSpPr/>
      </xdr:nvCxnSpPr>
      <xdr:spPr>
        <a:xfrm>
          <a:off x="16230600" y="1106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561</xdr:rowOff>
    </xdr:from>
    <xdr:ext cx="405111" cy="259045"/>
    <xdr:sp macro="" textlink="">
      <xdr:nvSpPr>
        <xdr:cNvPr id="501" name="【保健センター・保健所】&#10;有形固定資産減価償却率最大値テキスト"/>
        <xdr:cNvSpPr txBox="1"/>
      </xdr:nvSpPr>
      <xdr:spPr>
        <a:xfrm>
          <a:off x="16357600" y="9258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53884</xdr:rowOff>
    </xdr:from>
    <xdr:to>
      <xdr:col>86</xdr:col>
      <xdr:colOff>25400</xdr:colOff>
      <xdr:row>55</xdr:row>
      <xdr:rowOff>53884</xdr:rowOff>
    </xdr:to>
    <xdr:cxnSp macro="">
      <xdr:nvCxnSpPr>
        <xdr:cNvPr id="502" name="直線コネクタ 501"/>
        <xdr:cNvCxnSpPr/>
      </xdr:nvCxnSpPr>
      <xdr:spPr>
        <a:xfrm>
          <a:off x="16230600" y="9483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4371</xdr:rowOff>
    </xdr:from>
    <xdr:ext cx="405111" cy="259045"/>
    <xdr:sp macro="" textlink="">
      <xdr:nvSpPr>
        <xdr:cNvPr id="503" name="【保健センター・保健所】&#10;有形固定資産減価償却率平均値テキスト"/>
        <xdr:cNvSpPr txBox="1"/>
      </xdr:nvSpPr>
      <xdr:spPr>
        <a:xfrm>
          <a:off x="16357600" y="101199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25944</xdr:rowOff>
    </xdr:from>
    <xdr:to>
      <xdr:col>85</xdr:col>
      <xdr:colOff>177800</xdr:colOff>
      <xdr:row>59</xdr:row>
      <xdr:rowOff>127544</xdr:rowOff>
    </xdr:to>
    <xdr:sp macro="" textlink="">
      <xdr:nvSpPr>
        <xdr:cNvPr id="504" name="フローチャート: 判断 503"/>
        <xdr:cNvSpPr/>
      </xdr:nvSpPr>
      <xdr:spPr>
        <a:xfrm>
          <a:off x="162687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84727</xdr:rowOff>
    </xdr:from>
    <xdr:to>
      <xdr:col>81</xdr:col>
      <xdr:colOff>101600</xdr:colOff>
      <xdr:row>60</xdr:row>
      <xdr:rowOff>14877</xdr:rowOff>
    </xdr:to>
    <xdr:sp macro="" textlink="">
      <xdr:nvSpPr>
        <xdr:cNvPr id="505" name="フローチャート: 判断 504"/>
        <xdr:cNvSpPr/>
      </xdr:nvSpPr>
      <xdr:spPr>
        <a:xfrm>
          <a:off x="15430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79828</xdr:rowOff>
    </xdr:from>
    <xdr:to>
      <xdr:col>76</xdr:col>
      <xdr:colOff>165100</xdr:colOff>
      <xdr:row>61</xdr:row>
      <xdr:rowOff>9978</xdr:rowOff>
    </xdr:to>
    <xdr:sp macro="" textlink="">
      <xdr:nvSpPr>
        <xdr:cNvPr id="506" name="フローチャート: 判断 505"/>
        <xdr:cNvSpPr/>
      </xdr:nvSpPr>
      <xdr:spPr>
        <a:xfrm>
          <a:off x="14541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7" name="テキスト ボックス 50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8" name="テキスト ボックス 50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9" name="テキスト ボックス 50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0" name="テキスト ボックス 50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1" name="テキスト ボックス 51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60234</xdr:rowOff>
    </xdr:from>
    <xdr:to>
      <xdr:col>85</xdr:col>
      <xdr:colOff>177800</xdr:colOff>
      <xdr:row>58</xdr:row>
      <xdr:rowOff>161834</xdr:rowOff>
    </xdr:to>
    <xdr:sp macro="" textlink="">
      <xdr:nvSpPr>
        <xdr:cNvPr id="512" name="楕円 511"/>
        <xdr:cNvSpPr/>
      </xdr:nvSpPr>
      <xdr:spPr>
        <a:xfrm>
          <a:off x="16268700" y="1000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83111</xdr:rowOff>
    </xdr:from>
    <xdr:ext cx="405111" cy="259045"/>
    <xdr:sp macro="" textlink="">
      <xdr:nvSpPr>
        <xdr:cNvPr id="513" name="【保健センター・保健所】&#10;有形固定資産減価償却率該当値テキスト"/>
        <xdr:cNvSpPr txBox="1"/>
      </xdr:nvSpPr>
      <xdr:spPr>
        <a:xfrm>
          <a:off x="16357600" y="9855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128815</xdr:rowOff>
    </xdr:from>
    <xdr:to>
      <xdr:col>81</xdr:col>
      <xdr:colOff>101600</xdr:colOff>
      <xdr:row>59</xdr:row>
      <xdr:rowOff>58965</xdr:rowOff>
    </xdr:to>
    <xdr:sp macro="" textlink="">
      <xdr:nvSpPr>
        <xdr:cNvPr id="514" name="楕円 513"/>
        <xdr:cNvSpPr/>
      </xdr:nvSpPr>
      <xdr:spPr>
        <a:xfrm>
          <a:off x="15430500" y="1007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111034</xdr:rowOff>
    </xdr:from>
    <xdr:to>
      <xdr:col>85</xdr:col>
      <xdr:colOff>127000</xdr:colOff>
      <xdr:row>59</xdr:row>
      <xdr:rowOff>8165</xdr:rowOff>
    </xdr:to>
    <xdr:cxnSp macro="">
      <xdr:nvCxnSpPr>
        <xdr:cNvPr id="515" name="直線コネクタ 514"/>
        <xdr:cNvCxnSpPr/>
      </xdr:nvCxnSpPr>
      <xdr:spPr>
        <a:xfrm flipV="1">
          <a:off x="15481300" y="10055134"/>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6004</xdr:rowOff>
    </xdr:from>
    <xdr:ext cx="405111" cy="259045"/>
    <xdr:sp macro="" textlink="">
      <xdr:nvSpPr>
        <xdr:cNvPr id="516" name="n_1aveValue【保健センター・保健所】&#10;有形固定資産減価償却率"/>
        <xdr:cNvSpPr txBox="1"/>
      </xdr:nvSpPr>
      <xdr:spPr>
        <a:xfrm>
          <a:off x="15266044" y="1029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26505</xdr:rowOff>
    </xdr:from>
    <xdr:ext cx="405111" cy="259045"/>
    <xdr:sp macro="" textlink="">
      <xdr:nvSpPr>
        <xdr:cNvPr id="517" name="n_2aveValue【保健センター・保健所】&#10;有形固定資産減価償却率"/>
        <xdr:cNvSpPr txBox="1"/>
      </xdr:nvSpPr>
      <xdr:spPr>
        <a:xfrm>
          <a:off x="14389744" y="1014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75492</xdr:rowOff>
    </xdr:from>
    <xdr:ext cx="405111" cy="259045"/>
    <xdr:sp macro="" textlink="">
      <xdr:nvSpPr>
        <xdr:cNvPr id="518" name="n_1mainValue【保健センター・保健所】&#10;有形固定資産減価償却率"/>
        <xdr:cNvSpPr txBox="1"/>
      </xdr:nvSpPr>
      <xdr:spPr>
        <a:xfrm>
          <a:off x="152660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9" name="正方形/長方形 51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0" name="正方形/長方形 51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1" name="正方形/長方形 52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2" name="正方形/長方形 52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3" name="正方形/長方形 52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4" name="正方形/長方形 52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5" name="正方形/長方形 52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6" name="正方形/長方形 52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7" name="テキスト ボックス 52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8" name="直線コネクタ 52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29" name="直線コネクタ 52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30" name="テキスト ボックス 52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31" name="直線コネクタ 53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32" name="テキスト ボックス 53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33" name="直線コネクタ 53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34" name="テキスト ボックス 53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35" name="直線コネクタ 53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36" name="テキスト ボックス 53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37" name="直線コネクタ 53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38" name="テキスト ボックス 53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9" name="直線コネクタ 53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0" name="テキスト ボックス 53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1"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38100</xdr:rowOff>
    </xdr:to>
    <xdr:cxnSp macro="">
      <xdr:nvCxnSpPr>
        <xdr:cNvPr id="542" name="直線コネクタ 541"/>
        <xdr:cNvCxnSpPr/>
      </xdr:nvCxnSpPr>
      <xdr:spPr>
        <a:xfrm flipV="1">
          <a:off x="22160864" y="96393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543"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544" name="直線コネクタ 543"/>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545" name="【保健センター・保健所】&#10;一人当たり面積最大値テキスト"/>
        <xdr:cNvSpPr txBox="1"/>
      </xdr:nvSpPr>
      <xdr:spPr>
        <a:xfrm>
          <a:off x="22199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546" name="直線コネクタ 545"/>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67327</xdr:rowOff>
    </xdr:from>
    <xdr:ext cx="469744" cy="259045"/>
    <xdr:sp macro="" textlink="">
      <xdr:nvSpPr>
        <xdr:cNvPr id="547" name="【保健センター・保健所】&#10;一人当たり面積平均値テキスト"/>
        <xdr:cNvSpPr txBox="1"/>
      </xdr:nvSpPr>
      <xdr:spPr>
        <a:xfrm>
          <a:off x="22199600" y="1035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44450</xdr:rowOff>
    </xdr:from>
    <xdr:to>
      <xdr:col>116</xdr:col>
      <xdr:colOff>114300</xdr:colOff>
      <xdr:row>61</xdr:row>
      <xdr:rowOff>146050</xdr:rowOff>
    </xdr:to>
    <xdr:sp macro="" textlink="">
      <xdr:nvSpPr>
        <xdr:cNvPr id="548" name="フローチャート: 判断 547"/>
        <xdr:cNvSpPr/>
      </xdr:nvSpPr>
      <xdr:spPr>
        <a:xfrm>
          <a:off x="221107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82550</xdr:rowOff>
    </xdr:from>
    <xdr:to>
      <xdr:col>112</xdr:col>
      <xdr:colOff>38100</xdr:colOff>
      <xdr:row>62</xdr:row>
      <xdr:rowOff>12700</xdr:rowOff>
    </xdr:to>
    <xdr:sp macro="" textlink="">
      <xdr:nvSpPr>
        <xdr:cNvPr id="549" name="フローチャート: 判断 548"/>
        <xdr:cNvSpPr/>
      </xdr:nvSpPr>
      <xdr:spPr>
        <a:xfrm>
          <a:off x="21272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158750</xdr:rowOff>
    </xdr:from>
    <xdr:to>
      <xdr:col>107</xdr:col>
      <xdr:colOff>101600</xdr:colOff>
      <xdr:row>61</xdr:row>
      <xdr:rowOff>88900</xdr:rowOff>
    </xdr:to>
    <xdr:sp macro="" textlink="">
      <xdr:nvSpPr>
        <xdr:cNvPr id="550" name="フローチャート: 判断 549"/>
        <xdr:cNvSpPr/>
      </xdr:nvSpPr>
      <xdr:spPr>
        <a:xfrm>
          <a:off x="20383500" y="1044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1" name="テキスト ボックス 55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2" name="テキスト ボックス 55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3" name="テキスト ボックス 55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4" name="テキスト ボックス 55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5" name="テキスト ボックス 55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101600</xdr:rowOff>
    </xdr:from>
    <xdr:to>
      <xdr:col>116</xdr:col>
      <xdr:colOff>114300</xdr:colOff>
      <xdr:row>63</xdr:row>
      <xdr:rowOff>31750</xdr:rowOff>
    </xdr:to>
    <xdr:sp macro="" textlink="">
      <xdr:nvSpPr>
        <xdr:cNvPr id="556" name="楕円 555"/>
        <xdr:cNvSpPr/>
      </xdr:nvSpPr>
      <xdr:spPr>
        <a:xfrm>
          <a:off x="221107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80027</xdr:rowOff>
    </xdr:from>
    <xdr:ext cx="469744" cy="259045"/>
    <xdr:sp macro="" textlink="">
      <xdr:nvSpPr>
        <xdr:cNvPr id="557" name="【保健センター・保健所】&#10;一人当たり面積該当値テキスト"/>
        <xdr:cNvSpPr txBox="1"/>
      </xdr:nvSpPr>
      <xdr:spPr>
        <a:xfrm>
          <a:off x="22199600" y="1070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101600</xdr:rowOff>
    </xdr:from>
    <xdr:to>
      <xdr:col>112</xdr:col>
      <xdr:colOff>38100</xdr:colOff>
      <xdr:row>63</xdr:row>
      <xdr:rowOff>31750</xdr:rowOff>
    </xdr:to>
    <xdr:sp macro="" textlink="">
      <xdr:nvSpPr>
        <xdr:cNvPr id="558" name="楕円 557"/>
        <xdr:cNvSpPr/>
      </xdr:nvSpPr>
      <xdr:spPr>
        <a:xfrm>
          <a:off x="21272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152400</xdr:rowOff>
    </xdr:from>
    <xdr:to>
      <xdr:col>116</xdr:col>
      <xdr:colOff>63500</xdr:colOff>
      <xdr:row>62</xdr:row>
      <xdr:rowOff>152400</xdr:rowOff>
    </xdr:to>
    <xdr:cxnSp macro="">
      <xdr:nvCxnSpPr>
        <xdr:cNvPr id="559" name="直線コネクタ 558"/>
        <xdr:cNvCxnSpPr/>
      </xdr:nvCxnSpPr>
      <xdr:spPr>
        <a:xfrm>
          <a:off x="21323300" y="10782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29227</xdr:rowOff>
    </xdr:from>
    <xdr:ext cx="469744" cy="259045"/>
    <xdr:sp macro="" textlink="">
      <xdr:nvSpPr>
        <xdr:cNvPr id="560" name="n_1aveValue【保健センター・保健所】&#10;一人当たり面積"/>
        <xdr:cNvSpPr txBox="1"/>
      </xdr:nvSpPr>
      <xdr:spPr>
        <a:xfrm>
          <a:off x="210757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105427</xdr:rowOff>
    </xdr:from>
    <xdr:ext cx="469744" cy="259045"/>
    <xdr:sp macro="" textlink="">
      <xdr:nvSpPr>
        <xdr:cNvPr id="561" name="n_2aveValue【保健センター・保健所】&#10;一人当たり面積"/>
        <xdr:cNvSpPr txBox="1"/>
      </xdr:nvSpPr>
      <xdr:spPr>
        <a:xfrm>
          <a:off x="2019942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22877</xdr:rowOff>
    </xdr:from>
    <xdr:ext cx="469744" cy="259045"/>
    <xdr:sp macro="" textlink="">
      <xdr:nvSpPr>
        <xdr:cNvPr id="562" name="n_1mainValue【保健センター・保健所】&#10;一人当たり面積"/>
        <xdr:cNvSpPr txBox="1"/>
      </xdr:nvSpPr>
      <xdr:spPr>
        <a:xfrm>
          <a:off x="210757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3" name="正方形/長方形 56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4" name="正方形/長方形 56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5" name="正方形/長方形 56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6" name="正方形/長方形 56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7" name="正方形/長方形 56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68" name="正方形/長方形 56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69" name="正方形/長方形 56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0" name="正方形/長方形 56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1" name="テキスト ボックス 57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2" name="直線コネクタ 57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73" name="テキスト ボックス 572"/>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574" name="直線コネクタ 573"/>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575" name="テキスト ボックス 574"/>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576" name="直線コネクタ 575"/>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577" name="テキスト ボックス 576"/>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578" name="直線コネクタ 577"/>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579" name="テキスト ボックス 578"/>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580" name="直線コネクタ 579"/>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581" name="テキスト ボックス 580"/>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2" name="直線コネクタ 58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83" name="テキスト ボックス 582"/>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8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108965</xdr:rowOff>
    </xdr:from>
    <xdr:to>
      <xdr:col>85</xdr:col>
      <xdr:colOff>126364</xdr:colOff>
      <xdr:row>86</xdr:row>
      <xdr:rowOff>72389</xdr:rowOff>
    </xdr:to>
    <xdr:cxnSp macro="">
      <xdr:nvCxnSpPr>
        <xdr:cNvPr id="585" name="直線コネクタ 584"/>
        <xdr:cNvCxnSpPr/>
      </xdr:nvCxnSpPr>
      <xdr:spPr>
        <a:xfrm flipV="1">
          <a:off x="16318864" y="13482065"/>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76216</xdr:rowOff>
    </xdr:from>
    <xdr:ext cx="405111" cy="259045"/>
    <xdr:sp macro="" textlink="">
      <xdr:nvSpPr>
        <xdr:cNvPr id="586" name="【消防施設】&#10;有形固定資産減価償却率最小値テキスト"/>
        <xdr:cNvSpPr txBox="1"/>
      </xdr:nvSpPr>
      <xdr:spPr>
        <a:xfrm>
          <a:off x="16357600" y="14820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72389</xdr:rowOff>
    </xdr:from>
    <xdr:to>
      <xdr:col>86</xdr:col>
      <xdr:colOff>25400</xdr:colOff>
      <xdr:row>86</xdr:row>
      <xdr:rowOff>72389</xdr:rowOff>
    </xdr:to>
    <xdr:cxnSp macro="">
      <xdr:nvCxnSpPr>
        <xdr:cNvPr id="587" name="直線コネクタ 586"/>
        <xdr:cNvCxnSpPr/>
      </xdr:nvCxnSpPr>
      <xdr:spPr>
        <a:xfrm>
          <a:off x="16230600" y="1481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55642</xdr:rowOff>
    </xdr:from>
    <xdr:ext cx="405111" cy="259045"/>
    <xdr:sp macro="" textlink="">
      <xdr:nvSpPr>
        <xdr:cNvPr id="588" name="【消防施設】&#10;有形固定資産減価償却率最大値テキスト"/>
        <xdr:cNvSpPr txBox="1"/>
      </xdr:nvSpPr>
      <xdr:spPr>
        <a:xfrm>
          <a:off x="16357600" y="13257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108965</xdr:rowOff>
    </xdr:from>
    <xdr:to>
      <xdr:col>86</xdr:col>
      <xdr:colOff>25400</xdr:colOff>
      <xdr:row>78</xdr:row>
      <xdr:rowOff>108965</xdr:rowOff>
    </xdr:to>
    <xdr:cxnSp macro="">
      <xdr:nvCxnSpPr>
        <xdr:cNvPr id="589" name="直線コネクタ 588"/>
        <xdr:cNvCxnSpPr/>
      </xdr:nvCxnSpPr>
      <xdr:spPr>
        <a:xfrm>
          <a:off x="16230600" y="13482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93742</xdr:rowOff>
    </xdr:from>
    <xdr:ext cx="405111" cy="259045"/>
    <xdr:sp macro="" textlink="">
      <xdr:nvSpPr>
        <xdr:cNvPr id="590" name="【消防施設】&#10;有形固定資産減価償却率平均値テキスト"/>
        <xdr:cNvSpPr txBox="1"/>
      </xdr:nvSpPr>
      <xdr:spPr>
        <a:xfrm>
          <a:off x="16357600" y="139811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115315</xdr:rowOff>
    </xdr:from>
    <xdr:to>
      <xdr:col>85</xdr:col>
      <xdr:colOff>177800</xdr:colOff>
      <xdr:row>82</xdr:row>
      <xdr:rowOff>45465</xdr:rowOff>
    </xdr:to>
    <xdr:sp macro="" textlink="">
      <xdr:nvSpPr>
        <xdr:cNvPr id="591" name="フローチャート: 判断 590"/>
        <xdr:cNvSpPr/>
      </xdr:nvSpPr>
      <xdr:spPr>
        <a:xfrm>
          <a:off x="16268700" y="14002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592" name="フローチャート: 判断 591"/>
        <xdr:cNvSpPr/>
      </xdr:nvSpPr>
      <xdr:spPr>
        <a:xfrm>
          <a:off x="15430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10161</xdr:rowOff>
    </xdr:from>
    <xdr:to>
      <xdr:col>76</xdr:col>
      <xdr:colOff>165100</xdr:colOff>
      <xdr:row>81</xdr:row>
      <xdr:rowOff>111761</xdr:rowOff>
    </xdr:to>
    <xdr:sp macro="" textlink="">
      <xdr:nvSpPr>
        <xdr:cNvPr id="593" name="フローチャート: 判断 592"/>
        <xdr:cNvSpPr/>
      </xdr:nvSpPr>
      <xdr:spPr>
        <a:xfrm>
          <a:off x="14541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94" name="テキスト ボックス 59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95" name="テキスト ボックス 59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96" name="テキスト ボックス 59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97" name="テキスト ボックス 59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98" name="テキスト ボックス 59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90170</xdr:rowOff>
    </xdr:from>
    <xdr:to>
      <xdr:col>85</xdr:col>
      <xdr:colOff>177800</xdr:colOff>
      <xdr:row>82</xdr:row>
      <xdr:rowOff>20320</xdr:rowOff>
    </xdr:to>
    <xdr:sp macro="" textlink="">
      <xdr:nvSpPr>
        <xdr:cNvPr id="599" name="楕円 598"/>
        <xdr:cNvSpPr/>
      </xdr:nvSpPr>
      <xdr:spPr>
        <a:xfrm>
          <a:off x="16268700" y="1397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113047</xdr:rowOff>
    </xdr:from>
    <xdr:ext cx="405111" cy="259045"/>
    <xdr:sp macro="" textlink="">
      <xdr:nvSpPr>
        <xdr:cNvPr id="600" name="【消防施設】&#10;有形固定資産減価償却率該当値テキスト"/>
        <xdr:cNvSpPr txBox="1"/>
      </xdr:nvSpPr>
      <xdr:spPr>
        <a:xfrm>
          <a:off x="16357600"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124461</xdr:rowOff>
    </xdr:from>
    <xdr:to>
      <xdr:col>81</xdr:col>
      <xdr:colOff>101600</xdr:colOff>
      <xdr:row>82</xdr:row>
      <xdr:rowOff>54611</xdr:rowOff>
    </xdr:to>
    <xdr:sp macro="" textlink="">
      <xdr:nvSpPr>
        <xdr:cNvPr id="601" name="楕円 600"/>
        <xdr:cNvSpPr/>
      </xdr:nvSpPr>
      <xdr:spPr>
        <a:xfrm>
          <a:off x="15430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140970</xdr:rowOff>
    </xdr:from>
    <xdr:to>
      <xdr:col>85</xdr:col>
      <xdr:colOff>127000</xdr:colOff>
      <xdr:row>82</xdr:row>
      <xdr:rowOff>3811</xdr:rowOff>
    </xdr:to>
    <xdr:cxnSp macro="">
      <xdr:nvCxnSpPr>
        <xdr:cNvPr id="602" name="直線コネクタ 601"/>
        <xdr:cNvCxnSpPr/>
      </xdr:nvCxnSpPr>
      <xdr:spPr>
        <a:xfrm flipV="1">
          <a:off x="15481300" y="14028420"/>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603" name="n_1aveValue【消防施設】&#10;有形固定資産減価償却率"/>
        <xdr:cNvSpPr txBox="1"/>
      </xdr:nvSpPr>
      <xdr:spPr>
        <a:xfrm>
          <a:off x="152660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128288</xdr:rowOff>
    </xdr:from>
    <xdr:ext cx="405111" cy="259045"/>
    <xdr:sp macro="" textlink="">
      <xdr:nvSpPr>
        <xdr:cNvPr id="604" name="n_2aveValue【消防施設】&#10;有形固定資産減価償却率"/>
        <xdr:cNvSpPr txBox="1"/>
      </xdr:nvSpPr>
      <xdr:spPr>
        <a:xfrm>
          <a:off x="143897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45738</xdr:rowOff>
    </xdr:from>
    <xdr:ext cx="405111" cy="259045"/>
    <xdr:sp macro="" textlink="">
      <xdr:nvSpPr>
        <xdr:cNvPr id="605" name="n_1mainValue【消防施設】&#10;有形固定資産減価償却率"/>
        <xdr:cNvSpPr txBox="1"/>
      </xdr:nvSpPr>
      <xdr:spPr>
        <a:xfrm>
          <a:off x="152660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06" name="正方形/長方形 60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7" name="正方形/長方形 60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08" name="正方形/長方形 60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09" name="正方形/長方形 60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10" name="正方形/長方形 60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11" name="正方形/長方形 61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2" name="正方形/長方形 61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3" name="正方形/長方形 61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14" name="テキスト ボックス 61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15" name="直線コネクタ 61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16" name="直線コネクタ 615"/>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17" name="テキスト ボックス 616"/>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18" name="直線コネクタ 617"/>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19" name="テキスト ボックス 618"/>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20" name="直線コネクタ 619"/>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21" name="テキスト ボックス 620"/>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22" name="直線コネクタ 621"/>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23" name="テキスト ボックス 622"/>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24" name="直線コネクタ 623"/>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25" name="テキスト ボックス 624"/>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26" name="直線コネクタ 625"/>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27" name="テキスト ボックス 626"/>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28" name="直線コネクタ 62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29" name="テキスト ボックス 62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3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5443</xdr:rowOff>
    </xdr:from>
    <xdr:to>
      <xdr:col>116</xdr:col>
      <xdr:colOff>62864</xdr:colOff>
      <xdr:row>86</xdr:row>
      <xdr:rowOff>21771</xdr:rowOff>
    </xdr:to>
    <xdr:cxnSp macro="">
      <xdr:nvCxnSpPr>
        <xdr:cNvPr id="631" name="直線コネクタ 630"/>
        <xdr:cNvCxnSpPr/>
      </xdr:nvCxnSpPr>
      <xdr:spPr>
        <a:xfrm flipV="1">
          <a:off x="22160864" y="13378543"/>
          <a:ext cx="0" cy="138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25598</xdr:rowOff>
    </xdr:from>
    <xdr:ext cx="469744" cy="259045"/>
    <xdr:sp macro="" textlink="">
      <xdr:nvSpPr>
        <xdr:cNvPr id="632" name="【消防施設】&#10;一人当たり面積最小値テキスト"/>
        <xdr:cNvSpPr txBox="1"/>
      </xdr:nvSpPr>
      <xdr:spPr>
        <a:xfrm>
          <a:off x="22199600" y="14770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21771</xdr:rowOff>
    </xdr:from>
    <xdr:to>
      <xdr:col>116</xdr:col>
      <xdr:colOff>152400</xdr:colOff>
      <xdr:row>86</xdr:row>
      <xdr:rowOff>21771</xdr:rowOff>
    </xdr:to>
    <xdr:cxnSp macro="">
      <xdr:nvCxnSpPr>
        <xdr:cNvPr id="633" name="直線コネクタ 632"/>
        <xdr:cNvCxnSpPr/>
      </xdr:nvCxnSpPr>
      <xdr:spPr>
        <a:xfrm>
          <a:off x="22072600" y="14766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123570</xdr:rowOff>
    </xdr:from>
    <xdr:ext cx="469744" cy="259045"/>
    <xdr:sp macro="" textlink="">
      <xdr:nvSpPr>
        <xdr:cNvPr id="634" name="【消防施設】&#10;一人当たり面積最大値テキスト"/>
        <xdr:cNvSpPr txBox="1"/>
      </xdr:nvSpPr>
      <xdr:spPr>
        <a:xfrm>
          <a:off x="22199600" y="1315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5443</xdr:rowOff>
    </xdr:from>
    <xdr:to>
      <xdr:col>116</xdr:col>
      <xdr:colOff>152400</xdr:colOff>
      <xdr:row>78</xdr:row>
      <xdr:rowOff>5443</xdr:rowOff>
    </xdr:to>
    <xdr:cxnSp macro="">
      <xdr:nvCxnSpPr>
        <xdr:cNvPr id="635" name="直線コネクタ 634"/>
        <xdr:cNvCxnSpPr/>
      </xdr:nvCxnSpPr>
      <xdr:spPr>
        <a:xfrm>
          <a:off x="22072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59163</xdr:rowOff>
    </xdr:from>
    <xdr:ext cx="469744" cy="259045"/>
    <xdr:sp macro="" textlink="">
      <xdr:nvSpPr>
        <xdr:cNvPr id="636" name="【消防施設】&#10;一人当たり面積平均値テキスト"/>
        <xdr:cNvSpPr txBox="1"/>
      </xdr:nvSpPr>
      <xdr:spPr>
        <a:xfrm>
          <a:off x="22199600" y="139466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36286</xdr:rowOff>
    </xdr:from>
    <xdr:to>
      <xdr:col>116</xdr:col>
      <xdr:colOff>114300</xdr:colOff>
      <xdr:row>82</xdr:row>
      <xdr:rowOff>137886</xdr:rowOff>
    </xdr:to>
    <xdr:sp macro="" textlink="">
      <xdr:nvSpPr>
        <xdr:cNvPr id="637" name="フローチャート: 判断 636"/>
        <xdr:cNvSpPr/>
      </xdr:nvSpPr>
      <xdr:spPr>
        <a:xfrm>
          <a:off x="22110700" y="1409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52614</xdr:rowOff>
    </xdr:from>
    <xdr:to>
      <xdr:col>112</xdr:col>
      <xdr:colOff>38100</xdr:colOff>
      <xdr:row>82</xdr:row>
      <xdr:rowOff>154214</xdr:rowOff>
    </xdr:to>
    <xdr:sp macro="" textlink="">
      <xdr:nvSpPr>
        <xdr:cNvPr id="638" name="フローチャート: 判断 637"/>
        <xdr:cNvSpPr/>
      </xdr:nvSpPr>
      <xdr:spPr>
        <a:xfrm>
          <a:off x="21272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117929</xdr:rowOff>
    </xdr:from>
    <xdr:to>
      <xdr:col>107</xdr:col>
      <xdr:colOff>101600</xdr:colOff>
      <xdr:row>83</xdr:row>
      <xdr:rowOff>48079</xdr:rowOff>
    </xdr:to>
    <xdr:sp macro="" textlink="">
      <xdr:nvSpPr>
        <xdr:cNvPr id="639" name="フローチャート: 判断 638"/>
        <xdr:cNvSpPr/>
      </xdr:nvSpPr>
      <xdr:spPr>
        <a:xfrm>
          <a:off x="20383500" y="141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40" name="テキスト ボックス 63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41" name="テキスト ボックス 64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42" name="テキスト ボックス 64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43" name="テキスト ボックス 64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44" name="テキスト ボックス 64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36286</xdr:rowOff>
    </xdr:from>
    <xdr:to>
      <xdr:col>116</xdr:col>
      <xdr:colOff>114300</xdr:colOff>
      <xdr:row>82</xdr:row>
      <xdr:rowOff>137886</xdr:rowOff>
    </xdr:to>
    <xdr:sp macro="" textlink="">
      <xdr:nvSpPr>
        <xdr:cNvPr id="645" name="楕円 644"/>
        <xdr:cNvSpPr/>
      </xdr:nvSpPr>
      <xdr:spPr>
        <a:xfrm>
          <a:off x="22110700" y="1409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14713</xdr:rowOff>
    </xdr:from>
    <xdr:ext cx="469744" cy="259045"/>
    <xdr:sp macro="" textlink="">
      <xdr:nvSpPr>
        <xdr:cNvPr id="646" name="【消防施設】&#10;一人当たり面積該当値テキスト"/>
        <xdr:cNvSpPr txBox="1"/>
      </xdr:nvSpPr>
      <xdr:spPr>
        <a:xfrm>
          <a:off x="22199600" y="14073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36286</xdr:rowOff>
    </xdr:from>
    <xdr:to>
      <xdr:col>112</xdr:col>
      <xdr:colOff>38100</xdr:colOff>
      <xdr:row>82</xdr:row>
      <xdr:rowOff>137886</xdr:rowOff>
    </xdr:to>
    <xdr:sp macro="" textlink="">
      <xdr:nvSpPr>
        <xdr:cNvPr id="647" name="楕円 646"/>
        <xdr:cNvSpPr/>
      </xdr:nvSpPr>
      <xdr:spPr>
        <a:xfrm>
          <a:off x="21272500" y="1409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87086</xdr:rowOff>
    </xdr:from>
    <xdr:to>
      <xdr:col>116</xdr:col>
      <xdr:colOff>63500</xdr:colOff>
      <xdr:row>82</xdr:row>
      <xdr:rowOff>87086</xdr:rowOff>
    </xdr:to>
    <xdr:cxnSp macro="">
      <xdr:nvCxnSpPr>
        <xdr:cNvPr id="648" name="直線コネクタ 647"/>
        <xdr:cNvCxnSpPr/>
      </xdr:nvCxnSpPr>
      <xdr:spPr>
        <a:xfrm>
          <a:off x="21323300" y="141459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145341</xdr:rowOff>
    </xdr:from>
    <xdr:ext cx="469744" cy="259045"/>
    <xdr:sp macro="" textlink="">
      <xdr:nvSpPr>
        <xdr:cNvPr id="649" name="n_1aveValue【消防施設】&#10;一人当たり面積"/>
        <xdr:cNvSpPr txBox="1"/>
      </xdr:nvSpPr>
      <xdr:spPr>
        <a:xfrm>
          <a:off x="21075727" y="14204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64606</xdr:rowOff>
    </xdr:from>
    <xdr:ext cx="469744" cy="259045"/>
    <xdr:sp macro="" textlink="">
      <xdr:nvSpPr>
        <xdr:cNvPr id="650" name="n_2aveValue【消防施設】&#10;一人当たり面積"/>
        <xdr:cNvSpPr txBox="1"/>
      </xdr:nvSpPr>
      <xdr:spPr>
        <a:xfrm>
          <a:off x="20199427" y="13952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154413</xdr:rowOff>
    </xdr:from>
    <xdr:ext cx="469744" cy="259045"/>
    <xdr:sp macro="" textlink="">
      <xdr:nvSpPr>
        <xdr:cNvPr id="651" name="n_1mainValue【消防施設】&#10;一人当たり面積"/>
        <xdr:cNvSpPr txBox="1"/>
      </xdr:nvSpPr>
      <xdr:spPr>
        <a:xfrm>
          <a:off x="21075727" y="1387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52" name="正方形/長方形 65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53" name="正方形/長方形 65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54" name="正方形/長方形 65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5" name="正方形/長方形 65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6" name="正方形/長方形 65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7" name="正方形/長方形 65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8" name="正方形/長方形 65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9" name="正方形/長方形 65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60" name="テキスト ボックス 65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61" name="直線コネクタ 66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62" name="テキスト ボックス 661"/>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63" name="直線コネクタ 66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64" name="テキスト ボックス 663"/>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65" name="直線コネクタ 66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66" name="テキスト ボックス 66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67" name="直線コネクタ 66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68" name="テキスト ボックス 66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9" name="直線コネクタ 66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70" name="テキスト ボックス 66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71" name="直線コネクタ 67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72" name="テキスト ボックス 671"/>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73" name="直線コネクタ 67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74" name="テキスト ボックス 673"/>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7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156211</xdr:rowOff>
    </xdr:from>
    <xdr:to>
      <xdr:col>85</xdr:col>
      <xdr:colOff>126364</xdr:colOff>
      <xdr:row>109</xdr:row>
      <xdr:rowOff>30480</xdr:rowOff>
    </xdr:to>
    <xdr:cxnSp macro="">
      <xdr:nvCxnSpPr>
        <xdr:cNvPr id="676" name="直線コネクタ 675"/>
        <xdr:cNvCxnSpPr/>
      </xdr:nvCxnSpPr>
      <xdr:spPr>
        <a:xfrm flipV="1">
          <a:off x="16318864" y="17301211"/>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34307</xdr:rowOff>
    </xdr:from>
    <xdr:ext cx="405111" cy="259045"/>
    <xdr:sp macro="" textlink="">
      <xdr:nvSpPr>
        <xdr:cNvPr id="677" name="【庁舎】&#10;有形固定資産減価償却率最小値テキスト"/>
        <xdr:cNvSpPr txBox="1"/>
      </xdr:nvSpPr>
      <xdr:spPr>
        <a:xfrm>
          <a:off x="16357600" y="187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30480</xdr:rowOff>
    </xdr:from>
    <xdr:to>
      <xdr:col>86</xdr:col>
      <xdr:colOff>25400</xdr:colOff>
      <xdr:row>109</xdr:row>
      <xdr:rowOff>30480</xdr:rowOff>
    </xdr:to>
    <xdr:cxnSp macro="">
      <xdr:nvCxnSpPr>
        <xdr:cNvPr id="678" name="直線コネクタ 677"/>
        <xdr:cNvCxnSpPr/>
      </xdr:nvCxnSpPr>
      <xdr:spPr>
        <a:xfrm>
          <a:off x="16230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102888</xdr:rowOff>
    </xdr:from>
    <xdr:ext cx="405111" cy="259045"/>
    <xdr:sp macro="" textlink="">
      <xdr:nvSpPr>
        <xdr:cNvPr id="679" name="【庁舎】&#10;有形固定資産減価償却率最大値テキスト"/>
        <xdr:cNvSpPr txBox="1"/>
      </xdr:nvSpPr>
      <xdr:spPr>
        <a:xfrm>
          <a:off x="16357600" y="1707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156211</xdr:rowOff>
    </xdr:from>
    <xdr:to>
      <xdr:col>86</xdr:col>
      <xdr:colOff>25400</xdr:colOff>
      <xdr:row>100</xdr:row>
      <xdr:rowOff>156211</xdr:rowOff>
    </xdr:to>
    <xdr:cxnSp macro="">
      <xdr:nvCxnSpPr>
        <xdr:cNvPr id="680" name="直線コネクタ 679"/>
        <xdr:cNvCxnSpPr/>
      </xdr:nvCxnSpPr>
      <xdr:spPr>
        <a:xfrm>
          <a:off x="16230600" y="1730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110507</xdr:rowOff>
    </xdr:from>
    <xdr:ext cx="405111" cy="259045"/>
    <xdr:sp macro="" textlink="">
      <xdr:nvSpPr>
        <xdr:cNvPr id="681" name="【庁舎】&#10;有形固定資産減価償却率平均値テキスト"/>
        <xdr:cNvSpPr txBox="1"/>
      </xdr:nvSpPr>
      <xdr:spPr>
        <a:xfrm>
          <a:off x="16357600" y="17941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132080</xdr:rowOff>
    </xdr:from>
    <xdr:to>
      <xdr:col>85</xdr:col>
      <xdr:colOff>177800</xdr:colOff>
      <xdr:row>105</xdr:row>
      <xdr:rowOff>62230</xdr:rowOff>
    </xdr:to>
    <xdr:sp macro="" textlink="">
      <xdr:nvSpPr>
        <xdr:cNvPr id="682" name="フローチャート: 判断 681"/>
        <xdr:cNvSpPr/>
      </xdr:nvSpPr>
      <xdr:spPr>
        <a:xfrm>
          <a:off x="16268700" y="1796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158750</xdr:rowOff>
    </xdr:from>
    <xdr:to>
      <xdr:col>81</xdr:col>
      <xdr:colOff>101600</xdr:colOff>
      <xdr:row>105</xdr:row>
      <xdr:rowOff>88900</xdr:rowOff>
    </xdr:to>
    <xdr:sp macro="" textlink="">
      <xdr:nvSpPr>
        <xdr:cNvPr id="683" name="フローチャート: 判断 682"/>
        <xdr:cNvSpPr/>
      </xdr:nvSpPr>
      <xdr:spPr>
        <a:xfrm>
          <a:off x="15430500" y="179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135889</xdr:rowOff>
    </xdr:from>
    <xdr:to>
      <xdr:col>76</xdr:col>
      <xdr:colOff>165100</xdr:colOff>
      <xdr:row>105</xdr:row>
      <xdr:rowOff>66039</xdr:rowOff>
    </xdr:to>
    <xdr:sp macro="" textlink="">
      <xdr:nvSpPr>
        <xdr:cNvPr id="684" name="フローチャート: 判断 683"/>
        <xdr:cNvSpPr/>
      </xdr:nvSpPr>
      <xdr:spPr>
        <a:xfrm>
          <a:off x="14541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5" name="テキスト ボックス 68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6" name="テキスト ボックス 68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7" name="テキスト ボックス 68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8" name="テキスト ボックス 68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9" name="テキスト ボックス 68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84455</xdr:rowOff>
    </xdr:from>
    <xdr:to>
      <xdr:col>85</xdr:col>
      <xdr:colOff>177800</xdr:colOff>
      <xdr:row>104</xdr:row>
      <xdr:rowOff>14605</xdr:rowOff>
    </xdr:to>
    <xdr:sp macro="" textlink="">
      <xdr:nvSpPr>
        <xdr:cNvPr id="690" name="楕円 689"/>
        <xdr:cNvSpPr/>
      </xdr:nvSpPr>
      <xdr:spPr>
        <a:xfrm>
          <a:off x="16268700" y="1774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107332</xdr:rowOff>
    </xdr:from>
    <xdr:ext cx="405111" cy="259045"/>
    <xdr:sp macro="" textlink="">
      <xdr:nvSpPr>
        <xdr:cNvPr id="691" name="【庁舎】&#10;有形固定資産減価償却率該当値テキスト"/>
        <xdr:cNvSpPr txBox="1"/>
      </xdr:nvSpPr>
      <xdr:spPr>
        <a:xfrm>
          <a:off x="16357600" y="1759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105411</xdr:rowOff>
    </xdr:from>
    <xdr:to>
      <xdr:col>81</xdr:col>
      <xdr:colOff>101600</xdr:colOff>
      <xdr:row>104</xdr:row>
      <xdr:rowOff>35561</xdr:rowOff>
    </xdr:to>
    <xdr:sp macro="" textlink="">
      <xdr:nvSpPr>
        <xdr:cNvPr id="692" name="楕円 691"/>
        <xdr:cNvSpPr/>
      </xdr:nvSpPr>
      <xdr:spPr>
        <a:xfrm>
          <a:off x="15430500" y="1776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135255</xdr:rowOff>
    </xdr:from>
    <xdr:to>
      <xdr:col>85</xdr:col>
      <xdr:colOff>127000</xdr:colOff>
      <xdr:row>103</xdr:row>
      <xdr:rowOff>156211</xdr:rowOff>
    </xdr:to>
    <xdr:cxnSp macro="">
      <xdr:nvCxnSpPr>
        <xdr:cNvPr id="693" name="直線コネクタ 692"/>
        <xdr:cNvCxnSpPr/>
      </xdr:nvCxnSpPr>
      <xdr:spPr>
        <a:xfrm flipV="1">
          <a:off x="15481300" y="17794605"/>
          <a:ext cx="8382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80027</xdr:rowOff>
    </xdr:from>
    <xdr:ext cx="405111" cy="259045"/>
    <xdr:sp macro="" textlink="">
      <xdr:nvSpPr>
        <xdr:cNvPr id="694" name="n_1aveValue【庁舎】&#10;有形固定資産減価償却率"/>
        <xdr:cNvSpPr txBox="1"/>
      </xdr:nvSpPr>
      <xdr:spPr>
        <a:xfrm>
          <a:off x="15266044" y="1808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82566</xdr:rowOff>
    </xdr:from>
    <xdr:ext cx="405111" cy="259045"/>
    <xdr:sp macro="" textlink="">
      <xdr:nvSpPr>
        <xdr:cNvPr id="695" name="n_2aveValue【庁舎】&#10;有形固定資産減価償却率"/>
        <xdr:cNvSpPr txBox="1"/>
      </xdr:nvSpPr>
      <xdr:spPr>
        <a:xfrm>
          <a:off x="14389744" y="1774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52088</xdr:rowOff>
    </xdr:from>
    <xdr:ext cx="405111" cy="259045"/>
    <xdr:sp macro="" textlink="">
      <xdr:nvSpPr>
        <xdr:cNvPr id="696" name="n_1mainValue【庁舎】&#10;有形固定資産減価償却率"/>
        <xdr:cNvSpPr txBox="1"/>
      </xdr:nvSpPr>
      <xdr:spPr>
        <a:xfrm>
          <a:off x="15266044" y="1753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7" name="直線コネクタ 706"/>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08" name="テキスト ボックス 707"/>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09" name="直線コネクタ 708"/>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10" name="テキスト ボックス 709"/>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1" name="直線コネクタ 710"/>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2" name="テキスト ボックス 711"/>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3" name="直線コネクタ 712"/>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4" name="テキスト ボックス 713"/>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5" name="直線コネクタ 71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6" name="テキスト ボックス 71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128778</xdr:rowOff>
    </xdr:from>
    <xdr:to>
      <xdr:col>116</xdr:col>
      <xdr:colOff>62864</xdr:colOff>
      <xdr:row>108</xdr:row>
      <xdr:rowOff>3048</xdr:rowOff>
    </xdr:to>
    <xdr:cxnSp macro="">
      <xdr:nvCxnSpPr>
        <xdr:cNvPr id="718" name="直線コネクタ 717"/>
        <xdr:cNvCxnSpPr/>
      </xdr:nvCxnSpPr>
      <xdr:spPr>
        <a:xfrm flipV="1">
          <a:off x="22160864" y="17445228"/>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6875</xdr:rowOff>
    </xdr:from>
    <xdr:ext cx="469744" cy="259045"/>
    <xdr:sp macro="" textlink="">
      <xdr:nvSpPr>
        <xdr:cNvPr id="719" name="【庁舎】&#10;一人当たり面積最小値テキスト"/>
        <xdr:cNvSpPr txBox="1"/>
      </xdr:nvSpPr>
      <xdr:spPr>
        <a:xfrm>
          <a:off x="22199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3048</xdr:rowOff>
    </xdr:from>
    <xdr:to>
      <xdr:col>116</xdr:col>
      <xdr:colOff>152400</xdr:colOff>
      <xdr:row>108</xdr:row>
      <xdr:rowOff>3048</xdr:rowOff>
    </xdr:to>
    <xdr:cxnSp macro="">
      <xdr:nvCxnSpPr>
        <xdr:cNvPr id="720" name="直線コネクタ 719"/>
        <xdr:cNvCxnSpPr/>
      </xdr:nvCxnSpPr>
      <xdr:spPr>
        <a:xfrm>
          <a:off x="22072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75455</xdr:rowOff>
    </xdr:from>
    <xdr:ext cx="469744" cy="259045"/>
    <xdr:sp macro="" textlink="">
      <xdr:nvSpPr>
        <xdr:cNvPr id="721" name="【庁舎】&#10;一人当たり面積最大値テキスト"/>
        <xdr:cNvSpPr txBox="1"/>
      </xdr:nvSpPr>
      <xdr:spPr>
        <a:xfrm>
          <a:off x="22199600" y="17220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128778</xdr:rowOff>
    </xdr:from>
    <xdr:to>
      <xdr:col>116</xdr:col>
      <xdr:colOff>152400</xdr:colOff>
      <xdr:row>101</xdr:row>
      <xdr:rowOff>128778</xdr:rowOff>
    </xdr:to>
    <xdr:cxnSp macro="">
      <xdr:nvCxnSpPr>
        <xdr:cNvPr id="722" name="直線コネクタ 721"/>
        <xdr:cNvCxnSpPr/>
      </xdr:nvCxnSpPr>
      <xdr:spPr>
        <a:xfrm>
          <a:off x="22072600" y="17445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99840</xdr:rowOff>
    </xdr:from>
    <xdr:ext cx="469744" cy="259045"/>
    <xdr:sp macro="" textlink="">
      <xdr:nvSpPr>
        <xdr:cNvPr id="723" name="【庁舎】&#10;一人当たり面積平均値テキスト"/>
        <xdr:cNvSpPr txBox="1"/>
      </xdr:nvSpPr>
      <xdr:spPr>
        <a:xfrm>
          <a:off x="22199600" y="179306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121413</xdr:rowOff>
    </xdr:from>
    <xdr:to>
      <xdr:col>116</xdr:col>
      <xdr:colOff>114300</xdr:colOff>
      <xdr:row>105</xdr:row>
      <xdr:rowOff>51563</xdr:rowOff>
    </xdr:to>
    <xdr:sp macro="" textlink="">
      <xdr:nvSpPr>
        <xdr:cNvPr id="724" name="フローチャート: 判断 723"/>
        <xdr:cNvSpPr/>
      </xdr:nvSpPr>
      <xdr:spPr>
        <a:xfrm>
          <a:off x="221107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84837</xdr:rowOff>
    </xdr:from>
    <xdr:to>
      <xdr:col>112</xdr:col>
      <xdr:colOff>38100</xdr:colOff>
      <xdr:row>105</xdr:row>
      <xdr:rowOff>14987</xdr:rowOff>
    </xdr:to>
    <xdr:sp macro="" textlink="">
      <xdr:nvSpPr>
        <xdr:cNvPr id="725" name="フローチャート: 判断 724"/>
        <xdr:cNvSpPr/>
      </xdr:nvSpPr>
      <xdr:spPr>
        <a:xfrm>
          <a:off x="21272500" y="1791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112268</xdr:rowOff>
    </xdr:from>
    <xdr:to>
      <xdr:col>107</xdr:col>
      <xdr:colOff>101600</xdr:colOff>
      <xdr:row>105</xdr:row>
      <xdr:rowOff>42418</xdr:rowOff>
    </xdr:to>
    <xdr:sp macro="" textlink="">
      <xdr:nvSpPr>
        <xdr:cNvPr id="726" name="フローチャート: 判断 725"/>
        <xdr:cNvSpPr/>
      </xdr:nvSpPr>
      <xdr:spPr>
        <a:xfrm>
          <a:off x="20383500" y="1794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7" name="テキスト ボックス 72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8" name="テキスト ボックス 72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9" name="テキスト ボックス 72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0" name="テキスト ボックス 72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1" name="テキスト ボックス 73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29972</xdr:rowOff>
    </xdr:from>
    <xdr:to>
      <xdr:col>116</xdr:col>
      <xdr:colOff>114300</xdr:colOff>
      <xdr:row>104</xdr:row>
      <xdr:rowOff>131572</xdr:rowOff>
    </xdr:to>
    <xdr:sp macro="" textlink="">
      <xdr:nvSpPr>
        <xdr:cNvPr id="732" name="楕円 731"/>
        <xdr:cNvSpPr/>
      </xdr:nvSpPr>
      <xdr:spPr>
        <a:xfrm>
          <a:off x="22110700" y="1786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52849</xdr:rowOff>
    </xdr:from>
    <xdr:ext cx="469744" cy="259045"/>
    <xdr:sp macro="" textlink="">
      <xdr:nvSpPr>
        <xdr:cNvPr id="733" name="【庁舎】&#10;一人当たり面積該当値テキスト"/>
        <xdr:cNvSpPr txBox="1"/>
      </xdr:nvSpPr>
      <xdr:spPr>
        <a:xfrm>
          <a:off x="22199600" y="17712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29972</xdr:rowOff>
    </xdr:from>
    <xdr:to>
      <xdr:col>112</xdr:col>
      <xdr:colOff>38100</xdr:colOff>
      <xdr:row>104</xdr:row>
      <xdr:rowOff>131572</xdr:rowOff>
    </xdr:to>
    <xdr:sp macro="" textlink="">
      <xdr:nvSpPr>
        <xdr:cNvPr id="734" name="楕円 733"/>
        <xdr:cNvSpPr/>
      </xdr:nvSpPr>
      <xdr:spPr>
        <a:xfrm>
          <a:off x="21272500" y="1786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80772</xdr:rowOff>
    </xdr:from>
    <xdr:to>
      <xdr:col>116</xdr:col>
      <xdr:colOff>63500</xdr:colOff>
      <xdr:row>104</xdr:row>
      <xdr:rowOff>80772</xdr:rowOff>
    </xdr:to>
    <xdr:cxnSp macro="">
      <xdr:nvCxnSpPr>
        <xdr:cNvPr id="735" name="直線コネクタ 734"/>
        <xdr:cNvCxnSpPr/>
      </xdr:nvCxnSpPr>
      <xdr:spPr>
        <a:xfrm>
          <a:off x="21323300" y="179115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6114</xdr:rowOff>
    </xdr:from>
    <xdr:ext cx="469744" cy="259045"/>
    <xdr:sp macro="" textlink="">
      <xdr:nvSpPr>
        <xdr:cNvPr id="736" name="n_1aveValue【庁舎】&#10;一人当たり面積"/>
        <xdr:cNvSpPr txBox="1"/>
      </xdr:nvSpPr>
      <xdr:spPr>
        <a:xfrm>
          <a:off x="21075727" y="1800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58945</xdr:rowOff>
    </xdr:from>
    <xdr:ext cx="469744" cy="259045"/>
    <xdr:sp macro="" textlink="">
      <xdr:nvSpPr>
        <xdr:cNvPr id="737" name="n_2aveValue【庁舎】&#10;一人当たり面積"/>
        <xdr:cNvSpPr txBox="1"/>
      </xdr:nvSpPr>
      <xdr:spPr>
        <a:xfrm>
          <a:off x="20199427" y="17718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148099</xdr:rowOff>
    </xdr:from>
    <xdr:ext cx="469744" cy="259045"/>
    <xdr:sp macro="" textlink="">
      <xdr:nvSpPr>
        <xdr:cNvPr id="738" name="n_1mainValue【庁舎】&#10;一人当たり面積"/>
        <xdr:cNvSpPr txBox="1"/>
      </xdr:nvSpPr>
      <xdr:spPr>
        <a:xfrm>
          <a:off x="21075727" y="1763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39" name="正方形/長方形 73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0" name="正方形/長方形 73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1" name="テキスト ボックス 74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体育館・プール、市民会館の施設類型において、有形固定資産減価償却率が類似団体平均より高く、一人当たりの面積が低い数値となっている。市内において県立の図書館、体育館、ホールが存在するため一人当たりの面積という点については、一定補完されている。一方で有形固定資産減価償却率については、図書館及び体育館・プールで類似団体平均より２０％程度高くなっている。平成３０年度中にプールを一箇所改築更新を行ったため体育館・プールの指数は改善する見込みであるが、図書館については昭和５０年代及び平成初頭に整備されたものの老朽化が進んでおり、維持管理経費の増加に留意しつつ今後の施設更新等について検討を進める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342,460
338,394
464.51
115,691,489
111,394,246
3,488,404
68,527,257
116,483,552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15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ポイント増の</a:t>
          </a:r>
          <a:r>
            <a:rPr kumimoji="1" lang="en-US" altLang="ja-JP" sz="1150">
              <a:solidFill>
                <a:schemeClr val="dk1"/>
              </a:solidFill>
              <a:effectLst/>
              <a:latin typeface="ＭＳ Ｐゴシック" panose="020B0600070205080204" pitchFamily="50" charset="-128"/>
              <a:ea typeface="ＭＳ Ｐゴシック" panose="020B0600070205080204" pitchFamily="50" charset="-128"/>
              <a:cs typeface="+mn-cs"/>
            </a:rPr>
            <a:t>0.82</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ポイントとなり、前年度に引き続き類似団体平均を上回っている。類似団体と同様ではあるが、近年は横ばいの傾向にあるため、平成</a:t>
          </a:r>
          <a:r>
            <a:rPr kumimoji="1" lang="en-US" altLang="ja-JP" sz="115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年度～平成</a:t>
          </a:r>
          <a:r>
            <a:rPr kumimoji="1" lang="en-US" altLang="ja-JP" sz="115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年度を取組期間とする</a:t>
          </a: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総合計画第</a:t>
          </a:r>
          <a:r>
            <a:rPr kumimoji="1" lang="en-US" altLang="ja-JP" sz="115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期実行計画</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に沿った施策に予算を重点配分し執行するとともに、少子高齢化や、公共施設の延命化・更新経費などの課題に対応した持続可能なまちづくりを推進するために、継続して財政の健全化に努める。</a:t>
          </a:r>
          <a:endParaRPr lang="ja-JP" altLang="ja-JP" sz="115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17639</xdr:rowOff>
    </xdr:to>
    <xdr:cxnSp macro="">
      <xdr:nvCxnSpPr>
        <xdr:cNvPr id="64" name="直線コネクタ 63"/>
        <xdr:cNvCxnSpPr/>
      </xdr:nvCxnSpPr>
      <xdr:spPr>
        <a:xfrm flipV="1">
          <a:off x="4953000" y="6153855"/>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161166</xdr:rowOff>
    </xdr:from>
    <xdr:ext cx="762000" cy="259045"/>
    <xdr:sp macro="" textlink="">
      <xdr:nvSpPr>
        <xdr:cNvPr id="65" name="財政力最小値テキスト"/>
        <xdr:cNvSpPr txBox="1"/>
      </xdr:nvSpPr>
      <xdr:spPr>
        <a:xfrm>
          <a:off x="5041900" y="753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17639</xdr:rowOff>
    </xdr:from>
    <xdr:to>
      <xdr:col>24</xdr:col>
      <xdr:colOff>12700</xdr:colOff>
      <xdr:row>44</xdr:row>
      <xdr:rowOff>17639</xdr:rowOff>
    </xdr:to>
    <xdr:cxnSp macro="">
      <xdr:nvCxnSpPr>
        <xdr:cNvPr id="66" name="直線コネクタ 65"/>
        <xdr:cNvCxnSpPr/>
      </xdr:nvCxnSpPr>
      <xdr:spPr>
        <a:xfrm>
          <a:off x="4864100" y="756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7" name="財政力最大値テキスト"/>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8" name="直線コネクタ 67"/>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62795</xdr:rowOff>
    </xdr:from>
    <xdr:to>
      <xdr:col>23</xdr:col>
      <xdr:colOff>133350</xdr:colOff>
      <xdr:row>41</xdr:row>
      <xdr:rowOff>76200</xdr:rowOff>
    </xdr:to>
    <xdr:cxnSp macro="">
      <xdr:nvCxnSpPr>
        <xdr:cNvPr id="69" name="直線コネクタ 68"/>
        <xdr:cNvCxnSpPr/>
      </xdr:nvCxnSpPr>
      <xdr:spPr>
        <a:xfrm flipV="1">
          <a:off x="4114800" y="7092245"/>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10882</xdr:rowOff>
    </xdr:from>
    <xdr:ext cx="762000" cy="259045"/>
    <xdr:sp macro="" textlink="">
      <xdr:nvSpPr>
        <xdr:cNvPr id="70" name="財政力平均値テキスト"/>
        <xdr:cNvSpPr txBox="1"/>
      </xdr:nvSpPr>
      <xdr:spPr>
        <a:xfrm>
          <a:off x="5041900" y="70403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38805</xdr:rowOff>
    </xdr:from>
    <xdr:to>
      <xdr:col>23</xdr:col>
      <xdr:colOff>184150</xdr:colOff>
      <xdr:row>41</xdr:row>
      <xdr:rowOff>140405</xdr:rowOff>
    </xdr:to>
    <xdr:sp macro="" textlink="">
      <xdr:nvSpPr>
        <xdr:cNvPr id="71" name="フローチャート: 判断 70"/>
        <xdr:cNvSpPr/>
      </xdr:nvSpPr>
      <xdr:spPr>
        <a:xfrm>
          <a:off x="49022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76200</xdr:rowOff>
    </xdr:from>
    <xdr:to>
      <xdr:col>19</xdr:col>
      <xdr:colOff>133350</xdr:colOff>
      <xdr:row>41</xdr:row>
      <xdr:rowOff>89605</xdr:rowOff>
    </xdr:to>
    <xdr:cxnSp macro="">
      <xdr:nvCxnSpPr>
        <xdr:cNvPr id="72" name="直線コネクタ 71"/>
        <xdr:cNvCxnSpPr/>
      </xdr:nvCxnSpPr>
      <xdr:spPr>
        <a:xfrm flipV="1">
          <a:off x="3225800" y="71056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52211</xdr:rowOff>
    </xdr:from>
    <xdr:to>
      <xdr:col>19</xdr:col>
      <xdr:colOff>184150</xdr:colOff>
      <xdr:row>41</xdr:row>
      <xdr:rowOff>153811</xdr:rowOff>
    </xdr:to>
    <xdr:sp macro="" textlink="">
      <xdr:nvSpPr>
        <xdr:cNvPr id="73" name="フローチャート: 判断 72"/>
        <xdr:cNvSpPr/>
      </xdr:nvSpPr>
      <xdr:spPr>
        <a:xfrm>
          <a:off x="4064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138588</xdr:rowOff>
    </xdr:from>
    <xdr:ext cx="736600" cy="259045"/>
    <xdr:sp macro="" textlink="">
      <xdr:nvSpPr>
        <xdr:cNvPr id="74" name="テキスト ボックス 73"/>
        <xdr:cNvSpPr txBox="1"/>
      </xdr:nvSpPr>
      <xdr:spPr>
        <a:xfrm>
          <a:off x="3733800" y="7168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89605</xdr:rowOff>
    </xdr:from>
    <xdr:to>
      <xdr:col>15</xdr:col>
      <xdr:colOff>82550</xdr:colOff>
      <xdr:row>41</xdr:row>
      <xdr:rowOff>103011</xdr:rowOff>
    </xdr:to>
    <xdr:cxnSp macro="">
      <xdr:nvCxnSpPr>
        <xdr:cNvPr id="75" name="直線コネクタ 74"/>
        <xdr:cNvCxnSpPr/>
      </xdr:nvCxnSpPr>
      <xdr:spPr>
        <a:xfrm flipV="1">
          <a:off x="2336800" y="71190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77" name="テキスト ボックス 76"/>
        <xdr:cNvSpPr txBox="1"/>
      </xdr:nvSpPr>
      <xdr:spPr>
        <a:xfrm>
          <a:off x="2844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89605</xdr:rowOff>
    </xdr:from>
    <xdr:to>
      <xdr:col>11</xdr:col>
      <xdr:colOff>31750</xdr:colOff>
      <xdr:row>41</xdr:row>
      <xdr:rowOff>103011</xdr:rowOff>
    </xdr:to>
    <xdr:cxnSp macro="">
      <xdr:nvCxnSpPr>
        <xdr:cNvPr id="78" name="直線コネクタ 77"/>
        <xdr:cNvCxnSpPr/>
      </xdr:nvCxnSpPr>
      <xdr:spPr>
        <a:xfrm>
          <a:off x="1447800" y="71190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92428</xdr:rowOff>
    </xdr:from>
    <xdr:to>
      <xdr:col>11</xdr:col>
      <xdr:colOff>82550</xdr:colOff>
      <xdr:row>42</xdr:row>
      <xdr:rowOff>22578</xdr:rowOff>
    </xdr:to>
    <xdr:sp macro="" textlink="">
      <xdr:nvSpPr>
        <xdr:cNvPr id="79" name="フローチャート: 判断 78"/>
        <xdr:cNvSpPr/>
      </xdr:nvSpPr>
      <xdr:spPr>
        <a:xfrm>
          <a:off x="2286000" y="712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7355</xdr:rowOff>
    </xdr:from>
    <xdr:ext cx="762000" cy="259045"/>
    <xdr:sp macro="" textlink="">
      <xdr:nvSpPr>
        <xdr:cNvPr id="80" name="テキスト ボックス 79"/>
        <xdr:cNvSpPr txBox="1"/>
      </xdr:nvSpPr>
      <xdr:spPr>
        <a:xfrm>
          <a:off x="1955800" y="720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92428</xdr:rowOff>
    </xdr:from>
    <xdr:to>
      <xdr:col>7</xdr:col>
      <xdr:colOff>31750</xdr:colOff>
      <xdr:row>42</xdr:row>
      <xdr:rowOff>22578</xdr:rowOff>
    </xdr:to>
    <xdr:sp macro="" textlink="">
      <xdr:nvSpPr>
        <xdr:cNvPr id="81" name="フローチャート: 判断 80"/>
        <xdr:cNvSpPr/>
      </xdr:nvSpPr>
      <xdr:spPr>
        <a:xfrm>
          <a:off x="1397000" y="712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7355</xdr:rowOff>
    </xdr:from>
    <xdr:ext cx="762000" cy="259045"/>
    <xdr:sp macro="" textlink="">
      <xdr:nvSpPr>
        <xdr:cNvPr id="82" name="テキスト ボックス 81"/>
        <xdr:cNvSpPr txBox="1"/>
      </xdr:nvSpPr>
      <xdr:spPr>
        <a:xfrm>
          <a:off x="1066800" y="720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11995</xdr:rowOff>
    </xdr:from>
    <xdr:to>
      <xdr:col>23</xdr:col>
      <xdr:colOff>184150</xdr:colOff>
      <xdr:row>41</xdr:row>
      <xdr:rowOff>113595</xdr:rowOff>
    </xdr:to>
    <xdr:sp macro="" textlink="">
      <xdr:nvSpPr>
        <xdr:cNvPr id="88" name="楕円 87"/>
        <xdr:cNvSpPr/>
      </xdr:nvSpPr>
      <xdr:spPr>
        <a:xfrm>
          <a:off x="49022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28522</xdr:rowOff>
    </xdr:from>
    <xdr:ext cx="762000" cy="259045"/>
    <xdr:sp macro="" textlink="">
      <xdr:nvSpPr>
        <xdr:cNvPr id="89" name="財政力該当値テキスト"/>
        <xdr:cNvSpPr txBox="1"/>
      </xdr:nvSpPr>
      <xdr:spPr>
        <a:xfrm>
          <a:off x="5041900" y="688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25400</xdr:rowOff>
    </xdr:from>
    <xdr:to>
      <xdr:col>19</xdr:col>
      <xdr:colOff>184150</xdr:colOff>
      <xdr:row>41</xdr:row>
      <xdr:rowOff>127000</xdr:rowOff>
    </xdr:to>
    <xdr:sp macro="" textlink="">
      <xdr:nvSpPr>
        <xdr:cNvPr id="90" name="楕円 89"/>
        <xdr:cNvSpPr/>
      </xdr:nvSpPr>
      <xdr:spPr>
        <a:xfrm>
          <a:off x="4064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91" name="テキスト ボックス 90"/>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38805</xdr:rowOff>
    </xdr:from>
    <xdr:to>
      <xdr:col>15</xdr:col>
      <xdr:colOff>133350</xdr:colOff>
      <xdr:row>41</xdr:row>
      <xdr:rowOff>140405</xdr:rowOff>
    </xdr:to>
    <xdr:sp macro="" textlink="">
      <xdr:nvSpPr>
        <xdr:cNvPr id="92" name="楕円 91"/>
        <xdr:cNvSpPr/>
      </xdr:nvSpPr>
      <xdr:spPr>
        <a:xfrm>
          <a:off x="3175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150582</xdr:rowOff>
    </xdr:from>
    <xdr:ext cx="762000" cy="259045"/>
    <xdr:sp macro="" textlink="">
      <xdr:nvSpPr>
        <xdr:cNvPr id="93" name="テキスト ボックス 92"/>
        <xdr:cNvSpPr txBox="1"/>
      </xdr:nvSpPr>
      <xdr:spPr>
        <a:xfrm>
          <a:off x="2844800" y="683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52211</xdr:rowOff>
    </xdr:from>
    <xdr:to>
      <xdr:col>11</xdr:col>
      <xdr:colOff>82550</xdr:colOff>
      <xdr:row>41</xdr:row>
      <xdr:rowOff>153811</xdr:rowOff>
    </xdr:to>
    <xdr:sp macro="" textlink="">
      <xdr:nvSpPr>
        <xdr:cNvPr id="94" name="楕円 93"/>
        <xdr:cNvSpPr/>
      </xdr:nvSpPr>
      <xdr:spPr>
        <a:xfrm>
          <a:off x="2286000" y="70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163988</xdr:rowOff>
    </xdr:from>
    <xdr:ext cx="762000" cy="259045"/>
    <xdr:sp macro="" textlink="">
      <xdr:nvSpPr>
        <xdr:cNvPr id="95" name="テキスト ボックス 94"/>
        <xdr:cNvSpPr txBox="1"/>
      </xdr:nvSpPr>
      <xdr:spPr>
        <a:xfrm>
          <a:off x="1955800" y="68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38805</xdr:rowOff>
    </xdr:from>
    <xdr:to>
      <xdr:col>7</xdr:col>
      <xdr:colOff>31750</xdr:colOff>
      <xdr:row>41</xdr:row>
      <xdr:rowOff>140405</xdr:rowOff>
    </xdr:to>
    <xdr:sp macro="" textlink="">
      <xdr:nvSpPr>
        <xdr:cNvPr id="96" name="楕円 95"/>
        <xdr:cNvSpPr/>
      </xdr:nvSpPr>
      <xdr:spPr>
        <a:xfrm>
          <a:off x="1397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150582</xdr:rowOff>
    </xdr:from>
    <xdr:ext cx="762000" cy="259045"/>
    <xdr:sp macro="" textlink="">
      <xdr:nvSpPr>
        <xdr:cNvPr id="97" name="テキスト ボックス 96"/>
        <xdr:cNvSpPr txBox="1"/>
      </xdr:nvSpPr>
      <xdr:spPr>
        <a:xfrm>
          <a:off x="1066800" y="683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50">
              <a:latin typeface="ＭＳ Ｐゴシック" panose="020B0600070205080204" pitchFamily="50" charset="-128"/>
              <a:ea typeface="ＭＳ Ｐゴシック" panose="020B0600070205080204" pitchFamily="50" charset="-128"/>
            </a:rPr>
            <a:t>対前年度比</a:t>
          </a:r>
          <a:r>
            <a:rPr kumimoji="1" lang="en-US" altLang="ja-JP" sz="1150">
              <a:latin typeface="ＭＳ Ｐゴシック" panose="020B0600070205080204" pitchFamily="50" charset="-128"/>
              <a:ea typeface="ＭＳ Ｐゴシック" panose="020B0600070205080204" pitchFamily="50" charset="-128"/>
            </a:rPr>
            <a:t>3.1</a:t>
          </a:r>
          <a:r>
            <a:rPr kumimoji="1" lang="ja-JP" altLang="en-US" sz="1150">
              <a:latin typeface="ＭＳ Ｐゴシック" panose="020B0600070205080204" pitchFamily="50" charset="-128"/>
              <a:ea typeface="ＭＳ Ｐゴシック" panose="020B0600070205080204" pitchFamily="50" charset="-128"/>
            </a:rPr>
            <a:t>％減の</a:t>
          </a:r>
          <a:r>
            <a:rPr kumimoji="1" lang="en-US" altLang="ja-JP" sz="1150">
              <a:latin typeface="ＭＳ Ｐゴシック" panose="020B0600070205080204" pitchFamily="50" charset="-128"/>
              <a:ea typeface="ＭＳ Ｐゴシック" panose="020B0600070205080204" pitchFamily="50" charset="-128"/>
            </a:rPr>
            <a:t>88.8</a:t>
          </a:r>
          <a:r>
            <a:rPr kumimoji="1" lang="ja-JP" altLang="en-US" sz="1150">
              <a:latin typeface="ＭＳ Ｐゴシック" panose="020B0600070205080204" pitchFamily="50" charset="-128"/>
              <a:ea typeface="ＭＳ Ｐゴシック" panose="020B0600070205080204" pitchFamily="50" charset="-128"/>
            </a:rPr>
            <a:t>％となり、類似団体平均を下回ることとなった。</a:t>
          </a:r>
        </a:p>
        <a:p>
          <a:r>
            <a:rPr kumimoji="1" lang="ja-JP" altLang="en-US" sz="1150">
              <a:latin typeface="ＭＳ Ｐゴシック" panose="020B0600070205080204" pitchFamily="50" charset="-128"/>
              <a:ea typeface="ＭＳ Ｐゴシック" panose="020B0600070205080204" pitchFamily="50" charset="-128"/>
            </a:rPr>
            <a:t>　歳入では、市税が増加したものの、普通地方交付税などが減少となり、歳出では、民間保育所運営費や障害福祉サービス経費などを中心とした扶助費、国民健康保険など保険事業会計に対する繰出金等が増加したが、公営企業会計への繰出金や人件費等が減少したことなどが変動する要因となった。</a:t>
          </a:r>
        </a:p>
        <a:p>
          <a:r>
            <a:rPr kumimoji="1" lang="ja-JP" altLang="en-US" sz="1150">
              <a:latin typeface="ＭＳ Ｐゴシック" panose="020B0600070205080204" pitchFamily="50" charset="-128"/>
              <a:ea typeface="ＭＳ Ｐゴシック" panose="020B0600070205080204" pitchFamily="50" charset="-128"/>
            </a:rPr>
            <a:t>　今後も行政改革プラン</a:t>
          </a:r>
          <a:r>
            <a:rPr kumimoji="1" lang="en-US" altLang="ja-JP" sz="1150">
              <a:latin typeface="ＭＳ Ｐゴシック" panose="020B0600070205080204" pitchFamily="50" charset="-128"/>
              <a:ea typeface="ＭＳ Ｐゴシック" panose="020B0600070205080204" pitchFamily="50" charset="-128"/>
            </a:rPr>
            <a:t>2017</a:t>
          </a:r>
          <a:r>
            <a:rPr kumimoji="1" lang="ja-JP" altLang="en-US" sz="1150">
              <a:latin typeface="ＭＳ Ｐゴシック" panose="020B0600070205080204" pitchFamily="50" charset="-128"/>
              <a:ea typeface="ＭＳ Ｐゴシック" panose="020B0600070205080204" pitchFamily="50" charset="-128"/>
            </a:rPr>
            <a:t>に沿った取り組みを推進し、持続可能な都市経営による質の高いサービスの実現を目指していく。</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92964</xdr:rowOff>
    </xdr:from>
    <xdr:to>
      <xdr:col>23</xdr:col>
      <xdr:colOff>133350</xdr:colOff>
      <xdr:row>67</xdr:row>
      <xdr:rowOff>65532</xdr:rowOff>
    </xdr:to>
    <xdr:cxnSp macro="">
      <xdr:nvCxnSpPr>
        <xdr:cNvPr id="125" name="直線コネクタ 124"/>
        <xdr:cNvCxnSpPr/>
      </xdr:nvCxnSpPr>
      <xdr:spPr>
        <a:xfrm flipV="1">
          <a:off x="4953000" y="10379964"/>
          <a:ext cx="0" cy="11727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37609</xdr:rowOff>
    </xdr:from>
    <xdr:ext cx="762000" cy="259045"/>
    <xdr:sp macro="" textlink="">
      <xdr:nvSpPr>
        <xdr:cNvPr id="126" name="財政構造の弾力性最小値テキスト"/>
        <xdr:cNvSpPr txBox="1"/>
      </xdr:nvSpPr>
      <xdr:spPr>
        <a:xfrm>
          <a:off x="5041900" y="11524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65532</xdr:rowOff>
    </xdr:from>
    <xdr:to>
      <xdr:col>24</xdr:col>
      <xdr:colOff>12700</xdr:colOff>
      <xdr:row>67</xdr:row>
      <xdr:rowOff>65532</xdr:rowOff>
    </xdr:to>
    <xdr:cxnSp macro="">
      <xdr:nvCxnSpPr>
        <xdr:cNvPr id="127" name="直線コネクタ 126"/>
        <xdr:cNvCxnSpPr/>
      </xdr:nvCxnSpPr>
      <xdr:spPr>
        <a:xfrm>
          <a:off x="4864100" y="11552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7891</xdr:rowOff>
    </xdr:from>
    <xdr:ext cx="762000" cy="259045"/>
    <xdr:sp macro="" textlink="">
      <xdr:nvSpPr>
        <xdr:cNvPr id="128" name="財政構造の弾力性最大値テキスト"/>
        <xdr:cNvSpPr txBox="1"/>
      </xdr:nvSpPr>
      <xdr:spPr>
        <a:xfrm>
          <a:off x="5041900" y="10123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92964</xdr:rowOff>
    </xdr:from>
    <xdr:to>
      <xdr:col>24</xdr:col>
      <xdr:colOff>12700</xdr:colOff>
      <xdr:row>60</xdr:row>
      <xdr:rowOff>92964</xdr:rowOff>
    </xdr:to>
    <xdr:cxnSp macro="">
      <xdr:nvCxnSpPr>
        <xdr:cNvPr id="129" name="直線コネクタ 128"/>
        <xdr:cNvCxnSpPr/>
      </xdr:nvCxnSpPr>
      <xdr:spPr>
        <a:xfrm>
          <a:off x="4864100" y="1037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5588</xdr:rowOff>
    </xdr:from>
    <xdr:to>
      <xdr:col>23</xdr:col>
      <xdr:colOff>133350</xdr:colOff>
      <xdr:row>64</xdr:row>
      <xdr:rowOff>155194</xdr:rowOff>
    </xdr:to>
    <xdr:cxnSp macro="">
      <xdr:nvCxnSpPr>
        <xdr:cNvPr id="130" name="直線コネクタ 129"/>
        <xdr:cNvCxnSpPr/>
      </xdr:nvCxnSpPr>
      <xdr:spPr>
        <a:xfrm flipV="1">
          <a:off x="4114800" y="10978388"/>
          <a:ext cx="8382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90949</xdr:rowOff>
    </xdr:from>
    <xdr:ext cx="762000" cy="259045"/>
    <xdr:sp macro="" textlink="">
      <xdr:nvSpPr>
        <xdr:cNvPr id="131" name="財政構造の弾力性平均値テキスト"/>
        <xdr:cNvSpPr txBox="1"/>
      </xdr:nvSpPr>
      <xdr:spPr>
        <a:xfrm>
          <a:off x="5041900" y="11063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118872</xdr:rowOff>
    </xdr:from>
    <xdr:to>
      <xdr:col>23</xdr:col>
      <xdr:colOff>184150</xdr:colOff>
      <xdr:row>65</xdr:row>
      <xdr:rowOff>49022</xdr:rowOff>
    </xdr:to>
    <xdr:sp macro="" textlink="">
      <xdr:nvSpPr>
        <xdr:cNvPr id="132" name="フローチャート: 判断 131"/>
        <xdr:cNvSpPr/>
      </xdr:nvSpPr>
      <xdr:spPr>
        <a:xfrm>
          <a:off x="4902200" y="1109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58674</xdr:rowOff>
    </xdr:from>
    <xdr:to>
      <xdr:col>19</xdr:col>
      <xdr:colOff>133350</xdr:colOff>
      <xdr:row>64</xdr:row>
      <xdr:rowOff>155194</xdr:rowOff>
    </xdr:to>
    <xdr:cxnSp macro="">
      <xdr:nvCxnSpPr>
        <xdr:cNvPr id="133" name="直線コネクタ 132"/>
        <xdr:cNvCxnSpPr/>
      </xdr:nvCxnSpPr>
      <xdr:spPr>
        <a:xfrm>
          <a:off x="3225800" y="11031474"/>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104394</xdr:rowOff>
    </xdr:from>
    <xdr:to>
      <xdr:col>19</xdr:col>
      <xdr:colOff>184150</xdr:colOff>
      <xdr:row>65</xdr:row>
      <xdr:rowOff>34544</xdr:rowOff>
    </xdr:to>
    <xdr:sp macro="" textlink="">
      <xdr:nvSpPr>
        <xdr:cNvPr id="134" name="フローチャート: 判断 133"/>
        <xdr:cNvSpPr/>
      </xdr:nvSpPr>
      <xdr:spPr>
        <a:xfrm>
          <a:off x="4064000" y="1107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44721</xdr:rowOff>
    </xdr:from>
    <xdr:ext cx="736600" cy="259045"/>
    <xdr:sp macro="" textlink="">
      <xdr:nvSpPr>
        <xdr:cNvPr id="135" name="テキスト ボックス 134"/>
        <xdr:cNvSpPr txBox="1"/>
      </xdr:nvSpPr>
      <xdr:spPr>
        <a:xfrm>
          <a:off x="3733800" y="10846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34544</xdr:rowOff>
    </xdr:from>
    <xdr:to>
      <xdr:col>15</xdr:col>
      <xdr:colOff>82550</xdr:colOff>
      <xdr:row>64</xdr:row>
      <xdr:rowOff>58674</xdr:rowOff>
    </xdr:to>
    <xdr:cxnSp macro="">
      <xdr:nvCxnSpPr>
        <xdr:cNvPr id="136" name="直線コネクタ 135"/>
        <xdr:cNvCxnSpPr/>
      </xdr:nvCxnSpPr>
      <xdr:spPr>
        <a:xfrm>
          <a:off x="2336800" y="11007344"/>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160020</xdr:rowOff>
    </xdr:from>
    <xdr:to>
      <xdr:col>15</xdr:col>
      <xdr:colOff>133350</xdr:colOff>
      <xdr:row>64</xdr:row>
      <xdr:rowOff>90170</xdr:rowOff>
    </xdr:to>
    <xdr:sp macro="" textlink="">
      <xdr:nvSpPr>
        <xdr:cNvPr id="137" name="フローチャート: 判断 136"/>
        <xdr:cNvSpPr/>
      </xdr:nvSpPr>
      <xdr:spPr>
        <a:xfrm>
          <a:off x="3175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100347</xdr:rowOff>
    </xdr:from>
    <xdr:ext cx="762000" cy="259045"/>
    <xdr:sp macro="" textlink="">
      <xdr:nvSpPr>
        <xdr:cNvPr id="138" name="テキスト ボックス 137"/>
        <xdr:cNvSpPr txBox="1"/>
      </xdr:nvSpPr>
      <xdr:spPr>
        <a:xfrm>
          <a:off x="2844800" y="1073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34544</xdr:rowOff>
    </xdr:from>
    <xdr:to>
      <xdr:col>11</xdr:col>
      <xdr:colOff>31750</xdr:colOff>
      <xdr:row>64</xdr:row>
      <xdr:rowOff>34544</xdr:rowOff>
    </xdr:to>
    <xdr:cxnSp macro="">
      <xdr:nvCxnSpPr>
        <xdr:cNvPr id="139" name="直線コネクタ 138"/>
        <xdr:cNvCxnSpPr/>
      </xdr:nvCxnSpPr>
      <xdr:spPr>
        <a:xfrm>
          <a:off x="1447800" y="110073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32004</xdr:rowOff>
    </xdr:from>
    <xdr:to>
      <xdr:col>11</xdr:col>
      <xdr:colOff>82550</xdr:colOff>
      <xdr:row>64</xdr:row>
      <xdr:rowOff>133604</xdr:rowOff>
    </xdr:to>
    <xdr:sp macro="" textlink="">
      <xdr:nvSpPr>
        <xdr:cNvPr id="140" name="フローチャート: 判断 139"/>
        <xdr:cNvSpPr/>
      </xdr:nvSpPr>
      <xdr:spPr>
        <a:xfrm>
          <a:off x="2286000" y="1100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118381</xdr:rowOff>
    </xdr:from>
    <xdr:ext cx="762000" cy="259045"/>
    <xdr:sp macro="" textlink="">
      <xdr:nvSpPr>
        <xdr:cNvPr id="141" name="テキスト ボックス 140"/>
        <xdr:cNvSpPr txBox="1"/>
      </xdr:nvSpPr>
      <xdr:spPr>
        <a:xfrm>
          <a:off x="1955800" y="1109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7874</xdr:rowOff>
    </xdr:from>
    <xdr:to>
      <xdr:col>7</xdr:col>
      <xdr:colOff>31750</xdr:colOff>
      <xdr:row>64</xdr:row>
      <xdr:rowOff>109474</xdr:rowOff>
    </xdr:to>
    <xdr:sp macro="" textlink="">
      <xdr:nvSpPr>
        <xdr:cNvPr id="142" name="フローチャート: 判断 141"/>
        <xdr:cNvSpPr/>
      </xdr:nvSpPr>
      <xdr:spPr>
        <a:xfrm>
          <a:off x="1397000" y="1098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94251</xdr:rowOff>
    </xdr:from>
    <xdr:ext cx="762000" cy="259045"/>
    <xdr:sp macro="" textlink="">
      <xdr:nvSpPr>
        <xdr:cNvPr id="143" name="テキスト ボックス 142"/>
        <xdr:cNvSpPr txBox="1"/>
      </xdr:nvSpPr>
      <xdr:spPr>
        <a:xfrm>
          <a:off x="1066800" y="1106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126238</xdr:rowOff>
    </xdr:from>
    <xdr:to>
      <xdr:col>23</xdr:col>
      <xdr:colOff>184150</xdr:colOff>
      <xdr:row>64</xdr:row>
      <xdr:rowOff>56388</xdr:rowOff>
    </xdr:to>
    <xdr:sp macro="" textlink="">
      <xdr:nvSpPr>
        <xdr:cNvPr id="149" name="楕円 148"/>
        <xdr:cNvSpPr/>
      </xdr:nvSpPr>
      <xdr:spPr>
        <a:xfrm>
          <a:off x="49022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142765</xdr:rowOff>
    </xdr:from>
    <xdr:ext cx="762000" cy="259045"/>
    <xdr:sp macro="" textlink="">
      <xdr:nvSpPr>
        <xdr:cNvPr id="150" name="財政構造の弾力性該当値テキスト"/>
        <xdr:cNvSpPr txBox="1"/>
      </xdr:nvSpPr>
      <xdr:spPr>
        <a:xfrm>
          <a:off x="5041900" y="1077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104394</xdr:rowOff>
    </xdr:from>
    <xdr:to>
      <xdr:col>19</xdr:col>
      <xdr:colOff>184150</xdr:colOff>
      <xdr:row>65</xdr:row>
      <xdr:rowOff>34544</xdr:rowOff>
    </xdr:to>
    <xdr:sp macro="" textlink="">
      <xdr:nvSpPr>
        <xdr:cNvPr id="151" name="楕円 150"/>
        <xdr:cNvSpPr/>
      </xdr:nvSpPr>
      <xdr:spPr>
        <a:xfrm>
          <a:off x="4064000" y="1107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19321</xdr:rowOff>
    </xdr:from>
    <xdr:ext cx="736600" cy="259045"/>
    <xdr:sp macro="" textlink="">
      <xdr:nvSpPr>
        <xdr:cNvPr id="152" name="テキスト ボックス 151"/>
        <xdr:cNvSpPr txBox="1"/>
      </xdr:nvSpPr>
      <xdr:spPr>
        <a:xfrm>
          <a:off x="3733800" y="11163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7874</xdr:rowOff>
    </xdr:from>
    <xdr:to>
      <xdr:col>15</xdr:col>
      <xdr:colOff>133350</xdr:colOff>
      <xdr:row>64</xdr:row>
      <xdr:rowOff>109474</xdr:rowOff>
    </xdr:to>
    <xdr:sp macro="" textlink="">
      <xdr:nvSpPr>
        <xdr:cNvPr id="153" name="楕円 152"/>
        <xdr:cNvSpPr/>
      </xdr:nvSpPr>
      <xdr:spPr>
        <a:xfrm>
          <a:off x="31750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94251</xdr:rowOff>
    </xdr:from>
    <xdr:ext cx="762000" cy="259045"/>
    <xdr:sp macro="" textlink="">
      <xdr:nvSpPr>
        <xdr:cNvPr id="154" name="テキスト ボックス 153"/>
        <xdr:cNvSpPr txBox="1"/>
      </xdr:nvSpPr>
      <xdr:spPr>
        <a:xfrm>
          <a:off x="2844800" y="1106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155194</xdr:rowOff>
    </xdr:from>
    <xdr:to>
      <xdr:col>11</xdr:col>
      <xdr:colOff>82550</xdr:colOff>
      <xdr:row>64</xdr:row>
      <xdr:rowOff>85344</xdr:rowOff>
    </xdr:to>
    <xdr:sp macro="" textlink="">
      <xdr:nvSpPr>
        <xdr:cNvPr id="155" name="楕円 154"/>
        <xdr:cNvSpPr/>
      </xdr:nvSpPr>
      <xdr:spPr>
        <a:xfrm>
          <a:off x="2286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95521</xdr:rowOff>
    </xdr:from>
    <xdr:ext cx="762000" cy="259045"/>
    <xdr:sp macro="" textlink="">
      <xdr:nvSpPr>
        <xdr:cNvPr id="156" name="テキスト ボックス 155"/>
        <xdr:cNvSpPr txBox="1"/>
      </xdr:nvSpPr>
      <xdr:spPr>
        <a:xfrm>
          <a:off x="1955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155194</xdr:rowOff>
    </xdr:from>
    <xdr:to>
      <xdr:col>7</xdr:col>
      <xdr:colOff>31750</xdr:colOff>
      <xdr:row>64</xdr:row>
      <xdr:rowOff>85344</xdr:rowOff>
    </xdr:to>
    <xdr:sp macro="" textlink="">
      <xdr:nvSpPr>
        <xdr:cNvPr id="157" name="楕円 156"/>
        <xdr:cNvSpPr/>
      </xdr:nvSpPr>
      <xdr:spPr>
        <a:xfrm>
          <a:off x="1397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95521</xdr:rowOff>
    </xdr:from>
    <xdr:ext cx="762000" cy="259045"/>
    <xdr:sp macro="" textlink="">
      <xdr:nvSpPr>
        <xdr:cNvPr id="158" name="テキスト ボックス 157"/>
        <xdr:cNvSpPr txBox="1"/>
      </xdr:nvSpPr>
      <xdr:spPr>
        <a:xfrm>
          <a:off x="1066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[109,814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50">
              <a:latin typeface="ＭＳ Ｐゴシック" panose="020B0600070205080204" pitchFamily="50" charset="-128"/>
              <a:ea typeface="ＭＳ Ｐゴシック" panose="020B0600070205080204" pitchFamily="50" charset="-128"/>
            </a:rPr>
            <a:t>対前年度比</a:t>
          </a:r>
          <a:r>
            <a:rPr kumimoji="1" lang="en-US" altLang="ja-JP" sz="1150">
              <a:latin typeface="ＭＳ Ｐゴシック" panose="020B0600070205080204" pitchFamily="50" charset="-128"/>
              <a:ea typeface="ＭＳ Ｐゴシック" panose="020B0600070205080204" pitchFamily="50" charset="-128"/>
            </a:rPr>
            <a:t>213</a:t>
          </a:r>
          <a:r>
            <a:rPr kumimoji="1" lang="ja-JP" altLang="en-US" sz="1150">
              <a:latin typeface="ＭＳ Ｐゴシック" panose="020B0600070205080204" pitchFamily="50" charset="-128"/>
              <a:ea typeface="ＭＳ Ｐゴシック" panose="020B0600070205080204" pitchFamily="50" charset="-128"/>
            </a:rPr>
            <a:t>円の減少となり、類似団体平均を上回っている。人件費においては、特別職・管理職員の給与の独自カットの継続、行政改革プランに基づく長時間勤務削減などに取り組むとともに、退職手当金の調整率の改正による支給額の引下げや退職者数の減少を受け、前年度に比べて人件費は減少した。物件費では、個人番号カード交付事務、インバウンド国際観光で増加となった一方、中学校教科書改訂に伴う教材整備費の減少などにより、人件費・物件費全体で減少となった。</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今後とも人件費については、時間外勤務の縮減、民間委託の推進などにより、物件費については、競争入札などによりコスト削減に努める。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144125</xdr:rowOff>
    </xdr:from>
    <xdr:to>
      <xdr:col>23</xdr:col>
      <xdr:colOff>133350</xdr:colOff>
      <xdr:row>89</xdr:row>
      <xdr:rowOff>54166</xdr:rowOff>
    </xdr:to>
    <xdr:cxnSp macro="">
      <xdr:nvCxnSpPr>
        <xdr:cNvPr id="186" name="直線コネクタ 185"/>
        <xdr:cNvCxnSpPr/>
      </xdr:nvCxnSpPr>
      <xdr:spPr>
        <a:xfrm flipV="1">
          <a:off x="4953000" y="14031575"/>
          <a:ext cx="0" cy="12816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26243</xdr:rowOff>
    </xdr:from>
    <xdr:ext cx="762000" cy="259045"/>
    <xdr:sp macro="" textlink="">
      <xdr:nvSpPr>
        <xdr:cNvPr id="187" name="人件費・物件費等の状況最小値テキスト"/>
        <xdr:cNvSpPr txBox="1"/>
      </xdr:nvSpPr>
      <xdr:spPr>
        <a:xfrm>
          <a:off x="5041900" y="15285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54166</xdr:rowOff>
    </xdr:from>
    <xdr:to>
      <xdr:col>24</xdr:col>
      <xdr:colOff>12700</xdr:colOff>
      <xdr:row>89</xdr:row>
      <xdr:rowOff>54166</xdr:rowOff>
    </xdr:to>
    <xdr:cxnSp macro="">
      <xdr:nvCxnSpPr>
        <xdr:cNvPr id="188" name="直線コネクタ 187"/>
        <xdr:cNvCxnSpPr/>
      </xdr:nvCxnSpPr>
      <xdr:spPr>
        <a:xfrm>
          <a:off x="4864100" y="153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59052</xdr:rowOff>
    </xdr:from>
    <xdr:ext cx="762000" cy="259045"/>
    <xdr:sp macro="" textlink="">
      <xdr:nvSpPr>
        <xdr:cNvPr id="189" name="人件費・物件費等の状況最大値テキスト"/>
        <xdr:cNvSpPr txBox="1"/>
      </xdr:nvSpPr>
      <xdr:spPr>
        <a:xfrm>
          <a:off x="5041900" y="13775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144125</xdr:rowOff>
    </xdr:from>
    <xdr:to>
      <xdr:col>24</xdr:col>
      <xdr:colOff>12700</xdr:colOff>
      <xdr:row>81</xdr:row>
      <xdr:rowOff>144125</xdr:rowOff>
    </xdr:to>
    <xdr:cxnSp macro="">
      <xdr:nvCxnSpPr>
        <xdr:cNvPr id="190" name="直線コネクタ 189"/>
        <xdr:cNvCxnSpPr/>
      </xdr:nvCxnSpPr>
      <xdr:spPr>
        <a:xfrm>
          <a:off x="4864100" y="14031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27262</xdr:rowOff>
    </xdr:from>
    <xdr:to>
      <xdr:col>23</xdr:col>
      <xdr:colOff>133350</xdr:colOff>
      <xdr:row>85</xdr:row>
      <xdr:rowOff>32401</xdr:rowOff>
    </xdr:to>
    <xdr:cxnSp macro="">
      <xdr:nvCxnSpPr>
        <xdr:cNvPr id="191" name="直線コネクタ 190"/>
        <xdr:cNvCxnSpPr/>
      </xdr:nvCxnSpPr>
      <xdr:spPr>
        <a:xfrm flipV="1">
          <a:off x="4114800" y="14600512"/>
          <a:ext cx="838200" cy="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73010</xdr:rowOff>
    </xdr:from>
    <xdr:ext cx="762000" cy="259045"/>
    <xdr:sp macro="" textlink="">
      <xdr:nvSpPr>
        <xdr:cNvPr id="192" name="人件費・物件費等の状況平均値テキスト"/>
        <xdr:cNvSpPr txBox="1"/>
      </xdr:nvSpPr>
      <xdr:spPr>
        <a:xfrm>
          <a:off x="5041900" y="14303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56483</xdr:rowOff>
    </xdr:from>
    <xdr:to>
      <xdr:col>23</xdr:col>
      <xdr:colOff>184150</xdr:colOff>
      <xdr:row>84</xdr:row>
      <xdr:rowOff>158083</xdr:rowOff>
    </xdr:to>
    <xdr:sp macro="" textlink="">
      <xdr:nvSpPr>
        <xdr:cNvPr id="193" name="フローチャート: 判断 192"/>
        <xdr:cNvSpPr/>
      </xdr:nvSpPr>
      <xdr:spPr>
        <a:xfrm>
          <a:off x="4902200" y="14458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14835</xdr:rowOff>
    </xdr:from>
    <xdr:to>
      <xdr:col>19</xdr:col>
      <xdr:colOff>133350</xdr:colOff>
      <xdr:row>85</xdr:row>
      <xdr:rowOff>32401</xdr:rowOff>
    </xdr:to>
    <xdr:cxnSp macro="">
      <xdr:nvCxnSpPr>
        <xdr:cNvPr id="194" name="直線コネクタ 193"/>
        <xdr:cNvCxnSpPr/>
      </xdr:nvCxnSpPr>
      <xdr:spPr>
        <a:xfrm>
          <a:off x="3225800" y="14588085"/>
          <a:ext cx="889000" cy="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68862</xdr:rowOff>
    </xdr:from>
    <xdr:to>
      <xdr:col>19</xdr:col>
      <xdr:colOff>184150</xdr:colOff>
      <xdr:row>84</xdr:row>
      <xdr:rowOff>170462</xdr:rowOff>
    </xdr:to>
    <xdr:sp macro="" textlink="">
      <xdr:nvSpPr>
        <xdr:cNvPr id="195" name="フローチャート: 判断 194"/>
        <xdr:cNvSpPr/>
      </xdr:nvSpPr>
      <xdr:spPr>
        <a:xfrm>
          <a:off x="4064000" y="1447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9189</xdr:rowOff>
    </xdr:from>
    <xdr:ext cx="736600" cy="259045"/>
    <xdr:sp macro="" textlink="">
      <xdr:nvSpPr>
        <xdr:cNvPr id="196" name="テキスト ボックス 195"/>
        <xdr:cNvSpPr txBox="1"/>
      </xdr:nvSpPr>
      <xdr:spPr>
        <a:xfrm>
          <a:off x="3733800" y="14239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26110</xdr:rowOff>
    </xdr:from>
    <xdr:to>
      <xdr:col>15</xdr:col>
      <xdr:colOff>82550</xdr:colOff>
      <xdr:row>85</xdr:row>
      <xdr:rowOff>14835</xdr:rowOff>
    </xdr:to>
    <xdr:cxnSp macro="">
      <xdr:nvCxnSpPr>
        <xdr:cNvPr id="197" name="直線コネクタ 196"/>
        <xdr:cNvCxnSpPr/>
      </xdr:nvCxnSpPr>
      <xdr:spPr>
        <a:xfrm>
          <a:off x="2336800" y="14427910"/>
          <a:ext cx="889000" cy="16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54794</xdr:rowOff>
    </xdr:from>
    <xdr:to>
      <xdr:col>15</xdr:col>
      <xdr:colOff>133350</xdr:colOff>
      <xdr:row>84</xdr:row>
      <xdr:rowOff>156394</xdr:rowOff>
    </xdr:to>
    <xdr:sp macro="" textlink="">
      <xdr:nvSpPr>
        <xdr:cNvPr id="198" name="フローチャート: 判断 197"/>
        <xdr:cNvSpPr/>
      </xdr:nvSpPr>
      <xdr:spPr>
        <a:xfrm>
          <a:off x="3175000" y="14456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166571</xdr:rowOff>
    </xdr:from>
    <xdr:ext cx="762000" cy="259045"/>
    <xdr:sp macro="" textlink="">
      <xdr:nvSpPr>
        <xdr:cNvPr id="199" name="テキスト ボックス 198"/>
        <xdr:cNvSpPr txBox="1"/>
      </xdr:nvSpPr>
      <xdr:spPr>
        <a:xfrm>
          <a:off x="2844800" y="14225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76789</xdr:rowOff>
    </xdr:from>
    <xdr:to>
      <xdr:col>11</xdr:col>
      <xdr:colOff>31750</xdr:colOff>
      <xdr:row>84</xdr:row>
      <xdr:rowOff>26110</xdr:rowOff>
    </xdr:to>
    <xdr:cxnSp macro="">
      <xdr:nvCxnSpPr>
        <xdr:cNvPr id="200" name="直線コネクタ 199"/>
        <xdr:cNvCxnSpPr/>
      </xdr:nvCxnSpPr>
      <xdr:spPr>
        <a:xfrm>
          <a:off x="1447800" y="14307139"/>
          <a:ext cx="889000" cy="120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84</xdr:row>
      <xdr:rowOff>41016</xdr:rowOff>
    </xdr:from>
    <xdr:to>
      <xdr:col>11</xdr:col>
      <xdr:colOff>82550</xdr:colOff>
      <xdr:row>84</xdr:row>
      <xdr:rowOff>142616</xdr:rowOff>
    </xdr:to>
    <xdr:sp macro="" textlink="">
      <xdr:nvSpPr>
        <xdr:cNvPr id="201" name="フローチャート: 判断 200"/>
        <xdr:cNvSpPr/>
      </xdr:nvSpPr>
      <xdr:spPr>
        <a:xfrm>
          <a:off x="2286000" y="1444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127393</xdr:rowOff>
    </xdr:from>
    <xdr:ext cx="762000" cy="259045"/>
    <xdr:sp macro="" textlink="">
      <xdr:nvSpPr>
        <xdr:cNvPr id="202" name="テキスト ボックス 201"/>
        <xdr:cNvSpPr txBox="1"/>
      </xdr:nvSpPr>
      <xdr:spPr>
        <a:xfrm>
          <a:off x="1955800" y="1452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114088</xdr:rowOff>
    </xdr:from>
    <xdr:to>
      <xdr:col>7</xdr:col>
      <xdr:colOff>31750</xdr:colOff>
      <xdr:row>84</xdr:row>
      <xdr:rowOff>44238</xdr:rowOff>
    </xdr:to>
    <xdr:sp macro="" textlink="">
      <xdr:nvSpPr>
        <xdr:cNvPr id="203" name="フローチャート: 判断 202"/>
        <xdr:cNvSpPr/>
      </xdr:nvSpPr>
      <xdr:spPr>
        <a:xfrm>
          <a:off x="1397000" y="14344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29015</xdr:rowOff>
    </xdr:from>
    <xdr:ext cx="762000" cy="259045"/>
    <xdr:sp macro="" textlink="">
      <xdr:nvSpPr>
        <xdr:cNvPr id="204" name="テキスト ボックス 203"/>
        <xdr:cNvSpPr txBox="1"/>
      </xdr:nvSpPr>
      <xdr:spPr>
        <a:xfrm>
          <a:off x="1066800" y="14430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147912</xdr:rowOff>
    </xdr:from>
    <xdr:to>
      <xdr:col>23</xdr:col>
      <xdr:colOff>184150</xdr:colOff>
      <xdr:row>85</xdr:row>
      <xdr:rowOff>78062</xdr:rowOff>
    </xdr:to>
    <xdr:sp macro="" textlink="">
      <xdr:nvSpPr>
        <xdr:cNvPr id="210" name="楕円 209"/>
        <xdr:cNvSpPr/>
      </xdr:nvSpPr>
      <xdr:spPr>
        <a:xfrm>
          <a:off x="4902200" y="14549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119989</xdr:rowOff>
    </xdr:from>
    <xdr:ext cx="762000" cy="259045"/>
    <xdr:sp macro="" textlink="">
      <xdr:nvSpPr>
        <xdr:cNvPr id="211" name="人件費・物件費等の状況該当値テキスト"/>
        <xdr:cNvSpPr txBox="1"/>
      </xdr:nvSpPr>
      <xdr:spPr>
        <a:xfrm>
          <a:off x="5041900" y="14521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153051</xdr:rowOff>
    </xdr:from>
    <xdr:to>
      <xdr:col>19</xdr:col>
      <xdr:colOff>184150</xdr:colOff>
      <xdr:row>85</xdr:row>
      <xdr:rowOff>83201</xdr:rowOff>
    </xdr:to>
    <xdr:sp macro="" textlink="">
      <xdr:nvSpPr>
        <xdr:cNvPr id="212" name="楕円 211"/>
        <xdr:cNvSpPr/>
      </xdr:nvSpPr>
      <xdr:spPr>
        <a:xfrm>
          <a:off x="4064000" y="14554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67978</xdr:rowOff>
    </xdr:from>
    <xdr:ext cx="736600" cy="259045"/>
    <xdr:sp macro="" textlink="">
      <xdr:nvSpPr>
        <xdr:cNvPr id="213" name="テキスト ボックス 212"/>
        <xdr:cNvSpPr txBox="1"/>
      </xdr:nvSpPr>
      <xdr:spPr>
        <a:xfrm>
          <a:off x="3733800" y="14641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135485</xdr:rowOff>
    </xdr:from>
    <xdr:to>
      <xdr:col>15</xdr:col>
      <xdr:colOff>133350</xdr:colOff>
      <xdr:row>85</xdr:row>
      <xdr:rowOff>65635</xdr:rowOff>
    </xdr:to>
    <xdr:sp macro="" textlink="">
      <xdr:nvSpPr>
        <xdr:cNvPr id="214" name="楕円 213"/>
        <xdr:cNvSpPr/>
      </xdr:nvSpPr>
      <xdr:spPr>
        <a:xfrm>
          <a:off x="3175000" y="14537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50412</xdr:rowOff>
    </xdr:from>
    <xdr:ext cx="762000" cy="259045"/>
    <xdr:sp macro="" textlink="">
      <xdr:nvSpPr>
        <xdr:cNvPr id="215" name="テキスト ボックス 214"/>
        <xdr:cNvSpPr txBox="1"/>
      </xdr:nvSpPr>
      <xdr:spPr>
        <a:xfrm>
          <a:off x="2844800" y="14623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146760</xdr:rowOff>
    </xdr:from>
    <xdr:to>
      <xdr:col>11</xdr:col>
      <xdr:colOff>82550</xdr:colOff>
      <xdr:row>84</xdr:row>
      <xdr:rowOff>76910</xdr:rowOff>
    </xdr:to>
    <xdr:sp macro="" textlink="">
      <xdr:nvSpPr>
        <xdr:cNvPr id="216" name="楕円 215"/>
        <xdr:cNvSpPr/>
      </xdr:nvSpPr>
      <xdr:spPr>
        <a:xfrm>
          <a:off x="2286000" y="1437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87087</xdr:rowOff>
    </xdr:from>
    <xdr:ext cx="762000" cy="259045"/>
    <xdr:sp macro="" textlink="">
      <xdr:nvSpPr>
        <xdr:cNvPr id="217" name="テキスト ボックス 216"/>
        <xdr:cNvSpPr txBox="1"/>
      </xdr:nvSpPr>
      <xdr:spPr>
        <a:xfrm>
          <a:off x="1955800" y="14145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25989</xdr:rowOff>
    </xdr:from>
    <xdr:to>
      <xdr:col>7</xdr:col>
      <xdr:colOff>31750</xdr:colOff>
      <xdr:row>83</xdr:row>
      <xdr:rowOff>127589</xdr:rowOff>
    </xdr:to>
    <xdr:sp macro="" textlink="">
      <xdr:nvSpPr>
        <xdr:cNvPr id="218" name="楕円 217"/>
        <xdr:cNvSpPr/>
      </xdr:nvSpPr>
      <xdr:spPr>
        <a:xfrm>
          <a:off x="1397000" y="1425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137766</xdr:rowOff>
    </xdr:from>
    <xdr:ext cx="762000" cy="259045"/>
    <xdr:sp macro="" textlink="">
      <xdr:nvSpPr>
        <xdr:cNvPr id="219" name="テキスト ボックス 218"/>
        <xdr:cNvSpPr txBox="1"/>
      </xdr:nvSpPr>
      <xdr:spPr>
        <a:xfrm>
          <a:off x="1066800" y="14025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50">
              <a:latin typeface="ＭＳ Ｐゴシック" panose="020B0600070205080204" pitchFamily="50" charset="-128"/>
              <a:ea typeface="ＭＳ Ｐゴシック" panose="020B0600070205080204" pitchFamily="50" charset="-128"/>
            </a:rPr>
            <a:t>大津市人事・給与構造改革としてポスト管理の徹底や給料の最高号給の引下げ等を行い、ラスパイレス指数は低下傾向を示し始めているが依然として高い水準にある。引続き改革を着実に推進するとともに、管理職員にかかる本給の独自カットを行うほか、人事評価制度に基づく給与制度の運用を継続し、職員給与費の適正化に努める。</a:t>
          </a:r>
        </a:p>
        <a:p>
          <a:r>
            <a:rPr kumimoji="1" lang="ja-JP" altLang="en-US" sz="1150">
              <a:latin typeface="ＭＳ Ｐゴシック" panose="020B0600070205080204" pitchFamily="50" charset="-128"/>
              <a:ea typeface="ＭＳ Ｐゴシック" panose="020B0600070205080204" pitchFamily="50" charset="-128"/>
            </a:rPr>
            <a:t>　なお、平成</a:t>
          </a:r>
          <a:r>
            <a:rPr kumimoji="1" lang="en-US" altLang="ja-JP" sz="1150">
              <a:latin typeface="ＭＳ Ｐゴシック" panose="020B0600070205080204" pitchFamily="50" charset="-128"/>
              <a:ea typeface="ＭＳ Ｐゴシック" panose="020B0600070205080204" pitchFamily="50" charset="-128"/>
            </a:rPr>
            <a:t>29</a:t>
          </a:r>
          <a:r>
            <a:rPr kumimoji="1" lang="ja-JP" altLang="en-US" sz="1150">
              <a:latin typeface="ＭＳ Ｐゴシック" panose="020B0600070205080204" pitchFamily="50" charset="-128"/>
              <a:ea typeface="ＭＳ Ｐゴシック" panose="020B0600070205080204" pitchFamily="50" charset="-128"/>
            </a:rPr>
            <a:t>年度については、国の調査結果が未公表のため前年度の数値が表示されている。</a:t>
          </a:r>
          <a:endParaRPr kumimoji="1" lang="en-US" altLang="ja-JP" sz="115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113393</xdr:rowOff>
    </xdr:from>
    <xdr:to>
      <xdr:col>81</xdr:col>
      <xdr:colOff>44450</xdr:colOff>
      <xdr:row>89</xdr:row>
      <xdr:rowOff>156029</xdr:rowOff>
    </xdr:to>
    <xdr:cxnSp macro="">
      <xdr:nvCxnSpPr>
        <xdr:cNvPr id="250" name="直線コネクタ 249"/>
        <xdr:cNvCxnSpPr/>
      </xdr:nvCxnSpPr>
      <xdr:spPr>
        <a:xfrm flipV="1">
          <a:off x="17018000" y="13829393"/>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128106</xdr:rowOff>
    </xdr:from>
    <xdr:ext cx="762000" cy="259045"/>
    <xdr:sp macro="" textlink="">
      <xdr:nvSpPr>
        <xdr:cNvPr id="251" name="給与水準   （国との比較）最小値テキスト"/>
        <xdr:cNvSpPr txBox="1"/>
      </xdr:nvSpPr>
      <xdr:spPr>
        <a:xfrm>
          <a:off x="17106900" y="15387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156029</xdr:rowOff>
    </xdr:from>
    <xdr:to>
      <xdr:col>81</xdr:col>
      <xdr:colOff>133350</xdr:colOff>
      <xdr:row>89</xdr:row>
      <xdr:rowOff>156029</xdr:rowOff>
    </xdr:to>
    <xdr:cxnSp macro="">
      <xdr:nvCxnSpPr>
        <xdr:cNvPr id="252" name="直線コネクタ 251"/>
        <xdr:cNvCxnSpPr/>
      </xdr:nvCxnSpPr>
      <xdr:spPr>
        <a:xfrm>
          <a:off x="16929100" y="15415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28320</xdr:rowOff>
    </xdr:from>
    <xdr:ext cx="762000" cy="259045"/>
    <xdr:sp macro="" textlink="">
      <xdr:nvSpPr>
        <xdr:cNvPr id="253" name="給与水準   （国との比較）最大値テキスト"/>
        <xdr:cNvSpPr txBox="1"/>
      </xdr:nvSpPr>
      <xdr:spPr>
        <a:xfrm>
          <a:off x="17106900" y="1357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113393</xdr:rowOff>
    </xdr:from>
    <xdr:to>
      <xdr:col>81</xdr:col>
      <xdr:colOff>133350</xdr:colOff>
      <xdr:row>80</xdr:row>
      <xdr:rowOff>113393</xdr:rowOff>
    </xdr:to>
    <xdr:cxnSp macro="">
      <xdr:nvCxnSpPr>
        <xdr:cNvPr id="254" name="直線コネクタ 253"/>
        <xdr:cNvCxnSpPr/>
      </xdr:nvCxnSpPr>
      <xdr:spPr>
        <a:xfrm>
          <a:off x="16929100" y="1382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17236</xdr:rowOff>
    </xdr:from>
    <xdr:to>
      <xdr:col>81</xdr:col>
      <xdr:colOff>44450</xdr:colOff>
      <xdr:row>88</xdr:row>
      <xdr:rowOff>17236</xdr:rowOff>
    </xdr:to>
    <xdr:cxnSp macro="">
      <xdr:nvCxnSpPr>
        <xdr:cNvPr id="255" name="直線コネクタ 254"/>
        <xdr:cNvCxnSpPr/>
      </xdr:nvCxnSpPr>
      <xdr:spPr>
        <a:xfrm>
          <a:off x="16179800" y="151048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32856</xdr:rowOff>
    </xdr:from>
    <xdr:ext cx="762000" cy="259045"/>
    <xdr:sp macro="" textlink="">
      <xdr:nvSpPr>
        <xdr:cNvPr id="256" name="給与水準   （国との比較）平均値テキスト"/>
        <xdr:cNvSpPr txBox="1"/>
      </xdr:nvSpPr>
      <xdr:spPr>
        <a:xfrm>
          <a:off x="17106900" y="14606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57" name="フローチャート: 判断 256"/>
        <xdr:cNvSpPr/>
      </xdr:nvSpPr>
      <xdr:spPr>
        <a:xfrm>
          <a:off x="169672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17236</xdr:rowOff>
    </xdr:from>
    <xdr:to>
      <xdr:col>77</xdr:col>
      <xdr:colOff>44450</xdr:colOff>
      <xdr:row>88</xdr:row>
      <xdr:rowOff>120650</xdr:rowOff>
    </xdr:to>
    <xdr:cxnSp macro="">
      <xdr:nvCxnSpPr>
        <xdr:cNvPr id="258" name="直線コネクタ 257"/>
        <xdr:cNvCxnSpPr/>
      </xdr:nvCxnSpPr>
      <xdr:spPr>
        <a:xfrm flipV="1">
          <a:off x="15290800" y="15104836"/>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59" name="フローチャート: 判断 258"/>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128106</xdr:rowOff>
    </xdr:from>
    <xdr:ext cx="736600" cy="259045"/>
    <xdr:sp macro="" textlink="">
      <xdr:nvSpPr>
        <xdr:cNvPr id="260" name="テキスト ボックス 259"/>
        <xdr:cNvSpPr txBox="1"/>
      </xdr:nvSpPr>
      <xdr:spPr>
        <a:xfrm>
          <a:off x="15798800" y="14529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120650</xdr:rowOff>
    </xdr:from>
    <xdr:to>
      <xdr:col>72</xdr:col>
      <xdr:colOff>203200</xdr:colOff>
      <xdr:row>88</xdr:row>
      <xdr:rowOff>120650</xdr:rowOff>
    </xdr:to>
    <xdr:cxnSp macro="">
      <xdr:nvCxnSpPr>
        <xdr:cNvPr id="261" name="直線コネクタ 260"/>
        <xdr:cNvCxnSpPr/>
      </xdr:nvCxnSpPr>
      <xdr:spPr>
        <a:xfrm>
          <a:off x="14401800" y="1520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68036</xdr:rowOff>
    </xdr:from>
    <xdr:to>
      <xdr:col>73</xdr:col>
      <xdr:colOff>44450</xdr:colOff>
      <xdr:row>86</xdr:row>
      <xdr:rowOff>169636</xdr:rowOff>
    </xdr:to>
    <xdr:sp macro="" textlink="">
      <xdr:nvSpPr>
        <xdr:cNvPr id="262" name="フローチャート: 判断 261"/>
        <xdr:cNvSpPr/>
      </xdr:nvSpPr>
      <xdr:spPr>
        <a:xfrm>
          <a:off x="15240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8363</xdr:rowOff>
    </xdr:from>
    <xdr:ext cx="762000" cy="259045"/>
    <xdr:sp macro="" textlink="">
      <xdr:nvSpPr>
        <xdr:cNvPr id="263" name="テキスト ボックス 262"/>
        <xdr:cNvSpPr txBox="1"/>
      </xdr:nvSpPr>
      <xdr:spPr>
        <a:xfrm>
          <a:off x="14909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68943</xdr:rowOff>
    </xdr:from>
    <xdr:to>
      <xdr:col>68</xdr:col>
      <xdr:colOff>152400</xdr:colOff>
      <xdr:row>88</xdr:row>
      <xdr:rowOff>120650</xdr:rowOff>
    </xdr:to>
    <xdr:cxnSp macro="">
      <xdr:nvCxnSpPr>
        <xdr:cNvPr id="264" name="直線コネクタ 263"/>
        <xdr:cNvCxnSpPr/>
      </xdr:nvCxnSpPr>
      <xdr:spPr>
        <a:xfrm>
          <a:off x="13512800" y="1515654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153307</xdr:rowOff>
    </xdr:from>
    <xdr:to>
      <xdr:col>68</xdr:col>
      <xdr:colOff>203200</xdr:colOff>
      <xdr:row>86</xdr:row>
      <xdr:rowOff>83457</xdr:rowOff>
    </xdr:to>
    <xdr:sp macro="" textlink="">
      <xdr:nvSpPr>
        <xdr:cNvPr id="265" name="フローチャート: 判断 264"/>
        <xdr:cNvSpPr/>
      </xdr:nvSpPr>
      <xdr:spPr>
        <a:xfrm>
          <a:off x="14351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93634</xdr:rowOff>
    </xdr:from>
    <xdr:ext cx="762000" cy="259045"/>
    <xdr:sp macro="" textlink="">
      <xdr:nvSpPr>
        <xdr:cNvPr id="266" name="テキスト ボックス 265"/>
        <xdr:cNvSpPr txBox="1"/>
      </xdr:nvSpPr>
      <xdr:spPr>
        <a:xfrm>
          <a:off x="14020800" y="1449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67" name="フローチャート: 判断 266"/>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68" name="テキスト ボックス 267"/>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137886</xdr:rowOff>
    </xdr:from>
    <xdr:to>
      <xdr:col>81</xdr:col>
      <xdr:colOff>95250</xdr:colOff>
      <xdr:row>88</xdr:row>
      <xdr:rowOff>68036</xdr:rowOff>
    </xdr:to>
    <xdr:sp macro="" textlink="">
      <xdr:nvSpPr>
        <xdr:cNvPr id="274" name="楕円 273"/>
        <xdr:cNvSpPr/>
      </xdr:nvSpPr>
      <xdr:spPr>
        <a:xfrm>
          <a:off x="16967200" y="1505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109963</xdr:rowOff>
    </xdr:from>
    <xdr:ext cx="762000" cy="259045"/>
    <xdr:sp macro="" textlink="">
      <xdr:nvSpPr>
        <xdr:cNvPr id="275" name="給与水準   （国との比較）該当値テキスト"/>
        <xdr:cNvSpPr txBox="1"/>
      </xdr:nvSpPr>
      <xdr:spPr>
        <a:xfrm>
          <a:off x="17106900" y="1502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137886</xdr:rowOff>
    </xdr:from>
    <xdr:to>
      <xdr:col>77</xdr:col>
      <xdr:colOff>95250</xdr:colOff>
      <xdr:row>88</xdr:row>
      <xdr:rowOff>68036</xdr:rowOff>
    </xdr:to>
    <xdr:sp macro="" textlink="">
      <xdr:nvSpPr>
        <xdr:cNvPr id="276" name="楕円 275"/>
        <xdr:cNvSpPr/>
      </xdr:nvSpPr>
      <xdr:spPr>
        <a:xfrm>
          <a:off x="16129000" y="1505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52813</xdr:rowOff>
    </xdr:from>
    <xdr:ext cx="736600" cy="259045"/>
    <xdr:sp macro="" textlink="">
      <xdr:nvSpPr>
        <xdr:cNvPr id="277" name="テキスト ボックス 276"/>
        <xdr:cNvSpPr txBox="1"/>
      </xdr:nvSpPr>
      <xdr:spPr>
        <a:xfrm>
          <a:off x="15798800" y="15140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69850</xdr:rowOff>
    </xdr:from>
    <xdr:to>
      <xdr:col>73</xdr:col>
      <xdr:colOff>44450</xdr:colOff>
      <xdr:row>89</xdr:row>
      <xdr:rowOff>0</xdr:rowOff>
    </xdr:to>
    <xdr:sp macro="" textlink="">
      <xdr:nvSpPr>
        <xdr:cNvPr id="278" name="楕円 277"/>
        <xdr:cNvSpPr/>
      </xdr:nvSpPr>
      <xdr:spPr>
        <a:xfrm>
          <a:off x="15240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156227</xdr:rowOff>
    </xdr:from>
    <xdr:ext cx="762000" cy="259045"/>
    <xdr:sp macro="" textlink="">
      <xdr:nvSpPr>
        <xdr:cNvPr id="279" name="テキスト ボックス 278"/>
        <xdr:cNvSpPr txBox="1"/>
      </xdr:nvSpPr>
      <xdr:spPr>
        <a:xfrm>
          <a:off x="14909800" y="152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69850</xdr:rowOff>
    </xdr:from>
    <xdr:to>
      <xdr:col>68</xdr:col>
      <xdr:colOff>203200</xdr:colOff>
      <xdr:row>89</xdr:row>
      <xdr:rowOff>0</xdr:rowOff>
    </xdr:to>
    <xdr:sp macro="" textlink="">
      <xdr:nvSpPr>
        <xdr:cNvPr id="280" name="楕円 279"/>
        <xdr:cNvSpPr/>
      </xdr:nvSpPr>
      <xdr:spPr>
        <a:xfrm>
          <a:off x="14351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156227</xdr:rowOff>
    </xdr:from>
    <xdr:ext cx="762000" cy="259045"/>
    <xdr:sp macro="" textlink="">
      <xdr:nvSpPr>
        <xdr:cNvPr id="281" name="テキスト ボックス 280"/>
        <xdr:cNvSpPr txBox="1"/>
      </xdr:nvSpPr>
      <xdr:spPr>
        <a:xfrm>
          <a:off x="14020800" y="152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18143</xdr:rowOff>
    </xdr:from>
    <xdr:to>
      <xdr:col>64</xdr:col>
      <xdr:colOff>152400</xdr:colOff>
      <xdr:row>88</xdr:row>
      <xdr:rowOff>119743</xdr:rowOff>
    </xdr:to>
    <xdr:sp macro="" textlink="">
      <xdr:nvSpPr>
        <xdr:cNvPr id="282" name="楕円 281"/>
        <xdr:cNvSpPr/>
      </xdr:nvSpPr>
      <xdr:spPr>
        <a:xfrm>
          <a:off x="134620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104520</xdr:rowOff>
    </xdr:from>
    <xdr:ext cx="762000" cy="259045"/>
    <xdr:sp macro="" textlink="">
      <xdr:nvSpPr>
        <xdr:cNvPr id="283" name="テキスト ボックス 282"/>
        <xdr:cNvSpPr txBox="1"/>
      </xdr:nvSpPr>
      <xdr:spPr>
        <a:xfrm>
          <a:off x="13131800" y="1519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50">
              <a:latin typeface="ＭＳ Ｐゴシック" panose="020B0600070205080204" pitchFamily="50" charset="-128"/>
              <a:ea typeface="ＭＳ Ｐゴシック" panose="020B0600070205080204" pitchFamily="50" charset="-128"/>
            </a:rPr>
            <a:t>平成９年度から実施している職員の採用抑制により、類似団体平均を下回っている。今後、多くの退職者が見込まれるため、適正な職員配置を進める一方、人員削減により行政サービスが低下しないよう、適正かつ効率的な人員配置に勤める。</a:t>
          </a:r>
        </a:p>
        <a:p>
          <a:r>
            <a:rPr kumimoji="1" lang="ja-JP" altLang="en-US" sz="1150">
              <a:latin typeface="ＭＳ Ｐゴシック" panose="020B0600070205080204" pitchFamily="50" charset="-128"/>
              <a:ea typeface="ＭＳ Ｐゴシック" panose="020B0600070205080204" pitchFamily="50" charset="-128"/>
            </a:rPr>
            <a:t>  なお、平成</a:t>
          </a:r>
          <a:r>
            <a:rPr kumimoji="1" lang="en-US" altLang="ja-JP" sz="1150">
              <a:latin typeface="ＭＳ Ｐゴシック" panose="020B0600070205080204" pitchFamily="50" charset="-128"/>
              <a:ea typeface="ＭＳ Ｐゴシック" panose="020B0600070205080204" pitchFamily="50" charset="-128"/>
            </a:rPr>
            <a:t>29</a:t>
          </a:r>
          <a:r>
            <a:rPr kumimoji="1" lang="ja-JP" altLang="en-US" sz="1150">
              <a:latin typeface="ＭＳ Ｐゴシック" panose="020B0600070205080204" pitchFamily="50" charset="-128"/>
              <a:ea typeface="ＭＳ Ｐゴシック" panose="020B0600070205080204" pitchFamily="50" charset="-128"/>
            </a:rPr>
            <a:t>年度については、国の調査結果が未公表のため前年度の数値が表示されてる。</a:t>
          </a:r>
          <a:endParaRPr kumimoji="1" lang="en-US" altLang="ja-JP" sz="115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133562</xdr:rowOff>
    </xdr:from>
    <xdr:to>
      <xdr:col>81</xdr:col>
      <xdr:colOff>44450</xdr:colOff>
      <xdr:row>66</xdr:row>
      <xdr:rowOff>42333</xdr:rowOff>
    </xdr:to>
    <xdr:cxnSp macro="">
      <xdr:nvCxnSpPr>
        <xdr:cNvPr id="313" name="直線コネクタ 312"/>
        <xdr:cNvCxnSpPr/>
      </xdr:nvCxnSpPr>
      <xdr:spPr>
        <a:xfrm flipV="1">
          <a:off x="17018000" y="9906212"/>
          <a:ext cx="0" cy="14518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14410</xdr:rowOff>
    </xdr:from>
    <xdr:ext cx="762000" cy="259045"/>
    <xdr:sp macro="" textlink="">
      <xdr:nvSpPr>
        <xdr:cNvPr id="314" name="定員管理の状況最小値テキスト"/>
        <xdr:cNvSpPr txBox="1"/>
      </xdr:nvSpPr>
      <xdr:spPr>
        <a:xfrm>
          <a:off x="17106900" y="1133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42333</xdr:rowOff>
    </xdr:from>
    <xdr:to>
      <xdr:col>81</xdr:col>
      <xdr:colOff>133350</xdr:colOff>
      <xdr:row>66</xdr:row>
      <xdr:rowOff>42333</xdr:rowOff>
    </xdr:to>
    <xdr:cxnSp macro="">
      <xdr:nvCxnSpPr>
        <xdr:cNvPr id="315" name="直線コネクタ 314"/>
        <xdr:cNvCxnSpPr/>
      </xdr:nvCxnSpPr>
      <xdr:spPr>
        <a:xfrm>
          <a:off x="16929100" y="1135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48489</xdr:rowOff>
    </xdr:from>
    <xdr:ext cx="762000" cy="259045"/>
    <xdr:sp macro="" textlink="">
      <xdr:nvSpPr>
        <xdr:cNvPr id="316" name="定員管理の状況最大値テキスト"/>
        <xdr:cNvSpPr txBox="1"/>
      </xdr:nvSpPr>
      <xdr:spPr>
        <a:xfrm>
          <a:off x="17106900" y="9649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133562</xdr:rowOff>
    </xdr:from>
    <xdr:to>
      <xdr:col>81</xdr:col>
      <xdr:colOff>133350</xdr:colOff>
      <xdr:row>57</xdr:row>
      <xdr:rowOff>133562</xdr:rowOff>
    </xdr:to>
    <xdr:cxnSp macro="">
      <xdr:nvCxnSpPr>
        <xdr:cNvPr id="317" name="直線コネクタ 316"/>
        <xdr:cNvCxnSpPr/>
      </xdr:nvCxnSpPr>
      <xdr:spPr>
        <a:xfrm>
          <a:off x="16929100" y="990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85725</xdr:rowOff>
    </xdr:from>
    <xdr:to>
      <xdr:col>81</xdr:col>
      <xdr:colOff>44450</xdr:colOff>
      <xdr:row>60</xdr:row>
      <xdr:rowOff>85725</xdr:rowOff>
    </xdr:to>
    <xdr:cxnSp macro="">
      <xdr:nvCxnSpPr>
        <xdr:cNvPr id="318" name="直線コネクタ 317"/>
        <xdr:cNvCxnSpPr/>
      </xdr:nvCxnSpPr>
      <xdr:spPr>
        <a:xfrm>
          <a:off x="16179800" y="103727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107544</xdr:rowOff>
    </xdr:from>
    <xdr:ext cx="762000" cy="259045"/>
    <xdr:sp macro="" textlink="">
      <xdr:nvSpPr>
        <xdr:cNvPr id="319" name="定員管理の状況平均値テキスト"/>
        <xdr:cNvSpPr txBox="1"/>
      </xdr:nvSpPr>
      <xdr:spPr>
        <a:xfrm>
          <a:off x="17106900" y="103945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135467</xdr:rowOff>
    </xdr:from>
    <xdr:to>
      <xdr:col>81</xdr:col>
      <xdr:colOff>95250</xdr:colOff>
      <xdr:row>61</xdr:row>
      <xdr:rowOff>65617</xdr:rowOff>
    </xdr:to>
    <xdr:sp macro="" textlink="">
      <xdr:nvSpPr>
        <xdr:cNvPr id="320" name="フローチャート: 判断 319"/>
        <xdr:cNvSpPr/>
      </xdr:nvSpPr>
      <xdr:spPr>
        <a:xfrm>
          <a:off x="16967200" y="104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57573</xdr:rowOff>
    </xdr:from>
    <xdr:to>
      <xdr:col>77</xdr:col>
      <xdr:colOff>44450</xdr:colOff>
      <xdr:row>60</xdr:row>
      <xdr:rowOff>85725</xdr:rowOff>
    </xdr:to>
    <xdr:cxnSp macro="">
      <xdr:nvCxnSpPr>
        <xdr:cNvPr id="321" name="直線コネクタ 320"/>
        <xdr:cNvCxnSpPr/>
      </xdr:nvCxnSpPr>
      <xdr:spPr>
        <a:xfrm>
          <a:off x="15290800" y="10344573"/>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131445</xdr:rowOff>
    </xdr:from>
    <xdr:to>
      <xdr:col>77</xdr:col>
      <xdr:colOff>95250</xdr:colOff>
      <xdr:row>61</xdr:row>
      <xdr:rowOff>61595</xdr:rowOff>
    </xdr:to>
    <xdr:sp macro="" textlink="">
      <xdr:nvSpPr>
        <xdr:cNvPr id="322" name="フローチャート: 判断 321"/>
        <xdr:cNvSpPr/>
      </xdr:nvSpPr>
      <xdr:spPr>
        <a:xfrm>
          <a:off x="16129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46372</xdr:rowOff>
    </xdr:from>
    <xdr:ext cx="736600" cy="259045"/>
    <xdr:sp macro="" textlink="">
      <xdr:nvSpPr>
        <xdr:cNvPr id="323" name="テキスト ボックス 322"/>
        <xdr:cNvSpPr txBox="1"/>
      </xdr:nvSpPr>
      <xdr:spPr>
        <a:xfrm>
          <a:off x="15798800" y="10504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37465</xdr:rowOff>
    </xdr:from>
    <xdr:to>
      <xdr:col>72</xdr:col>
      <xdr:colOff>203200</xdr:colOff>
      <xdr:row>60</xdr:row>
      <xdr:rowOff>57573</xdr:rowOff>
    </xdr:to>
    <xdr:cxnSp macro="">
      <xdr:nvCxnSpPr>
        <xdr:cNvPr id="324" name="直線コネクタ 323"/>
        <xdr:cNvCxnSpPr/>
      </xdr:nvCxnSpPr>
      <xdr:spPr>
        <a:xfrm>
          <a:off x="14401800" y="1032446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107315</xdr:rowOff>
    </xdr:from>
    <xdr:to>
      <xdr:col>73</xdr:col>
      <xdr:colOff>44450</xdr:colOff>
      <xdr:row>61</xdr:row>
      <xdr:rowOff>37465</xdr:rowOff>
    </xdr:to>
    <xdr:sp macro="" textlink="">
      <xdr:nvSpPr>
        <xdr:cNvPr id="325" name="フローチャート: 判断 324"/>
        <xdr:cNvSpPr/>
      </xdr:nvSpPr>
      <xdr:spPr>
        <a:xfrm>
          <a:off x="15240000" y="1039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22242</xdr:rowOff>
    </xdr:from>
    <xdr:ext cx="762000" cy="259045"/>
    <xdr:sp macro="" textlink="">
      <xdr:nvSpPr>
        <xdr:cNvPr id="326" name="テキスト ボックス 325"/>
        <xdr:cNvSpPr txBox="1"/>
      </xdr:nvSpPr>
      <xdr:spPr>
        <a:xfrm>
          <a:off x="14909800" y="10480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37465</xdr:rowOff>
    </xdr:from>
    <xdr:to>
      <xdr:col>68</xdr:col>
      <xdr:colOff>152400</xdr:colOff>
      <xdr:row>60</xdr:row>
      <xdr:rowOff>65617</xdr:rowOff>
    </xdr:to>
    <xdr:cxnSp macro="">
      <xdr:nvCxnSpPr>
        <xdr:cNvPr id="327" name="直線コネクタ 326"/>
        <xdr:cNvCxnSpPr/>
      </xdr:nvCxnSpPr>
      <xdr:spPr>
        <a:xfrm flipV="1">
          <a:off x="13512800" y="10324465"/>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119380</xdr:rowOff>
    </xdr:from>
    <xdr:to>
      <xdr:col>68</xdr:col>
      <xdr:colOff>203200</xdr:colOff>
      <xdr:row>61</xdr:row>
      <xdr:rowOff>49530</xdr:rowOff>
    </xdr:to>
    <xdr:sp macro="" textlink="">
      <xdr:nvSpPr>
        <xdr:cNvPr id="328" name="フローチャート: 判断 327"/>
        <xdr:cNvSpPr/>
      </xdr:nvSpPr>
      <xdr:spPr>
        <a:xfrm>
          <a:off x="14351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34307</xdr:rowOff>
    </xdr:from>
    <xdr:ext cx="762000" cy="259045"/>
    <xdr:sp macro="" textlink="">
      <xdr:nvSpPr>
        <xdr:cNvPr id="329" name="テキスト ボックス 328"/>
        <xdr:cNvSpPr txBox="1"/>
      </xdr:nvSpPr>
      <xdr:spPr>
        <a:xfrm>
          <a:off x="140208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123402</xdr:rowOff>
    </xdr:from>
    <xdr:to>
      <xdr:col>64</xdr:col>
      <xdr:colOff>152400</xdr:colOff>
      <xdr:row>61</xdr:row>
      <xdr:rowOff>53552</xdr:rowOff>
    </xdr:to>
    <xdr:sp macro="" textlink="">
      <xdr:nvSpPr>
        <xdr:cNvPr id="330" name="フローチャート: 判断 329"/>
        <xdr:cNvSpPr/>
      </xdr:nvSpPr>
      <xdr:spPr>
        <a:xfrm>
          <a:off x="13462000" y="1041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38329</xdr:rowOff>
    </xdr:from>
    <xdr:ext cx="762000" cy="259045"/>
    <xdr:sp macro="" textlink="">
      <xdr:nvSpPr>
        <xdr:cNvPr id="331" name="テキスト ボックス 330"/>
        <xdr:cNvSpPr txBox="1"/>
      </xdr:nvSpPr>
      <xdr:spPr>
        <a:xfrm>
          <a:off x="13131800" y="10496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34925</xdr:rowOff>
    </xdr:from>
    <xdr:to>
      <xdr:col>81</xdr:col>
      <xdr:colOff>95250</xdr:colOff>
      <xdr:row>60</xdr:row>
      <xdr:rowOff>136525</xdr:rowOff>
    </xdr:to>
    <xdr:sp macro="" textlink="">
      <xdr:nvSpPr>
        <xdr:cNvPr id="337" name="楕円 336"/>
        <xdr:cNvSpPr/>
      </xdr:nvSpPr>
      <xdr:spPr>
        <a:xfrm>
          <a:off x="169672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51452</xdr:rowOff>
    </xdr:from>
    <xdr:ext cx="762000" cy="259045"/>
    <xdr:sp macro="" textlink="">
      <xdr:nvSpPr>
        <xdr:cNvPr id="338" name="定員管理の状況該当値テキスト"/>
        <xdr:cNvSpPr txBox="1"/>
      </xdr:nvSpPr>
      <xdr:spPr>
        <a:xfrm>
          <a:off x="17106900" y="10167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34925</xdr:rowOff>
    </xdr:from>
    <xdr:to>
      <xdr:col>77</xdr:col>
      <xdr:colOff>95250</xdr:colOff>
      <xdr:row>60</xdr:row>
      <xdr:rowOff>136525</xdr:rowOff>
    </xdr:to>
    <xdr:sp macro="" textlink="">
      <xdr:nvSpPr>
        <xdr:cNvPr id="339" name="楕円 338"/>
        <xdr:cNvSpPr/>
      </xdr:nvSpPr>
      <xdr:spPr>
        <a:xfrm>
          <a:off x="161290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146702</xdr:rowOff>
    </xdr:from>
    <xdr:ext cx="736600" cy="259045"/>
    <xdr:sp macro="" textlink="">
      <xdr:nvSpPr>
        <xdr:cNvPr id="340" name="テキスト ボックス 339"/>
        <xdr:cNvSpPr txBox="1"/>
      </xdr:nvSpPr>
      <xdr:spPr>
        <a:xfrm>
          <a:off x="15798800" y="10090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6773</xdr:rowOff>
    </xdr:from>
    <xdr:to>
      <xdr:col>73</xdr:col>
      <xdr:colOff>44450</xdr:colOff>
      <xdr:row>60</xdr:row>
      <xdr:rowOff>108373</xdr:rowOff>
    </xdr:to>
    <xdr:sp macro="" textlink="">
      <xdr:nvSpPr>
        <xdr:cNvPr id="341" name="楕円 340"/>
        <xdr:cNvSpPr/>
      </xdr:nvSpPr>
      <xdr:spPr>
        <a:xfrm>
          <a:off x="15240000" y="10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118550</xdr:rowOff>
    </xdr:from>
    <xdr:ext cx="762000" cy="259045"/>
    <xdr:sp macro="" textlink="">
      <xdr:nvSpPr>
        <xdr:cNvPr id="342" name="テキスト ボックス 341"/>
        <xdr:cNvSpPr txBox="1"/>
      </xdr:nvSpPr>
      <xdr:spPr>
        <a:xfrm>
          <a:off x="14909800" y="1006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158115</xdr:rowOff>
    </xdr:from>
    <xdr:to>
      <xdr:col>68</xdr:col>
      <xdr:colOff>203200</xdr:colOff>
      <xdr:row>60</xdr:row>
      <xdr:rowOff>88265</xdr:rowOff>
    </xdr:to>
    <xdr:sp macro="" textlink="">
      <xdr:nvSpPr>
        <xdr:cNvPr id="343" name="楕円 342"/>
        <xdr:cNvSpPr/>
      </xdr:nvSpPr>
      <xdr:spPr>
        <a:xfrm>
          <a:off x="14351000" y="1027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98442</xdr:rowOff>
    </xdr:from>
    <xdr:ext cx="762000" cy="259045"/>
    <xdr:sp macro="" textlink="">
      <xdr:nvSpPr>
        <xdr:cNvPr id="344" name="テキスト ボックス 343"/>
        <xdr:cNvSpPr txBox="1"/>
      </xdr:nvSpPr>
      <xdr:spPr>
        <a:xfrm>
          <a:off x="14020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14817</xdr:rowOff>
    </xdr:from>
    <xdr:to>
      <xdr:col>64</xdr:col>
      <xdr:colOff>152400</xdr:colOff>
      <xdr:row>60</xdr:row>
      <xdr:rowOff>116417</xdr:rowOff>
    </xdr:to>
    <xdr:sp macro="" textlink="">
      <xdr:nvSpPr>
        <xdr:cNvPr id="345" name="楕円 344"/>
        <xdr:cNvSpPr/>
      </xdr:nvSpPr>
      <xdr:spPr>
        <a:xfrm>
          <a:off x="13462000" y="1030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126594</xdr:rowOff>
    </xdr:from>
    <xdr:ext cx="762000" cy="259045"/>
    <xdr:sp macro="" textlink="">
      <xdr:nvSpPr>
        <xdr:cNvPr id="346" name="テキスト ボックス 345"/>
        <xdr:cNvSpPr txBox="1"/>
      </xdr:nvSpPr>
      <xdr:spPr>
        <a:xfrm>
          <a:off x="13131800" y="1007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50">
              <a:latin typeface="ＭＳ Ｐゴシック" panose="020B0600070205080204" pitchFamily="50" charset="-128"/>
              <a:ea typeface="ＭＳ Ｐゴシック" panose="020B0600070205080204" pitchFamily="50" charset="-128"/>
            </a:rPr>
            <a:t>対前年度比</a:t>
          </a:r>
          <a:r>
            <a:rPr kumimoji="1" lang="en-US" altLang="ja-JP" sz="1150">
              <a:latin typeface="ＭＳ Ｐゴシック" panose="020B0600070205080204" pitchFamily="50" charset="-128"/>
              <a:ea typeface="ＭＳ Ｐゴシック" panose="020B0600070205080204" pitchFamily="50" charset="-128"/>
            </a:rPr>
            <a:t>1.6</a:t>
          </a:r>
          <a:r>
            <a:rPr kumimoji="1" lang="ja-JP" altLang="en-US" sz="1150">
              <a:latin typeface="ＭＳ Ｐゴシック" panose="020B0600070205080204" pitchFamily="50" charset="-128"/>
              <a:ea typeface="ＭＳ Ｐゴシック" panose="020B0600070205080204" pitchFamily="50" charset="-128"/>
            </a:rPr>
            <a:t>％減の</a:t>
          </a:r>
          <a:r>
            <a:rPr kumimoji="1" lang="en-US" altLang="ja-JP" sz="1150">
              <a:latin typeface="ＭＳ Ｐゴシック" panose="020B0600070205080204" pitchFamily="50" charset="-128"/>
              <a:ea typeface="ＭＳ Ｐゴシック" panose="020B0600070205080204" pitchFamily="50" charset="-128"/>
            </a:rPr>
            <a:t>2.8</a:t>
          </a:r>
          <a:r>
            <a:rPr kumimoji="1" lang="ja-JP" altLang="en-US" sz="1150">
              <a:latin typeface="ＭＳ Ｐゴシック" panose="020B0600070205080204" pitchFamily="50" charset="-128"/>
              <a:ea typeface="ＭＳ Ｐゴシック" panose="020B0600070205080204" pitchFamily="50" charset="-128"/>
            </a:rPr>
            <a:t>％となり、類似団体平均を下回っている。</a:t>
          </a:r>
        </a:p>
        <a:p>
          <a:r>
            <a:rPr kumimoji="1" lang="ja-JP" altLang="en-US" sz="1150">
              <a:latin typeface="ＭＳ Ｐゴシック" panose="020B0600070205080204" pitchFamily="50" charset="-128"/>
              <a:ea typeface="ＭＳ Ｐゴシック" panose="020B0600070205080204" pitchFamily="50" charset="-128"/>
            </a:rPr>
            <a:t>　過去の建設事業債の償還の進捗と病院事業の地方独立行政法人への移行に伴う準元利償還金の減少や標準財政規模の変動が影響している。</a:t>
          </a:r>
        </a:p>
        <a:p>
          <a:r>
            <a:rPr kumimoji="1" lang="ja-JP" altLang="en-US" sz="1150">
              <a:latin typeface="ＭＳ Ｐゴシック" panose="020B0600070205080204" pitchFamily="50" charset="-128"/>
              <a:ea typeface="ＭＳ Ｐゴシック" panose="020B0600070205080204" pitchFamily="50" charset="-128"/>
            </a:rPr>
            <a:t>　今後も、行政改革プラン</a:t>
          </a:r>
          <a:r>
            <a:rPr kumimoji="1" lang="en-US" altLang="ja-JP" sz="1150">
              <a:latin typeface="ＭＳ Ｐゴシック" panose="020B0600070205080204" pitchFamily="50" charset="-128"/>
              <a:ea typeface="ＭＳ Ｐゴシック" panose="020B0600070205080204" pitchFamily="50" charset="-128"/>
            </a:rPr>
            <a:t>2017</a:t>
          </a:r>
          <a:r>
            <a:rPr kumimoji="1" lang="ja-JP" altLang="en-US" sz="1150">
              <a:latin typeface="ＭＳ Ｐゴシック" panose="020B0600070205080204" pitchFamily="50" charset="-128"/>
              <a:ea typeface="ＭＳ Ｐゴシック" panose="020B0600070205080204" pitchFamily="50" charset="-128"/>
            </a:rPr>
            <a:t>に基づき、一層の事業の選択と集中を行うことで、市債の発行抑制に努め、さらなる指標の改善に努めていく。</a:t>
          </a: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144526</xdr:rowOff>
    </xdr:from>
    <xdr:to>
      <xdr:col>81</xdr:col>
      <xdr:colOff>44450</xdr:colOff>
      <xdr:row>45</xdr:row>
      <xdr:rowOff>12954</xdr:rowOff>
    </xdr:to>
    <xdr:cxnSp macro="">
      <xdr:nvCxnSpPr>
        <xdr:cNvPr id="373" name="直線コネクタ 372"/>
        <xdr:cNvCxnSpPr/>
      </xdr:nvCxnSpPr>
      <xdr:spPr>
        <a:xfrm flipV="1">
          <a:off x="17018000" y="614527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156481</xdr:rowOff>
    </xdr:from>
    <xdr:ext cx="762000" cy="259045"/>
    <xdr:sp macro="" textlink="">
      <xdr:nvSpPr>
        <xdr:cNvPr id="374" name="公債費負担の状況最小値テキスト"/>
        <xdr:cNvSpPr txBox="1"/>
      </xdr:nvSpPr>
      <xdr:spPr>
        <a:xfrm>
          <a:off x="17106900" y="770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12954</xdr:rowOff>
    </xdr:from>
    <xdr:to>
      <xdr:col>81</xdr:col>
      <xdr:colOff>133350</xdr:colOff>
      <xdr:row>45</xdr:row>
      <xdr:rowOff>12954</xdr:rowOff>
    </xdr:to>
    <xdr:cxnSp macro="">
      <xdr:nvCxnSpPr>
        <xdr:cNvPr id="375" name="直線コネクタ 374"/>
        <xdr:cNvCxnSpPr/>
      </xdr:nvCxnSpPr>
      <xdr:spPr>
        <a:xfrm>
          <a:off x="16929100" y="772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59453</xdr:rowOff>
    </xdr:from>
    <xdr:ext cx="762000" cy="259045"/>
    <xdr:sp macro="" textlink="">
      <xdr:nvSpPr>
        <xdr:cNvPr id="376" name="公債費負担の状況最大値テキスト"/>
        <xdr:cNvSpPr txBox="1"/>
      </xdr:nvSpPr>
      <xdr:spPr>
        <a:xfrm>
          <a:off x="17106900" y="588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144526</xdr:rowOff>
    </xdr:from>
    <xdr:to>
      <xdr:col>81</xdr:col>
      <xdr:colOff>133350</xdr:colOff>
      <xdr:row>35</xdr:row>
      <xdr:rowOff>144526</xdr:rowOff>
    </xdr:to>
    <xdr:cxnSp macro="">
      <xdr:nvCxnSpPr>
        <xdr:cNvPr id="377" name="直線コネクタ 376"/>
        <xdr:cNvCxnSpPr/>
      </xdr:nvCxnSpPr>
      <xdr:spPr>
        <a:xfrm>
          <a:off x="16929100" y="614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16256</xdr:rowOff>
    </xdr:from>
    <xdr:to>
      <xdr:col>81</xdr:col>
      <xdr:colOff>44450</xdr:colOff>
      <xdr:row>38</xdr:row>
      <xdr:rowOff>170688</xdr:rowOff>
    </xdr:to>
    <xdr:cxnSp macro="">
      <xdr:nvCxnSpPr>
        <xdr:cNvPr id="378" name="直線コネクタ 377"/>
        <xdr:cNvCxnSpPr/>
      </xdr:nvCxnSpPr>
      <xdr:spPr>
        <a:xfrm flipV="1">
          <a:off x="16179800" y="6531356"/>
          <a:ext cx="8382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84599</xdr:rowOff>
    </xdr:from>
    <xdr:ext cx="762000" cy="259045"/>
    <xdr:sp macro="" textlink="">
      <xdr:nvSpPr>
        <xdr:cNvPr id="379" name="公債費負担の状況平均値テキスト"/>
        <xdr:cNvSpPr txBox="1"/>
      </xdr:nvSpPr>
      <xdr:spPr>
        <a:xfrm>
          <a:off x="17106900" y="6771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112522</xdr:rowOff>
    </xdr:from>
    <xdr:to>
      <xdr:col>81</xdr:col>
      <xdr:colOff>95250</xdr:colOff>
      <xdr:row>40</xdr:row>
      <xdr:rowOff>42672</xdr:rowOff>
    </xdr:to>
    <xdr:sp macro="" textlink="">
      <xdr:nvSpPr>
        <xdr:cNvPr id="380" name="フローチャート: 判断 379"/>
        <xdr:cNvSpPr/>
      </xdr:nvSpPr>
      <xdr:spPr>
        <a:xfrm>
          <a:off x="16967200" y="679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170688</xdr:rowOff>
    </xdr:from>
    <xdr:to>
      <xdr:col>77</xdr:col>
      <xdr:colOff>44450</xdr:colOff>
      <xdr:row>40</xdr:row>
      <xdr:rowOff>1524</xdr:rowOff>
    </xdr:to>
    <xdr:cxnSp macro="">
      <xdr:nvCxnSpPr>
        <xdr:cNvPr id="381" name="直線コネクタ 380"/>
        <xdr:cNvCxnSpPr/>
      </xdr:nvCxnSpPr>
      <xdr:spPr>
        <a:xfrm flipV="1">
          <a:off x="15290800" y="6685788"/>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141478</xdr:rowOff>
    </xdr:from>
    <xdr:to>
      <xdr:col>77</xdr:col>
      <xdr:colOff>95250</xdr:colOff>
      <xdr:row>40</xdr:row>
      <xdr:rowOff>71628</xdr:rowOff>
    </xdr:to>
    <xdr:sp macro="" textlink="">
      <xdr:nvSpPr>
        <xdr:cNvPr id="382" name="フローチャート: 判断 381"/>
        <xdr:cNvSpPr/>
      </xdr:nvSpPr>
      <xdr:spPr>
        <a:xfrm>
          <a:off x="16129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56405</xdr:rowOff>
    </xdr:from>
    <xdr:ext cx="736600" cy="259045"/>
    <xdr:sp macro="" textlink="">
      <xdr:nvSpPr>
        <xdr:cNvPr id="383" name="テキスト ボックス 382"/>
        <xdr:cNvSpPr txBox="1"/>
      </xdr:nvSpPr>
      <xdr:spPr>
        <a:xfrm>
          <a:off x="15798800" y="691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1524</xdr:rowOff>
    </xdr:from>
    <xdr:to>
      <xdr:col>72</xdr:col>
      <xdr:colOff>203200</xdr:colOff>
      <xdr:row>40</xdr:row>
      <xdr:rowOff>127000</xdr:rowOff>
    </xdr:to>
    <xdr:cxnSp macro="">
      <xdr:nvCxnSpPr>
        <xdr:cNvPr id="384" name="直線コネクタ 383"/>
        <xdr:cNvCxnSpPr/>
      </xdr:nvCxnSpPr>
      <xdr:spPr>
        <a:xfrm flipV="1">
          <a:off x="14401800" y="6859524"/>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170434</xdr:rowOff>
    </xdr:from>
    <xdr:to>
      <xdr:col>73</xdr:col>
      <xdr:colOff>44450</xdr:colOff>
      <xdr:row>40</xdr:row>
      <xdr:rowOff>100584</xdr:rowOff>
    </xdr:to>
    <xdr:sp macro="" textlink="">
      <xdr:nvSpPr>
        <xdr:cNvPr id="385" name="フローチャート: 判断 384"/>
        <xdr:cNvSpPr/>
      </xdr:nvSpPr>
      <xdr:spPr>
        <a:xfrm>
          <a:off x="15240000" y="685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85361</xdr:rowOff>
    </xdr:from>
    <xdr:ext cx="762000" cy="259045"/>
    <xdr:sp macro="" textlink="">
      <xdr:nvSpPr>
        <xdr:cNvPr id="386" name="テキスト ボックス 385"/>
        <xdr:cNvSpPr txBox="1"/>
      </xdr:nvSpPr>
      <xdr:spPr>
        <a:xfrm>
          <a:off x="14909800" y="694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127000</xdr:rowOff>
    </xdr:from>
    <xdr:to>
      <xdr:col>68</xdr:col>
      <xdr:colOff>152400</xdr:colOff>
      <xdr:row>41</xdr:row>
      <xdr:rowOff>81026</xdr:rowOff>
    </xdr:to>
    <xdr:cxnSp macro="">
      <xdr:nvCxnSpPr>
        <xdr:cNvPr id="387" name="直線コネクタ 386"/>
        <xdr:cNvCxnSpPr/>
      </xdr:nvCxnSpPr>
      <xdr:spPr>
        <a:xfrm flipV="1">
          <a:off x="13512800" y="6985000"/>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56896</xdr:rowOff>
    </xdr:from>
    <xdr:to>
      <xdr:col>68</xdr:col>
      <xdr:colOff>203200</xdr:colOff>
      <xdr:row>40</xdr:row>
      <xdr:rowOff>158496</xdr:rowOff>
    </xdr:to>
    <xdr:sp macro="" textlink="">
      <xdr:nvSpPr>
        <xdr:cNvPr id="388" name="フローチャート: 判断 387"/>
        <xdr:cNvSpPr/>
      </xdr:nvSpPr>
      <xdr:spPr>
        <a:xfrm>
          <a:off x="14351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168673</xdr:rowOff>
    </xdr:from>
    <xdr:ext cx="762000" cy="259045"/>
    <xdr:sp macro="" textlink="">
      <xdr:nvSpPr>
        <xdr:cNvPr id="389" name="テキスト ボックス 388"/>
        <xdr:cNvSpPr txBox="1"/>
      </xdr:nvSpPr>
      <xdr:spPr>
        <a:xfrm>
          <a:off x="14020800" y="668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134112</xdr:rowOff>
    </xdr:from>
    <xdr:to>
      <xdr:col>64</xdr:col>
      <xdr:colOff>152400</xdr:colOff>
      <xdr:row>41</xdr:row>
      <xdr:rowOff>64262</xdr:rowOff>
    </xdr:to>
    <xdr:sp macro="" textlink="">
      <xdr:nvSpPr>
        <xdr:cNvPr id="390" name="フローチャート: 判断 389"/>
        <xdr:cNvSpPr/>
      </xdr:nvSpPr>
      <xdr:spPr>
        <a:xfrm>
          <a:off x="13462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74439</xdr:rowOff>
    </xdr:from>
    <xdr:ext cx="762000" cy="259045"/>
    <xdr:sp macro="" textlink="">
      <xdr:nvSpPr>
        <xdr:cNvPr id="391" name="テキスト ボックス 390"/>
        <xdr:cNvSpPr txBox="1"/>
      </xdr:nvSpPr>
      <xdr:spPr>
        <a:xfrm>
          <a:off x="13131800" y="676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136906</xdr:rowOff>
    </xdr:from>
    <xdr:to>
      <xdr:col>81</xdr:col>
      <xdr:colOff>95250</xdr:colOff>
      <xdr:row>38</xdr:row>
      <xdr:rowOff>67056</xdr:rowOff>
    </xdr:to>
    <xdr:sp macro="" textlink="">
      <xdr:nvSpPr>
        <xdr:cNvPr id="397" name="楕円 396"/>
        <xdr:cNvSpPr/>
      </xdr:nvSpPr>
      <xdr:spPr>
        <a:xfrm>
          <a:off x="16967200" y="648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153433</xdr:rowOff>
    </xdr:from>
    <xdr:ext cx="762000" cy="259045"/>
    <xdr:sp macro="" textlink="">
      <xdr:nvSpPr>
        <xdr:cNvPr id="398" name="公債費負担の状況該当値テキスト"/>
        <xdr:cNvSpPr txBox="1"/>
      </xdr:nvSpPr>
      <xdr:spPr>
        <a:xfrm>
          <a:off x="171069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119888</xdr:rowOff>
    </xdr:from>
    <xdr:to>
      <xdr:col>77</xdr:col>
      <xdr:colOff>95250</xdr:colOff>
      <xdr:row>39</xdr:row>
      <xdr:rowOff>50038</xdr:rowOff>
    </xdr:to>
    <xdr:sp macro="" textlink="">
      <xdr:nvSpPr>
        <xdr:cNvPr id="399" name="楕円 398"/>
        <xdr:cNvSpPr/>
      </xdr:nvSpPr>
      <xdr:spPr>
        <a:xfrm>
          <a:off x="16129000" y="663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60215</xdr:rowOff>
    </xdr:from>
    <xdr:ext cx="736600" cy="259045"/>
    <xdr:sp macro="" textlink="">
      <xdr:nvSpPr>
        <xdr:cNvPr id="400" name="テキスト ボックス 399"/>
        <xdr:cNvSpPr txBox="1"/>
      </xdr:nvSpPr>
      <xdr:spPr>
        <a:xfrm>
          <a:off x="15798800" y="6403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122174</xdr:rowOff>
    </xdr:from>
    <xdr:to>
      <xdr:col>73</xdr:col>
      <xdr:colOff>44450</xdr:colOff>
      <xdr:row>40</xdr:row>
      <xdr:rowOff>52324</xdr:rowOff>
    </xdr:to>
    <xdr:sp macro="" textlink="">
      <xdr:nvSpPr>
        <xdr:cNvPr id="401" name="楕円 400"/>
        <xdr:cNvSpPr/>
      </xdr:nvSpPr>
      <xdr:spPr>
        <a:xfrm>
          <a:off x="15240000" y="68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62501</xdr:rowOff>
    </xdr:from>
    <xdr:ext cx="762000" cy="259045"/>
    <xdr:sp macro="" textlink="">
      <xdr:nvSpPr>
        <xdr:cNvPr id="402" name="テキスト ボックス 401"/>
        <xdr:cNvSpPr txBox="1"/>
      </xdr:nvSpPr>
      <xdr:spPr>
        <a:xfrm>
          <a:off x="14909800" y="657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76200</xdr:rowOff>
    </xdr:from>
    <xdr:to>
      <xdr:col>68</xdr:col>
      <xdr:colOff>203200</xdr:colOff>
      <xdr:row>41</xdr:row>
      <xdr:rowOff>6350</xdr:rowOff>
    </xdr:to>
    <xdr:sp macro="" textlink="">
      <xdr:nvSpPr>
        <xdr:cNvPr id="403" name="楕円 402"/>
        <xdr:cNvSpPr/>
      </xdr:nvSpPr>
      <xdr:spPr>
        <a:xfrm>
          <a:off x="14351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404" name="テキスト ボックス 403"/>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405" name="楕円 404"/>
        <xdr:cNvSpPr/>
      </xdr:nvSpPr>
      <xdr:spPr>
        <a:xfrm>
          <a:off x="13462000" y="705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116603</xdr:rowOff>
    </xdr:from>
    <xdr:ext cx="762000" cy="259045"/>
    <xdr:sp macro="" textlink="">
      <xdr:nvSpPr>
        <xdr:cNvPr id="406" name="テキスト ボックス 405"/>
        <xdr:cNvSpPr txBox="1"/>
      </xdr:nvSpPr>
      <xdr:spPr>
        <a:xfrm>
          <a:off x="13131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対前年度比</a:t>
          </a:r>
          <a:r>
            <a:rPr kumimoji="1" lang="en-US" altLang="ja-JP" sz="1150">
              <a:latin typeface="ＭＳ Ｐゴシック" panose="020B0600070205080204" pitchFamily="50" charset="-128"/>
              <a:ea typeface="ＭＳ Ｐゴシック" panose="020B0600070205080204" pitchFamily="50" charset="-128"/>
            </a:rPr>
            <a:t>2</a:t>
          </a:r>
          <a:r>
            <a:rPr kumimoji="1" lang="ja-JP" altLang="en-US" sz="1150">
              <a:latin typeface="ＭＳ Ｐゴシック" panose="020B0600070205080204" pitchFamily="50" charset="-128"/>
              <a:ea typeface="ＭＳ Ｐゴシック" panose="020B0600070205080204" pitchFamily="50" charset="-128"/>
            </a:rPr>
            <a:t>％減の</a:t>
          </a:r>
          <a:r>
            <a:rPr kumimoji="1" lang="en-US" altLang="ja-JP" sz="1150">
              <a:latin typeface="ＭＳ Ｐゴシック" panose="020B0600070205080204" pitchFamily="50" charset="-128"/>
              <a:ea typeface="ＭＳ Ｐゴシック" panose="020B0600070205080204" pitchFamily="50" charset="-128"/>
            </a:rPr>
            <a:t>16.9</a:t>
          </a:r>
          <a:r>
            <a:rPr kumimoji="1" lang="ja-JP" altLang="en-US" sz="1150">
              <a:latin typeface="ＭＳ Ｐゴシック" panose="020B0600070205080204" pitchFamily="50" charset="-128"/>
              <a:ea typeface="ＭＳ Ｐゴシック" panose="020B0600070205080204" pitchFamily="50" charset="-128"/>
            </a:rPr>
            <a:t>％となり、引き続き、類似団体平均を大きく下回っている。普通会計の地方債現在高が増加し、設立法人等負債に対する負担見込額として地方独立行政法人市立大津市民病院の繰越欠損額を計上する一方で、普通会計で</a:t>
          </a:r>
          <a:r>
            <a:rPr kumimoji="1" lang="ja-JP" altLang="en-US" sz="1150">
              <a:solidFill>
                <a:schemeClr val="tx1"/>
              </a:solidFill>
              <a:latin typeface="ＭＳ Ｐゴシック" panose="020B0600070205080204" pitchFamily="50" charset="-128"/>
              <a:ea typeface="ＭＳ Ｐゴシック" panose="020B0600070205080204" pitchFamily="50" charset="-128"/>
            </a:rPr>
            <a:t>の建設事業債残高の減少</a:t>
          </a:r>
          <a:r>
            <a:rPr kumimoji="1" lang="ja-JP" altLang="en-US" sz="1150">
              <a:latin typeface="ＭＳ Ｐゴシック" panose="020B0600070205080204" pitchFamily="50" charset="-128"/>
              <a:ea typeface="ＭＳ Ｐゴシック" panose="020B0600070205080204" pitchFamily="50" charset="-128"/>
            </a:rPr>
            <a:t>や平成</a:t>
          </a:r>
          <a:r>
            <a:rPr kumimoji="1" lang="en-US" altLang="ja-JP" sz="1150">
              <a:latin typeface="ＭＳ Ｐゴシック" panose="020B0600070205080204" pitchFamily="50" charset="-128"/>
              <a:ea typeface="ＭＳ Ｐゴシック" panose="020B0600070205080204" pitchFamily="50" charset="-128"/>
            </a:rPr>
            <a:t>29</a:t>
          </a:r>
          <a:r>
            <a:rPr kumimoji="1" lang="ja-JP" altLang="en-US" sz="1150">
              <a:latin typeface="ＭＳ Ｐゴシック" panose="020B0600070205080204" pitchFamily="50" charset="-128"/>
              <a:ea typeface="ＭＳ Ｐゴシック" panose="020B0600070205080204" pitchFamily="50" charset="-128"/>
            </a:rPr>
            <a:t>年度からの病院事業の法人移行に伴い、将来負担額が減少するとともに、標準財政規模の変動が生じたことにより、比率が低下した。</a:t>
          </a:r>
        </a:p>
        <a:p>
          <a:r>
            <a:rPr kumimoji="1" lang="ja-JP" altLang="en-US" sz="1150">
              <a:latin typeface="ＭＳ Ｐゴシック" panose="020B0600070205080204" pitchFamily="50" charset="-128"/>
              <a:ea typeface="ＭＳ Ｐゴシック" panose="020B0600070205080204" pitchFamily="50" charset="-128"/>
            </a:rPr>
            <a:t>　ごみ処理施設更新や中学校給食実施に伴う施設整備等による多額の財政負担を見据え、今後も、新規事業の必要性を見極めることによる市債の発行抑制や、公営企業等の経営の総点検を図るなど、さらなる指標の改善に努める。</a:t>
          </a:r>
        </a:p>
      </xdr:txBody>
    </xdr:sp>
    <xdr:clientData/>
  </xdr:twoCellAnchor>
  <xdr:oneCellAnchor>
    <xdr:from>
      <xdr:col>61</xdr:col>
      <xdr:colOff>6350</xdr:colOff>
      <xdr:row>10</xdr:row>
      <xdr:rowOff>63500</xdr:rowOff>
    </xdr:from>
    <xdr:ext cx="298543" cy="225703"/>
    <xdr:sp macro="" textlink="">
      <xdr:nvSpPr>
        <xdr:cNvPr id="420" name="テキスト ボックス 41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3" name="直線コネクタ 422"/>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4" name="テキスト ボックス 423"/>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5" name="直線コネクタ 424"/>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6" name="テキスト ボックス 425"/>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9" name="直線コネクタ 428"/>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0" name="テキスト ボックス 429"/>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1" name="直線コネクタ 430"/>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2" name="テキスト ボックス 431"/>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92540</xdr:rowOff>
    </xdr:to>
    <xdr:cxnSp macro="">
      <xdr:nvCxnSpPr>
        <xdr:cNvPr id="435" name="直線コネクタ 434"/>
        <xdr:cNvCxnSpPr/>
      </xdr:nvCxnSpPr>
      <xdr:spPr>
        <a:xfrm flipV="1">
          <a:off x="17018000" y="2370667"/>
          <a:ext cx="0" cy="1322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64617</xdr:rowOff>
    </xdr:from>
    <xdr:ext cx="762000" cy="259045"/>
    <xdr:sp macro="" textlink="">
      <xdr:nvSpPr>
        <xdr:cNvPr id="436" name="将来負担の状況最小値テキスト"/>
        <xdr:cNvSpPr txBox="1"/>
      </xdr:nvSpPr>
      <xdr:spPr>
        <a:xfrm>
          <a:off x="17106900" y="3665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92540</xdr:rowOff>
    </xdr:from>
    <xdr:to>
      <xdr:col>81</xdr:col>
      <xdr:colOff>133350</xdr:colOff>
      <xdr:row>21</xdr:row>
      <xdr:rowOff>92540</xdr:rowOff>
    </xdr:to>
    <xdr:cxnSp macro="">
      <xdr:nvCxnSpPr>
        <xdr:cNvPr id="437" name="直線コネクタ 436"/>
        <xdr:cNvCxnSpPr/>
      </xdr:nvCxnSpPr>
      <xdr:spPr>
        <a:xfrm>
          <a:off x="16929100" y="3692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8"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9" name="直線コネクタ 438"/>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106299</xdr:rowOff>
    </xdr:from>
    <xdr:to>
      <xdr:col>81</xdr:col>
      <xdr:colOff>44450</xdr:colOff>
      <xdr:row>14</xdr:row>
      <xdr:rowOff>122386</xdr:rowOff>
    </xdr:to>
    <xdr:cxnSp macro="">
      <xdr:nvCxnSpPr>
        <xdr:cNvPr id="440" name="直線コネクタ 439"/>
        <xdr:cNvCxnSpPr/>
      </xdr:nvCxnSpPr>
      <xdr:spPr>
        <a:xfrm flipV="1">
          <a:off x="16179800" y="2506599"/>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22623</xdr:rowOff>
    </xdr:from>
    <xdr:ext cx="762000" cy="259045"/>
    <xdr:sp macro="" textlink="">
      <xdr:nvSpPr>
        <xdr:cNvPr id="441" name="将来負担の状況平均値テキスト"/>
        <xdr:cNvSpPr txBox="1"/>
      </xdr:nvSpPr>
      <xdr:spPr>
        <a:xfrm>
          <a:off x="17106900" y="25943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50546</xdr:rowOff>
    </xdr:from>
    <xdr:to>
      <xdr:col>81</xdr:col>
      <xdr:colOff>95250</xdr:colOff>
      <xdr:row>15</xdr:row>
      <xdr:rowOff>152146</xdr:rowOff>
    </xdr:to>
    <xdr:sp macro="" textlink="">
      <xdr:nvSpPr>
        <xdr:cNvPr id="442" name="フローチャート: 判断 441"/>
        <xdr:cNvSpPr/>
      </xdr:nvSpPr>
      <xdr:spPr>
        <a:xfrm>
          <a:off x="16967200" y="262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122386</xdr:rowOff>
    </xdr:from>
    <xdr:to>
      <xdr:col>77</xdr:col>
      <xdr:colOff>44450</xdr:colOff>
      <xdr:row>14</xdr:row>
      <xdr:rowOff>159385</xdr:rowOff>
    </xdr:to>
    <xdr:cxnSp macro="">
      <xdr:nvCxnSpPr>
        <xdr:cNvPr id="443" name="直線コネクタ 442"/>
        <xdr:cNvCxnSpPr/>
      </xdr:nvCxnSpPr>
      <xdr:spPr>
        <a:xfrm flipV="1">
          <a:off x="15290800" y="2522686"/>
          <a:ext cx="889000" cy="36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61002</xdr:rowOff>
    </xdr:from>
    <xdr:to>
      <xdr:col>77</xdr:col>
      <xdr:colOff>95250</xdr:colOff>
      <xdr:row>15</xdr:row>
      <xdr:rowOff>162602</xdr:rowOff>
    </xdr:to>
    <xdr:sp macro="" textlink="">
      <xdr:nvSpPr>
        <xdr:cNvPr id="444" name="フローチャート: 判断 443"/>
        <xdr:cNvSpPr/>
      </xdr:nvSpPr>
      <xdr:spPr>
        <a:xfrm>
          <a:off x="16129000" y="263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147379</xdr:rowOff>
    </xdr:from>
    <xdr:ext cx="736600" cy="259045"/>
    <xdr:sp macro="" textlink="">
      <xdr:nvSpPr>
        <xdr:cNvPr id="445" name="テキスト ボックス 444"/>
        <xdr:cNvSpPr txBox="1"/>
      </xdr:nvSpPr>
      <xdr:spPr>
        <a:xfrm>
          <a:off x="15798800" y="2719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137668</xdr:rowOff>
    </xdr:from>
    <xdr:to>
      <xdr:col>72</xdr:col>
      <xdr:colOff>203200</xdr:colOff>
      <xdr:row>14</xdr:row>
      <xdr:rowOff>159385</xdr:rowOff>
    </xdr:to>
    <xdr:cxnSp macro="">
      <xdr:nvCxnSpPr>
        <xdr:cNvPr id="446" name="直線コネクタ 445"/>
        <xdr:cNvCxnSpPr/>
      </xdr:nvCxnSpPr>
      <xdr:spPr>
        <a:xfrm>
          <a:off x="14401800" y="2537968"/>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81111</xdr:rowOff>
    </xdr:from>
    <xdr:to>
      <xdr:col>73</xdr:col>
      <xdr:colOff>44450</xdr:colOff>
      <xdr:row>16</xdr:row>
      <xdr:rowOff>11261</xdr:rowOff>
    </xdr:to>
    <xdr:sp macro="" textlink="">
      <xdr:nvSpPr>
        <xdr:cNvPr id="447" name="フローチャート: 判断 446"/>
        <xdr:cNvSpPr/>
      </xdr:nvSpPr>
      <xdr:spPr>
        <a:xfrm>
          <a:off x="15240000" y="265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167488</xdr:rowOff>
    </xdr:from>
    <xdr:ext cx="762000" cy="259045"/>
    <xdr:sp macro="" textlink="">
      <xdr:nvSpPr>
        <xdr:cNvPr id="448" name="テキスト ボックス 447"/>
        <xdr:cNvSpPr txBox="1"/>
      </xdr:nvSpPr>
      <xdr:spPr>
        <a:xfrm>
          <a:off x="14909800" y="273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137668</xdr:rowOff>
    </xdr:from>
    <xdr:to>
      <xdr:col>68</xdr:col>
      <xdr:colOff>152400</xdr:colOff>
      <xdr:row>15</xdr:row>
      <xdr:rowOff>29760</xdr:rowOff>
    </xdr:to>
    <xdr:cxnSp macro="">
      <xdr:nvCxnSpPr>
        <xdr:cNvPr id="449" name="直線コネクタ 448"/>
        <xdr:cNvCxnSpPr/>
      </xdr:nvCxnSpPr>
      <xdr:spPr>
        <a:xfrm flipV="1">
          <a:off x="13512800" y="2537968"/>
          <a:ext cx="889000" cy="6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126153</xdr:rowOff>
    </xdr:from>
    <xdr:to>
      <xdr:col>68</xdr:col>
      <xdr:colOff>203200</xdr:colOff>
      <xdr:row>16</xdr:row>
      <xdr:rowOff>56303</xdr:rowOff>
    </xdr:to>
    <xdr:sp macro="" textlink="">
      <xdr:nvSpPr>
        <xdr:cNvPr id="450" name="フローチャート: 判断 449"/>
        <xdr:cNvSpPr/>
      </xdr:nvSpPr>
      <xdr:spPr>
        <a:xfrm>
          <a:off x="14351000" y="26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41080</xdr:rowOff>
    </xdr:from>
    <xdr:ext cx="762000" cy="259045"/>
    <xdr:sp macro="" textlink="">
      <xdr:nvSpPr>
        <xdr:cNvPr id="451" name="テキスト ボックス 450"/>
        <xdr:cNvSpPr txBox="1"/>
      </xdr:nvSpPr>
      <xdr:spPr>
        <a:xfrm>
          <a:off x="14020800" y="2784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14224</xdr:rowOff>
    </xdr:from>
    <xdr:to>
      <xdr:col>64</xdr:col>
      <xdr:colOff>152400</xdr:colOff>
      <xdr:row>16</xdr:row>
      <xdr:rowOff>115824</xdr:rowOff>
    </xdr:to>
    <xdr:sp macro="" textlink="">
      <xdr:nvSpPr>
        <xdr:cNvPr id="452" name="フローチャート: 判断 451"/>
        <xdr:cNvSpPr/>
      </xdr:nvSpPr>
      <xdr:spPr>
        <a:xfrm>
          <a:off x="13462000" y="275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100601</xdr:rowOff>
    </xdr:from>
    <xdr:ext cx="762000" cy="259045"/>
    <xdr:sp macro="" textlink="">
      <xdr:nvSpPr>
        <xdr:cNvPr id="453" name="テキスト ボックス 452"/>
        <xdr:cNvSpPr txBox="1"/>
      </xdr:nvSpPr>
      <xdr:spPr>
        <a:xfrm>
          <a:off x="13131800" y="284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55499</xdr:rowOff>
    </xdr:from>
    <xdr:to>
      <xdr:col>81</xdr:col>
      <xdr:colOff>95250</xdr:colOff>
      <xdr:row>14</xdr:row>
      <xdr:rowOff>157099</xdr:rowOff>
    </xdr:to>
    <xdr:sp macro="" textlink="">
      <xdr:nvSpPr>
        <xdr:cNvPr id="459" name="楕円 458"/>
        <xdr:cNvSpPr/>
      </xdr:nvSpPr>
      <xdr:spPr>
        <a:xfrm>
          <a:off x="16967200" y="245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72026</xdr:rowOff>
    </xdr:from>
    <xdr:ext cx="762000" cy="259045"/>
    <xdr:sp macro="" textlink="">
      <xdr:nvSpPr>
        <xdr:cNvPr id="460" name="将来負担の状況該当値テキスト"/>
        <xdr:cNvSpPr txBox="1"/>
      </xdr:nvSpPr>
      <xdr:spPr>
        <a:xfrm>
          <a:off x="17106900" y="2300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71586</xdr:rowOff>
    </xdr:from>
    <xdr:to>
      <xdr:col>77</xdr:col>
      <xdr:colOff>95250</xdr:colOff>
      <xdr:row>15</xdr:row>
      <xdr:rowOff>1736</xdr:rowOff>
    </xdr:to>
    <xdr:sp macro="" textlink="">
      <xdr:nvSpPr>
        <xdr:cNvPr id="461" name="楕円 460"/>
        <xdr:cNvSpPr/>
      </xdr:nvSpPr>
      <xdr:spPr>
        <a:xfrm>
          <a:off x="16129000" y="247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11913</xdr:rowOff>
    </xdr:from>
    <xdr:ext cx="736600" cy="259045"/>
    <xdr:sp macro="" textlink="">
      <xdr:nvSpPr>
        <xdr:cNvPr id="462" name="テキスト ボックス 461"/>
        <xdr:cNvSpPr txBox="1"/>
      </xdr:nvSpPr>
      <xdr:spPr>
        <a:xfrm>
          <a:off x="15798800" y="2240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108585</xdr:rowOff>
    </xdr:from>
    <xdr:to>
      <xdr:col>73</xdr:col>
      <xdr:colOff>44450</xdr:colOff>
      <xdr:row>15</xdr:row>
      <xdr:rowOff>38735</xdr:rowOff>
    </xdr:to>
    <xdr:sp macro="" textlink="">
      <xdr:nvSpPr>
        <xdr:cNvPr id="463" name="楕円 462"/>
        <xdr:cNvSpPr/>
      </xdr:nvSpPr>
      <xdr:spPr>
        <a:xfrm>
          <a:off x="15240000" y="250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48912</xdr:rowOff>
    </xdr:from>
    <xdr:ext cx="762000" cy="259045"/>
    <xdr:sp macro="" textlink="">
      <xdr:nvSpPr>
        <xdr:cNvPr id="464" name="テキスト ボックス 463"/>
        <xdr:cNvSpPr txBox="1"/>
      </xdr:nvSpPr>
      <xdr:spPr>
        <a:xfrm>
          <a:off x="14909800" y="227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86868</xdr:rowOff>
    </xdr:from>
    <xdr:to>
      <xdr:col>68</xdr:col>
      <xdr:colOff>203200</xdr:colOff>
      <xdr:row>15</xdr:row>
      <xdr:rowOff>17018</xdr:rowOff>
    </xdr:to>
    <xdr:sp macro="" textlink="">
      <xdr:nvSpPr>
        <xdr:cNvPr id="465" name="楕円 464"/>
        <xdr:cNvSpPr/>
      </xdr:nvSpPr>
      <xdr:spPr>
        <a:xfrm>
          <a:off x="14351000" y="248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27195</xdr:rowOff>
    </xdr:from>
    <xdr:ext cx="762000" cy="259045"/>
    <xdr:sp macro="" textlink="">
      <xdr:nvSpPr>
        <xdr:cNvPr id="466" name="テキスト ボックス 465"/>
        <xdr:cNvSpPr txBox="1"/>
      </xdr:nvSpPr>
      <xdr:spPr>
        <a:xfrm>
          <a:off x="14020800" y="225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150410</xdr:rowOff>
    </xdr:from>
    <xdr:to>
      <xdr:col>64</xdr:col>
      <xdr:colOff>152400</xdr:colOff>
      <xdr:row>15</xdr:row>
      <xdr:rowOff>80560</xdr:rowOff>
    </xdr:to>
    <xdr:sp macro="" textlink="">
      <xdr:nvSpPr>
        <xdr:cNvPr id="467" name="楕円 466"/>
        <xdr:cNvSpPr/>
      </xdr:nvSpPr>
      <xdr:spPr>
        <a:xfrm>
          <a:off x="13462000" y="255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90737</xdr:rowOff>
    </xdr:from>
    <xdr:ext cx="762000" cy="259045"/>
    <xdr:sp macro="" textlink="">
      <xdr:nvSpPr>
        <xdr:cNvPr id="468" name="テキスト ボックス 467"/>
        <xdr:cNvSpPr txBox="1"/>
      </xdr:nvSpPr>
      <xdr:spPr>
        <a:xfrm>
          <a:off x="13131800" y="2319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342,460
338,394
464.51
115,691,489
111,394,246
3,488,404
68,527,257
116,483,552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人事院勧告等に基づく給与の増額改定等もある中、特別職及び管理職の給与の独自カットの継続や</a:t>
          </a:r>
          <a:r>
            <a:rPr kumimoji="1" lang="ja-JP" altLang="en-US" sz="1150">
              <a:solidFill>
                <a:schemeClr val="tx1"/>
              </a:solidFill>
              <a:latin typeface="ＭＳ Ｐゴシック" panose="020B0600070205080204" pitchFamily="50" charset="-128"/>
              <a:ea typeface="ＭＳ Ｐゴシック" panose="020B0600070205080204" pitchFamily="50" charset="-128"/>
            </a:rPr>
            <a:t>平成</a:t>
          </a:r>
          <a:r>
            <a:rPr kumimoji="1" lang="en-US" altLang="ja-JP" sz="1150">
              <a:solidFill>
                <a:schemeClr val="tx1"/>
              </a:solidFill>
              <a:latin typeface="ＭＳ Ｐゴシック" panose="020B0600070205080204" pitchFamily="50" charset="-128"/>
              <a:ea typeface="ＭＳ Ｐゴシック" panose="020B0600070205080204" pitchFamily="50" charset="-128"/>
            </a:rPr>
            <a:t>29</a:t>
          </a:r>
          <a:r>
            <a:rPr kumimoji="1" lang="ja-JP" altLang="en-US" sz="1150">
              <a:solidFill>
                <a:schemeClr val="tx1"/>
              </a:solidFill>
              <a:latin typeface="ＭＳ Ｐゴシック" panose="020B0600070205080204" pitchFamily="50" charset="-128"/>
              <a:ea typeface="ＭＳ Ｐゴシック" panose="020B0600070205080204" pitchFamily="50" charset="-128"/>
            </a:rPr>
            <a:t>年度からの人事・給与構造改革の実施</a:t>
          </a:r>
          <a:r>
            <a:rPr kumimoji="1" lang="ja-JP" altLang="en-US" sz="1150">
              <a:latin typeface="ＭＳ Ｐゴシック" panose="020B0600070205080204" pitchFamily="50" charset="-128"/>
              <a:ea typeface="ＭＳ Ｐゴシック" panose="020B0600070205080204" pitchFamily="50" charset="-128"/>
            </a:rPr>
            <a:t>、働き方改革として長時間労働の削減に鋭意取り組んだ結果、経常収支比率の人件費分については、経常一般財源等の増加の影響もあり、前年比</a:t>
          </a:r>
          <a:r>
            <a:rPr kumimoji="1" lang="en-US" altLang="ja-JP" sz="1150">
              <a:latin typeface="ＭＳ Ｐゴシック" panose="020B0600070205080204" pitchFamily="50" charset="-128"/>
              <a:ea typeface="ＭＳ Ｐゴシック" panose="020B0600070205080204" pitchFamily="50" charset="-128"/>
            </a:rPr>
            <a:t>1.3</a:t>
          </a:r>
          <a:r>
            <a:rPr kumimoji="1" lang="ja-JP" altLang="en-US" sz="1150">
              <a:latin typeface="ＭＳ Ｐゴシック" panose="020B0600070205080204" pitchFamily="50" charset="-128"/>
              <a:ea typeface="ＭＳ Ｐゴシック" panose="020B0600070205080204" pitchFamily="50" charset="-128"/>
            </a:rPr>
            <a:t>％減の</a:t>
          </a:r>
          <a:r>
            <a:rPr kumimoji="1" lang="en-US" altLang="ja-JP" sz="1150">
              <a:latin typeface="ＭＳ Ｐゴシック" panose="020B0600070205080204" pitchFamily="50" charset="-128"/>
              <a:ea typeface="ＭＳ Ｐゴシック" panose="020B0600070205080204" pitchFamily="50" charset="-128"/>
            </a:rPr>
            <a:t>24.9</a:t>
          </a:r>
          <a:r>
            <a:rPr kumimoji="1" lang="ja-JP" altLang="en-US" sz="1150">
              <a:latin typeface="ＭＳ Ｐゴシック" panose="020B0600070205080204" pitchFamily="50" charset="-128"/>
              <a:ea typeface="ＭＳ Ｐゴシック" panose="020B0600070205080204" pitchFamily="50" charset="-128"/>
            </a:rPr>
            <a:t>％となったが、類似団体平均を上回っている。</a:t>
          </a:r>
        </a:p>
        <a:p>
          <a:r>
            <a:rPr kumimoji="1" lang="ja-JP" altLang="en-US" sz="1150">
              <a:latin typeface="ＭＳ Ｐゴシック" panose="020B0600070205080204" pitchFamily="50" charset="-128"/>
              <a:ea typeface="ＭＳ Ｐゴシック" panose="020B0600070205080204" pitchFamily="50" charset="-128"/>
            </a:rPr>
            <a:t>　今後とも、長時間労働の削減、職員定数の適正化に向け、適切な民間委託の推進などにより人件費の削減に努める。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142240</xdr:rowOff>
    </xdr:from>
    <xdr:to>
      <xdr:col>24</xdr:col>
      <xdr:colOff>25400</xdr:colOff>
      <xdr:row>40</xdr:row>
      <xdr:rowOff>73660</xdr:rowOff>
    </xdr:to>
    <xdr:cxnSp macro="">
      <xdr:nvCxnSpPr>
        <xdr:cNvPr id="61" name="直線コネクタ 60"/>
        <xdr:cNvCxnSpPr/>
      </xdr:nvCxnSpPr>
      <xdr:spPr>
        <a:xfrm flipV="1">
          <a:off x="4826000" y="562864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57167</xdr:rowOff>
    </xdr:from>
    <xdr:ext cx="762000" cy="259045"/>
    <xdr:sp macro="" textlink="">
      <xdr:nvSpPr>
        <xdr:cNvPr id="64" name="人件費最大値テキスト"/>
        <xdr:cNvSpPr txBox="1"/>
      </xdr:nvSpPr>
      <xdr:spPr>
        <a:xfrm>
          <a:off x="4914900" y="537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142240</xdr:rowOff>
    </xdr:from>
    <xdr:to>
      <xdr:col>24</xdr:col>
      <xdr:colOff>114300</xdr:colOff>
      <xdr:row>32</xdr:row>
      <xdr:rowOff>142240</xdr:rowOff>
    </xdr:to>
    <xdr:cxnSp macro="">
      <xdr:nvCxnSpPr>
        <xdr:cNvPr id="65" name="直線コネクタ 64"/>
        <xdr:cNvCxnSpPr/>
      </xdr:nvCxnSpPr>
      <xdr:spPr>
        <a:xfrm>
          <a:off x="4737100" y="5628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62230</xdr:rowOff>
    </xdr:from>
    <xdr:to>
      <xdr:col>24</xdr:col>
      <xdr:colOff>25400</xdr:colOff>
      <xdr:row>37</xdr:row>
      <xdr:rowOff>161290</xdr:rowOff>
    </xdr:to>
    <xdr:cxnSp macro="">
      <xdr:nvCxnSpPr>
        <xdr:cNvPr id="66" name="直線コネクタ 65"/>
        <xdr:cNvCxnSpPr/>
      </xdr:nvCxnSpPr>
      <xdr:spPr>
        <a:xfrm flipV="1">
          <a:off x="3987800" y="640588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107967</xdr:rowOff>
    </xdr:from>
    <xdr:ext cx="762000" cy="259045"/>
    <xdr:sp macro="" textlink="">
      <xdr:nvSpPr>
        <xdr:cNvPr id="67" name="人件費平均値テキスト"/>
        <xdr:cNvSpPr txBox="1"/>
      </xdr:nvSpPr>
      <xdr:spPr>
        <a:xfrm>
          <a:off x="4914900" y="6108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91440</xdr:rowOff>
    </xdr:from>
    <xdr:to>
      <xdr:col>24</xdr:col>
      <xdr:colOff>76200</xdr:colOff>
      <xdr:row>37</xdr:row>
      <xdr:rowOff>21590</xdr:rowOff>
    </xdr:to>
    <xdr:sp macro="" textlink="">
      <xdr:nvSpPr>
        <xdr:cNvPr id="68" name="フローチャート: 判断 67"/>
        <xdr:cNvSpPr/>
      </xdr:nvSpPr>
      <xdr:spPr>
        <a:xfrm>
          <a:off x="47752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85090</xdr:rowOff>
    </xdr:from>
    <xdr:to>
      <xdr:col>19</xdr:col>
      <xdr:colOff>187325</xdr:colOff>
      <xdr:row>37</xdr:row>
      <xdr:rowOff>161290</xdr:rowOff>
    </xdr:to>
    <xdr:cxnSp macro="">
      <xdr:nvCxnSpPr>
        <xdr:cNvPr id="69" name="直線コネクタ 68"/>
        <xdr:cNvCxnSpPr/>
      </xdr:nvCxnSpPr>
      <xdr:spPr>
        <a:xfrm>
          <a:off x="3098800" y="64287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46990</xdr:rowOff>
    </xdr:from>
    <xdr:to>
      <xdr:col>15</xdr:col>
      <xdr:colOff>98425</xdr:colOff>
      <xdr:row>37</xdr:row>
      <xdr:rowOff>85090</xdr:rowOff>
    </xdr:to>
    <xdr:cxnSp macro="">
      <xdr:nvCxnSpPr>
        <xdr:cNvPr id="72" name="直線コネクタ 71"/>
        <xdr:cNvCxnSpPr/>
      </xdr:nvCxnSpPr>
      <xdr:spPr>
        <a:xfrm>
          <a:off x="2209800" y="63906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68580</xdr:rowOff>
    </xdr:from>
    <xdr:to>
      <xdr:col>15</xdr:col>
      <xdr:colOff>149225</xdr:colOff>
      <xdr:row>36</xdr:row>
      <xdr:rowOff>170180</xdr:rowOff>
    </xdr:to>
    <xdr:sp macro="" textlink="">
      <xdr:nvSpPr>
        <xdr:cNvPr id="73" name="フローチャート: 判断 72"/>
        <xdr:cNvSpPr/>
      </xdr:nvSpPr>
      <xdr:spPr>
        <a:xfrm>
          <a:off x="3048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8907</xdr:rowOff>
    </xdr:from>
    <xdr:ext cx="762000" cy="259045"/>
    <xdr:sp macro="" textlink="">
      <xdr:nvSpPr>
        <xdr:cNvPr id="74" name="テキスト ボックス 73"/>
        <xdr:cNvSpPr txBox="1"/>
      </xdr:nvSpPr>
      <xdr:spPr>
        <a:xfrm>
          <a:off x="2717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8890</xdr:rowOff>
    </xdr:from>
    <xdr:to>
      <xdr:col>11</xdr:col>
      <xdr:colOff>9525</xdr:colOff>
      <xdr:row>37</xdr:row>
      <xdr:rowOff>46990</xdr:rowOff>
    </xdr:to>
    <xdr:cxnSp macro="">
      <xdr:nvCxnSpPr>
        <xdr:cNvPr id="75" name="直線コネクタ 74"/>
        <xdr:cNvCxnSpPr/>
      </xdr:nvCxnSpPr>
      <xdr:spPr>
        <a:xfrm>
          <a:off x="1320800" y="63525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68580</xdr:rowOff>
    </xdr:from>
    <xdr:to>
      <xdr:col>11</xdr:col>
      <xdr:colOff>60325</xdr:colOff>
      <xdr:row>36</xdr:row>
      <xdr:rowOff>170180</xdr:rowOff>
    </xdr:to>
    <xdr:sp macro="" textlink="">
      <xdr:nvSpPr>
        <xdr:cNvPr id="76" name="フローチャート: 判断 75"/>
        <xdr:cNvSpPr/>
      </xdr:nvSpPr>
      <xdr:spPr>
        <a:xfrm>
          <a:off x="2159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8907</xdr:rowOff>
    </xdr:from>
    <xdr:ext cx="762000" cy="259045"/>
    <xdr:sp macro="" textlink="">
      <xdr:nvSpPr>
        <xdr:cNvPr id="77" name="テキスト ボックス 76"/>
        <xdr:cNvSpPr txBox="1"/>
      </xdr:nvSpPr>
      <xdr:spPr>
        <a:xfrm>
          <a:off x="1828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68580</xdr:rowOff>
    </xdr:from>
    <xdr:to>
      <xdr:col>6</xdr:col>
      <xdr:colOff>171450</xdr:colOff>
      <xdr:row>36</xdr:row>
      <xdr:rowOff>170180</xdr:rowOff>
    </xdr:to>
    <xdr:sp macro="" textlink="">
      <xdr:nvSpPr>
        <xdr:cNvPr id="78" name="フローチャート: 判断 77"/>
        <xdr:cNvSpPr/>
      </xdr:nvSpPr>
      <xdr:spPr>
        <a:xfrm>
          <a:off x="1270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8907</xdr:rowOff>
    </xdr:from>
    <xdr:ext cx="762000" cy="259045"/>
    <xdr:sp macro="" textlink="">
      <xdr:nvSpPr>
        <xdr:cNvPr id="79" name="テキスト ボックス 78"/>
        <xdr:cNvSpPr txBox="1"/>
      </xdr:nvSpPr>
      <xdr:spPr>
        <a:xfrm>
          <a:off x="939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11430</xdr:rowOff>
    </xdr:from>
    <xdr:to>
      <xdr:col>24</xdr:col>
      <xdr:colOff>76200</xdr:colOff>
      <xdr:row>37</xdr:row>
      <xdr:rowOff>113030</xdr:rowOff>
    </xdr:to>
    <xdr:sp macro="" textlink="">
      <xdr:nvSpPr>
        <xdr:cNvPr id="85" name="楕円 84"/>
        <xdr:cNvSpPr/>
      </xdr:nvSpPr>
      <xdr:spPr>
        <a:xfrm>
          <a:off x="47752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154957</xdr:rowOff>
    </xdr:from>
    <xdr:ext cx="762000" cy="259045"/>
    <xdr:sp macro="" textlink="">
      <xdr:nvSpPr>
        <xdr:cNvPr id="86" name="人件費該当値テキスト"/>
        <xdr:cNvSpPr txBox="1"/>
      </xdr:nvSpPr>
      <xdr:spPr>
        <a:xfrm>
          <a:off x="49149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110490</xdr:rowOff>
    </xdr:from>
    <xdr:to>
      <xdr:col>20</xdr:col>
      <xdr:colOff>38100</xdr:colOff>
      <xdr:row>38</xdr:row>
      <xdr:rowOff>40640</xdr:rowOff>
    </xdr:to>
    <xdr:sp macro="" textlink="">
      <xdr:nvSpPr>
        <xdr:cNvPr id="87" name="楕円 86"/>
        <xdr:cNvSpPr/>
      </xdr:nvSpPr>
      <xdr:spPr>
        <a:xfrm>
          <a:off x="3937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25417</xdr:rowOff>
    </xdr:from>
    <xdr:ext cx="736600" cy="259045"/>
    <xdr:sp macro="" textlink="">
      <xdr:nvSpPr>
        <xdr:cNvPr id="88" name="テキスト ボックス 87"/>
        <xdr:cNvSpPr txBox="1"/>
      </xdr:nvSpPr>
      <xdr:spPr>
        <a:xfrm>
          <a:off x="3606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34290</xdr:rowOff>
    </xdr:from>
    <xdr:to>
      <xdr:col>15</xdr:col>
      <xdr:colOff>149225</xdr:colOff>
      <xdr:row>37</xdr:row>
      <xdr:rowOff>135890</xdr:rowOff>
    </xdr:to>
    <xdr:sp macro="" textlink="">
      <xdr:nvSpPr>
        <xdr:cNvPr id="89" name="楕円 88"/>
        <xdr:cNvSpPr/>
      </xdr:nvSpPr>
      <xdr:spPr>
        <a:xfrm>
          <a:off x="30480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120667</xdr:rowOff>
    </xdr:from>
    <xdr:ext cx="762000" cy="259045"/>
    <xdr:sp macro="" textlink="">
      <xdr:nvSpPr>
        <xdr:cNvPr id="90" name="テキスト ボックス 89"/>
        <xdr:cNvSpPr txBox="1"/>
      </xdr:nvSpPr>
      <xdr:spPr>
        <a:xfrm>
          <a:off x="2717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167640</xdr:rowOff>
    </xdr:from>
    <xdr:to>
      <xdr:col>11</xdr:col>
      <xdr:colOff>60325</xdr:colOff>
      <xdr:row>37</xdr:row>
      <xdr:rowOff>97790</xdr:rowOff>
    </xdr:to>
    <xdr:sp macro="" textlink="">
      <xdr:nvSpPr>
        <xdr:cNvPr id="91" name="楕円 90"/>
        <xdr:cNvSpPr/>
      </xdr:nvSpPr>
      <xdr:spPr>
        <a:xfrm>
          <a:off x="2159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82567</xdr:rowOff>
    </xdr:from>
    <xdr:ext cx="762000" cy="259045"/>
    <xdr:sp macro="" textlink="">
      <xdr:nvSpPr>
        <xdr:cNvPr id="92" name="テキスト ボックス 91"/>
        <xdr:cNvSpPr txBox="1"/>
      </xdr:nvSpPr>
      <xdr:spPr>
        <a:xfrm>
          <a:off x="1828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93" name="楕円 92"/>
        <xdr:cNvSpPr/>
      </xdr:nvSpPr>
      <xdr:spPr>
        <a:xfrm>
          <a:off x="1270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44467</xdr:rowOff>
    </xdr:from>
    <xdr:ext cx="762000" cy="259045"/>
    <xdr:sp macro="" textlink="">
      <xdr:nvSpPr>
        <xdr:cNvPr id="94" name="テキスト ボックス 93"/>
        <xdr:cNvSpPr txBox="1"/>
      </xdr:nvSpPr>
      <xdr:spPr>
        <a:xfrm>
          <a:off x="939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学校ＩＣＴ環境の整備や選挙費関連で増となったものの、システム関連（強靭化・マイナンバー・最適化）、子宮頸がん等各種検診経費、一般廃棄物等処理費などの減により、対前年度比</a:t>
          </a:r>
          <a:r>
            <a:rPr kumimoji="1" lang="en-US" altLang="ja-JP" sz="1150">
              <a:latin typeface="ＭＳ Ｐゴシック" panose="020B0600070205080204" pitchFamily="50" charset="-128"/>
              <a:ea typeface="ＭＳ Ｐゴシック" panose="020B0600070205080204" pitchFamily="50" charset="-128"/>
            </a:rPr>
            <a:t>0.1</a:t>
          </a:r>
          <a:r>
            <a:rPr kumimoji="1" lang="ja-JP" altLang="en-US" sz="1150">
              <a:latin typeface="ＭＳ Ｐゴシック" panose="020B0600070205080204" pitchFamily="50" charset="-128"/>
              <a:ea typeface="ＭＳ Ｐゴシック" panose="020B0600070205080204" pitchFamily="50" charset="-128"/>
            </a:rPr>
            <a:t>％減の</a:t>
          </a:r>
          <a:r>
            <a:rPr kumimoji="1" lang="en-US" altLang="ja-JP" sz="1150">
              <a:latin typeface="ＭＳ Ｐゴシック" panose="020B0600070205080204" pitchFamily="50" charset="-128"/>
              <a:ea typeface="ＭＳ Ｐゴシック" panose="020B0600070205080204" pitchFamily="50" charset="-128"/>
            </a:rPr>
            <a:t>15.4</a:t>
          </a:r>
          <a:r>
            <a:rPr kumimoji="1" lang="ja-JP" altLang="en-US" sz="1150">
              <a:latin typeface="ＭＳ Ｐゴシック" panose="020B0600070205080204" pitchFamily="50" charset="-128"/>
              <a:ea typeface="ＭＳ Ｐゴシック" panose="020B0600070205080204" pitchFamily="50" charset="-128"/>
            </a:rPr>
            <a:t>％となり、類似団体平均を上回っている。</a:t>
          </a:r>
        </a:p>
        <a:p>
          <a:r>
            <a:rPr kumimoji="1" lang="ja-JP" altLang="en-US" sz="1150">
              <a:latin typeface="ＭＳ Ｐゴシック" panose="020B0600070205080204" pitchFamily="50" charset="-128"/>
              <a:ea typeface="ＭＳ Ｐゴシック" panose="020B0600070205080204" pitchFamily="50" charset="-128"/>
            </a:rPr>
            <a:t>　今後も、引き続き、競争入札などによるコスト削減に努める。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119380</xdr:rowOff>
    </xdr:from>
    <xdr:to>
      <xdr:col>82</xdr:col>
      <xdr:colOff>107950</xdr:colOff>
      <xdr:row>21</xdr:row>
      <xdr:rowOff>146050</xdr:rowOff>
    </xdr:to>
    <xdr:cxnSp macro="">
      <xdr:nvCxnSpPr>
        <xdr:cNvPr id="120" name="直線コネクタ 119"/>
        <xdr:cNvCxnSpPr/>
      </xdr:nvCxnSpPr>
      <xdr:spPr>
        <a:xfrm flipV="1">
          <a:off x="16510000" y="2176780"/>
          <a:ext cx="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1" name="物件費最小値テキスト"/>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2" name="直線コネクタ 121"/>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34307</xdr:rowOff>
    </xdr:from>
    <xdr:ext cx="762000" cy="259045"/>
    <xdr:sp macro="" textlink="">
      <xdr:nvSpPr>
        <xdr:cNvPr id="123" name="物件費最大値テキスト"/>
        <xdr:cNvSpPr txBox="1"/>
      </xdr:nvSpPr>
      <xdr:spPr>
        <a:xfrm>
          <a:off x="16598900" y="1920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119380</xdr:rowOff>
    </xdr:from>
    <xdr:to>
      <xdr:col>82</xdr:col>
      <xdr:colOff>196850</xdr:colOff>
      <xdr:row>12</xdr:row>
      <xdr:rowOff>119380</xdr:rowOff>
    </xdr:to>
    <xdr:cxnSp macro="">
      <xdr:nvCxnSpPr>
        <xdr:cNvPr id="124" name="直線コネクタ 123"/>
        <xdr:cNvCxnSpPr/>
      </xdr:nvCxnSpPr>
      <xdr:spPr>
        <a:xfrm>
          <a:off x="16421100" y="2176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73660</xdr:rowOff>
    </xdr:from>
    <xdr:to>
      <xdr:col>82</xdr:col>
      <xdr:colOff>107950</xdr:colOff>
      <xdr:row>16</xdr:row>
      <xdr:rowOff>88900</xdr:rowOff>
    </xdr:to>
    <xdr:cxnSp macro="">
      <xdr:nvCxnSpPr>
        <xdr:cNvPr id="125" name="直線コネクタ 124"/>
        <xdr:cNvCxnSpPr/>
      </xdr:nvCxnSpPr>
      <xdr:spPr>
        <a:xfrm flipV="1">
          <a:off x="15671800" y="28168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134637</xdr:rowOff>
    </xdr:from>
    <xdr:ext cx="762000" cy="259045"/>
    <xdr:sp macro="" textlink="">
      <xdr:nvSpPr>
        <xdr:cNvPr id="126" name="物件費平均値テキスト"/>
        <xdr:cNvSpPr txBox="1"/>
      </xdr:nvSpPr>
      <xdr:spPr>
        <a:xfrm>
          <a:off x="16598900" y="2534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118110</xdr:rowOff>
    </xdr:from>
    <xdr:to>
      <xdr:col>82</xdr:col>
      <xdr:colOff>158750</xdr:colOff>
      <xdr:row>16</xdr:row>
      <xdr:rowOff>48260</xdr:rowOff>
    </xdr:to>
    <xdr:sp macro="" textlink="">
      <xdr:nvSpPr>
        <xdr:cNvPr id="127" name="フローチャート: 判断 126"/>
        <xdr:cNvSpPr/>
      </xdr:nvSpPr>
      <xdr:spPr>
        <a:xfrm>
          <a:off x="164592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43180</xdr:rowOff>
    </xdr:from>
    <xdr:to>
      <xdr:col>78</xdr:col>
      <xdr:colOff>69850</xdr:colOff>
      <xdr:row>16</xdr:row>
      <xdr:rowOff>88900</xdr:rowOff>
    </xdr:to>
    <xdr:cxnSp macro="">
      <xdr:nvCxnSpPr>
        <xdr:cNvPr id="128" name="直線コネクタ 127"/>
        <xdr:cNvCxnSpPr/>
      </xdr:nvCxnSpPr>
      <xdr:spPr>
        <a:xfrm>
          <a:off x="14782800" y="27863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87630</xdr:rowOff>
    </xdr:from>
    <xdr:to>
      <xdr:col>78</xdr:col>
      <xdr:colOff>120650</xdr:colOff>
      <xdr:row>16</xdr:row>
      <xdr:rowOff>17780</xdr:rowOff>
    </xdr:to>
    <xdr:sp macro="" textlink="">
      <xdr:nvSpPr>
        <xdr:cNvPr id="129" name="フローチャート: 判断 128"/>
        <xdr:cNvSpPr/>
      </xdr:nvSpPr>
      <xdr:spPr>
        <a:xfrm>
          <a:off x="15621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27957</xdr:rowOff>
    </xdr:from>
    <xdr:ext cx="736600" cy="259045"/>
    <xdr:sp macro="" textlink="">
      <xdr:nvSpPr>
        <xdr:cNvPr id="130" name="テキスト ボックス 129"/>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77470</xdr:rowOff>
    </xdr:from>
    <xdr:to>
      <xdr:col>73</xdr:col>
      <xdr:colOff>180975</xdr:colOff>
      <xdr:row>16</xdr:row>
      <xdr:rowOff>43180</xdr:rowOff>
    </xdr:to>
    <xdr:cxnSp macro="">
      <xdr:nvCxnSpPr>
        <xdr:cNvPr id="131" name="直線コネクタ 130"/>
        <xdr:cNvCxnSpPr/>
      </xdr:nvCxnSpPr>
      <xdr:spPr>
        <a:xfrm>
          <a:off x="13893800" y="26492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26670</xdr:rowOff>
    </xdr:from>
    <xdr:to>
      <xdr:col>74</xdr:col>
      <xdr:colOff>31750</xdr:colOff>
      <xdr:row>15</xdr:row>
      <xdr:rowOff>128270</xdr:rowOff>
    </xdr:to>
    <xdr:sp macro="" textlink="">
      <xdr:nvSpPr>
        <xdr:cNvPr id="132" name="フローチャート: 判断 131"/>
        <xdr:cNvSpPr/>
      </xdr:nvSpPr>
      <xdr:spPr>
        <a:xfrm>
          <a:off x="14732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138447</xdr:rowOff>
    </xdr:from>
    <xdr:ext cx="762000" cy="259045"/>
    <xdr:sp macro="" textlink="">
      <xdr:nvSpPr>
        <xdr:cNvPr id="133" name="テキスト ボックス 132"/>
        <xdr:cNvSpPr txBox="1"/>
      </xdr:nvSpPr>
      <xdr:spPr>
        <a:xfrm>
          <a:off x="14401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31750</xdr:rowOff>
    </xdr:from>
    <xdr:to>
      <xdr:col>69</xdr:col>
      <xdr:colOff>92075</xdr:colOff>
      <xdr:row>15</xdr:row>
      <xdr:rowOff>77470</xdr:rowOff>
    </xdr:to>
    <xdr:cxnSp macro="">
      <xdr:nvCxnSpPr>
        <xdr:cNvPr id="134" name="直線コネクタ 133"/>
        <xdr:cNvCxnSpPr/>
      </xdr:nvCxnSpPr>
      <xdr:spPr>
        <a:xfrm>
          <a:off x="13004800" y="26035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11430</xdr:rowOff>
    </xdr:from>
    <xdr:to>
      <xdr:col>69</xdr:col>
      <xdr:colOff>142875</xdr:colOff>
      <xdr:row>15</xdr:row>
      <xdr:rowOff>113030</xdr:rowOff>
    </xdr:to>
    <xdr:sp macro="" textlink="">
      <xdr:nvSpPr>
        <xdr:cNvPr id="135" name="フローチャート: 判断 134"/>
        <xdr:cNvSpPr/>
      </xdr:nvSpPr>
      <xdr:spPr>
        <a:xfrm>
          <a:off x="13843000" y="258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123207</xdr:rowOff>
    </xdr:from>
    <xdr:ext cx="762000" cy="259045"/>
    <xdr:sp macro="" textlink="">
      <xdr:nvSpPr>
        <xdr:cNvPr id="136" name="テキスト ボックス 135"/>
        <xdr:cNvSpPr txBox="1"/>
      </xdr:nvSpPr>
      <xdr:spPr>
        <a:xfrm>
          <a:off x="13512800" y="235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121920</xdr:rowOff>
    </xdr:from>
    <xdr:to>
      <xdr:col>65</xdr:col>
      <xdr:colOff>53975</xdr:colOff>
      <xdr:row>15</xdr:row>
      <xdr:rowOff>52070</xdr:rowOff>
    </xdr:to>
    <xdr:sp macro="" textlink="">
      <xdr:nvSpPr>
        <xdr:cNvPr id="137" name="フローチャート: 判断 136"/>
        <xdr:cNvSpPr/>
      </xdr:nvSpPr>
      <xdr:spPr>
        <a:xfrm>
          <a:off x="12954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62247</xdr:rowOff>
    </xdr:from>
    <xdr:ext cx="762000" cy="259045"/>
    <xdr:sp macro="" textlink="">
      <xdr:nvSpPr>
        <xdr:cNvPr id="138" name="テキスト ボックス 137"/>
        <xdr:cNvSpPr txBox="1"/>
      </xdr:nvSpPr>
      <xdr:spPr>
        <a:xfrm>
          <a:off x="12623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22860</xdr:rowOff>
    </xdr:from>
    <xdr:to>
      <xdr:col>82</xdr:col>
      <xdr:colOff>158750</xdr:colOff>
      <xdr:row>16</xdr:row>
      <xdr:rowOff>124460</xdr:rowOff>
    </xdr:to>
    <xdr:sp macro="" textlink="">
      <xdr:nvSpPr>
        <xdr:cNvPr id="144" name="楕円 143"/>
        <xdr:cNvSpPr/>
      </xdr:nvSpPr>
      <xdr:spPr>
        <a:xfrm>
          <a:off x="16459200" y="276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166387</xdr:rowOff>
    </xdr:from>
    <xdr:ext cx="762000" cy="259045"/>
    <xdr:sp macro="" textlink="">
      <xdr:nvSpPr>
        <xdr:cNvPr id="145" name="物件費該当値テキスト"/>
        <xdr:cNvSpPr txBox="1"/>
      </xdr:nvSpPr>
      <xdr:spPr>
        <a:xfrm>
          <a:off x="16598900" y="273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38100</xdr:rowOff>
    </xdr:from>
    <xdr:to>
      <xdr:col>78</xdr:col>
      <xdr:colOff>120650</xdr:colOff>
      <xdr:row>16</xdr:row>
      <xdr:rowOff>139700</xdr:rowOff>
    </xdr:to>
    <xdr:sp macro="" textlink="">
      <xdr:nvSpPr>
        <xdr:cNvPr id="146" name="楕円 145"/>
        <xdr:cNvSpPr/>
      </xdr:nvSpPr>
      <xdr:spPr>
        <a:xfrm>
          <a:off x="15621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124477</xdr:rowOff>
    </xdr:from>
    <xdr:ext cx="736600" cy="259045"/>
    <xdr:sp macro="" textlink="">
      <xdr:nvSpPr>
        <xdr:cNvPr id="147" name="テキスト ボックス 146"/>
        <xdr:cNvSpPr txBox="1"/>
      </xdr:nvSpPr>
      <xdr:spPr>
        <a:xfrm>
          <a:off x="15290800" y="286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163830</xdr:rowOff>
    </xdr:from>
    <xdr:to>
      <xdr:col>74</xdr:col>
      <xdr:colOff>31750</xdr:colOff>
      <xdr:row>16</xdr:row>
      <xdr:rowOff>93980</xdr:rowOff>
    </xdr:to>
    <xdr:sp macro="" textlink="">
      <xdr:nvSpPr>
        <xdr:cNvPr id="148" name="楕円 147"/>
        <xdr:cNvSpPr/>
      </xdr:nvSpPr>
      <xdr:spPr>
        <a:xfrm>
          <a:off x="14732000" y="273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78757</xdr:rowOff>
    </xdr:from>
    <xdr:ext cx="762000" cy="259045"/>
    <xdr:sp macro="" textlink="">
      <xdr:nvSpPr>
        <xdr:cNvPr id="149" name="テキスト ボックス 148"/>
        <xdr:cNvSpPr txBox="1"/>
      </xdr:nvSpPr>
      <xdr:spPr>
        <a:xfrm>
          <a:off x="14401800" y="282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26670</xdr:rowOff>
    </xdr:from>
    <xdr:to>
      <xdr:col>69</xdr:col>
      <xdr:colOff>142875</xdr:colOff>
      <xdr:row>15</xdr:row>
      <xdr:rowOff>128270</xdr:rowOff>
    </xdr:to>
    <xdr:sp macro="" textlink="">
      <xdr:nvSpPr>
        <xdr:cNvPr id="150" name="楕円 149"/>
        <xdr:cNvSpPr/>
      </xdr:nvSpPr>
      <xdr:spPr>
        <a:xfrm>
          <a:off x="13843000" y="259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113047</xdr:rowOff>
    </xdr:from>
    <xdr:ext cx="762000" cy="259045"/>
    <xdr:sp macro="" textlink="">
      <xdr:nvSpPr>
        <xdr:cNvPr id="151" name="テキスト ボックス 150"/>
        <xdr:cNvSpPr txBox="1"/>
      </xdr:nvSpPr>
      <xdr:spPr>
        <a:xfrm>
          <a:off x="13512800" y="268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152400</xdr:rowOff>
    </xdr:from>
    <xdr:to>
      <xdr:col>65</xdr:col>
      <xdr:colOff>53975</xdr:colOff>
      <xdr:row>15</xdr:row>
      <xdr:rowOff>82550</xdr:rowOff>
    </xdr:to>
    <xdr:sp macro="" textlink="">
      <xdr:nvSpPr>
        <xdr:cNvPr id="152" name="楕円 151"/>
        <xdr:cNvSpPr/>
      </xdr:nvSpPr>
      <xdr:spPr>
        <a:xfrm>
          <a:off x="12954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67327</xdr:rowOff>
    </xdr:from>
    <xdr:ext cx="762000" cy="259045"/>
    <xdr:sp macro="" textlink="">
      <xdr:nvSpPr>
        <xdr:cNvPr id="153" name="テキスト ボックス 152"/>
        <xdr:cNvSpPr txBox="1"/>
      </xdr:nvSpPr>
      <xdr:spPr>
        <a:xfrm>
          <a:off x="12623800" y="263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50">
              <a:latin typeface="ＭＳ Ｐゴシック" panose="020B0600070205080204" pitchFamily="50" charset="-128"/>
              <a:ea typeface="ＭＳ Ｐゴシック" panose="020B0600070205080204" pitchFamily="50" charset="-128"/>
            </a:rPr>
            <a:t>児童手当・生活保護費支給の減のほか、臨時福祉給付金関連での年度間の比較で減となったものの、民間保育所児童運営費、施設型給付等事業（保育）、子ども医療費助成、障害福祉サービス費の増などにより対前年度比</a:t>
          </a:r>
          <a:r>
            <a:rPr kumimoji="1" lang="en-US" altLang="ja-JP" sz="1150">
              <a:latin typeface="ＭＳ Ｐゴシック" panose="020B0600070205080204" pitchFamily="50" charset="-128"/>
              <a:ea typeface="ＭＳ Ｐゴシック" panose="020B0600070205080204" pitchFamily="50" charset="-128"/>
            </a:rPr>
            <a:t>0.3</a:t>
          </a:r>
          <a:r>
            <a:rPr kumimoji="1" lang="ja-JP" altLang="en-US" sz="1150">
              <a:latin typeface="ＭＳ Ｐゴシック" panose="020B0600070205080204" pitchFamily="50" charset="-128"/>
              <a:ea typeface="ＭＳ Ｐゴシック" panose="020B0600070205080204" pitchFamily="50" charset="-128"/>
            </a:rPr>
            <a:t>％増の</a:t>
          </a:r>
          <a:r>
            <a:rPr kumimoji="1" lang="en-US" altLang="ja-JP" sz="1150">
              <a:latin typeface="ＭＳ Ｐゴシック" panose="020B0600070205080204" pitchFamily="50" charset="-128"/>
              <a:ea typeface="ＭＳ Ｐゴシック" panose="020B0600070205080204" pitchFamily="50" charset="-128"/>
            </a:rPr>
            <a:t>14.5</a:t>
          </a:r>
          <a:r>
            <a:rPr kumimoji="1" lang="ja-JP" altLang="en-US" sz="1150">
              <a:latin typeface="ＭＳ Ｐゴシック" panose="020B0600070205080204" pitchFamily="50" charset="-128"/>
              <a:ea typeface="ＭＳ Ｐゴシック" panose="020B0600070205080204" pitchFamily="50" charset="-128"/>
            </a:rPr>
            <a:t>％となった。引き続き、類似団体平均を下回っているものの、全国平均、及び県内平均を上回っている。</a:t>
          </a:r>
        </a:p>
        <a:p>
          <a:r>
            <a:rPr kumimoji="1" lang="ja-JP" altLang="en-US" sz="1150">
              <a:latin typeface="ＭＳ Ｐゴシック" panose="020B0600070205080204" pitchFamily="50" charset="-128"/>
              <a:ea typeface="ＭＳ Ｐゴシック" panose="020B0600070205080204" pitchFamily="50" charset="-128"/>
            </a:rPr>
            <a:t>　少子高齢化が進み、今後とも、扶助費の増加が避けられないことから、市単独制度に基づく扶助費について、抑制に努める。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57150</xdr:rowOff>
    </xdr:from>
    <xdr:to>
      <xdr:col>24</xdr:col>
      <xdr:colOff>25400</xdr:colOff>
      <xdr:row>61</xdr:row>
      <xdr:rowOff>69850</xdr:rowOff>
    </xdr:to>
    <xdr:cxnSp macro="">
      <xdr:nvCxnSpPr>
        <xdr:cNvPr id="181" name="直線コネクタ 180"/>
        <xdr:cNvCxnSpPr/>
      </xdr:nvCxnSpPr>
      <xdr:spPr>
        <a:xfrm flipV="1">
          <a:off x="4826000" y="91440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2" name="扶助費最小値テキスト"/>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3" name="直線コネクタ 182"/>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143527</xdr:rowOff>
    </xdr:from>
    <xdr:ext cx="762000" cy="259045"/>
    <xdr:sp macro="" textlink="">
      <xdr:nvSpPr>
        <xdr:cNvPr id="184" name="扶助費最大値テキスト"/>
        <xdr:cNvSpPr txBox="1"/>
      </xdr:nvSpPr>
      <xdr:spPr>
        <a:xfrm>
          <a:off x="4914900" y="888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57150</xdr:rowOff>
    </xdr:from>
    <xdr:to>
      <xdr:col>24</xdr:col>
      <xdr:colOff>114300</xdr:colOff>
      <xdr:row>53</xdr:row>
      <xdr:rowOff>57150</xdr:rowOff>
    </xdr:to>
    <xdr:cxnSp macro="">
      <xdr:nvCxnSpPr>
        <xdr:cNvPr id="185" name="直線コネクタ 184"/>
        <xdr:cNvCxnSpPr/>
      </xdr:nvCxnSpPr>
      <xdr:spPr>
        <a:xfrm>
          <a:off x="4737100" y="914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139700</xdr:rowOff>
    </xdr:from>
    <xdr:to>
      <xdr:col>24</xdr:col>
      <xdr:colOff>25400</xdr:colOff>
      <xdr:row>57</xdr:row>
      <xdr:rowOff>6350</xdr:rowOff>
    </xdr:to>
    <xdr:cxnSp macro="">
      <xdr:nvCxnSpPr>
        <xdr:cNvPr id="186" name="直線コネクタ 185"/>
        <xdr:cNvCxnSpPr/>
      </xdr:nvCxnSpPr>
      <xdr:spPr>
        <a:xfrm>
          <a:off x="3987800" y="97409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16527</xdr:rowOff>
    </xdr:from>
    <xdr:ext cx="762000" cy="259045"/>
    <xdr:sp macro="" textlink="">
      <xdr:nvSpPr>
        <xdr:cNvPr id="187" name="扶助費平均値テキスト"/>
        <xdr:cNvSpPr txBox="1"/>
      </xdr:nvSpPr>
      <xdr:spPr>
        <a:xfrm>
          <a:off x="4914900" y="978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44450</xdr:rowOff>
    </xdr:from>
    <xdr:to>
      <xdr:col>24</xdr:col>
      <xdr:colOff>76200</xdr:colOff>
      <xdr:row>57</xdr:row>
      <xdr:rowOff>146050</xdr:rowOff>
    </xdr:to>
    <xdr:sp macro="" textlink="">
      <xdr:nvSpPr>
        <xdr:cNvPr id="188" name="フローチャート: 判断 187"/>
        <xdr:cNvSpPr/>
      </xdr:nvSpPr>
      <xdr:spPr>
        <a:xfrm>
          <a:off x="47752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139700</xdr:rowOff>
    </xdr:to>
    <xdr:cxnSp macro="">
      <xdr:nvCxnSpPr>
        <xdr:cNvPr id="189" name="直線コネクタ 188"/>
        <xdr:cNvCxnSpPr/>
      </xdr:nvCxnSpPr>
      <xdr:spPr>
        <a:xfrm>
          <a:off x="3098800" y="96139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165100</xdr:rowOff>
    </xdr:from>
    <xdr:to>
      <xdr:col>20</xdr:col>
      <xdr:colOff>38100</xdr:colOff>
      <xdr:row>57</xdr:row>
      <xdr:rowOff>95250</xdr:rowOff>
    </xdr:to>
    <xdr:sp macro="" textlink="">
      <xdr:nvSpPr>
        <xdr:cNvPr id="190" name="フローチャート: 判断 189"/>
        <xdr:cNvSpPr/>
      </xdr:nvSpPr>
      <xdr:spPr>
        <a:xfrm>
          <a:off x="3937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80027</xdr:rowOff>
    </xdr:from>
    <xdr:ext cx="736600" cy="259045"/>
    <xdr:sp macro="" textlink="">
      <xdr:nvSpPr>
        <xdr:cNvPr id="191" name="テキスト ボックス 190"/>
        <xdr:cNvSpPr txBox="1"/>
      </xdr:nvSpPr>
      <xdr:spPr>
        <a:xfrm>
          <a:off x="3606800" y="9852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xdr:rowOff>
    </xdr:from>
    <xdr:to>
      <xdr:col>15</xdr:col>
      <xdr:colOff>98425</xdr:colOff>
      <xdr:row>56</xdr:row>
      <xdr:rowOff>76200</xdr:rowOff>
    </xdr:to>
    <xdr:cxnSp macro="">
      <xdr:nvCxnSpPr>
        <xdr:cNvPr id="192" name="直線コネクタ 191"/>
        <xdr:cNvCxnSpPr/>
      </xdr:nvCxnSpPr>
      <xdr:spPr>
        <a:xfrm flipV="1">
          <a:off x="2209800" y="96139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88900</xdr:rowOff>
    </xdr:from>
    <xdr:to>
      <xdr:col>15</xdr:col>
      <xdr:colOff>149225</xdr:colOff>
      <xdr:row>57</xdr:row>
      <xdr:rowOff>19050</xdr:rowOff>
    </xdr:to>
    <xdr:sp macro="" textlink="">
      <xdr:nvSpPr>
        <xdr:cNvPr id="193" name="フローチャート: 判断 192"/>
        <xdr:cNvSpPr/>
      </xdr:nvSpPr>
      <xdr:spPr>
        <a:xfrm>
          <a:off x="3048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3827</xdr:rowOff>
    </xdr:from>
    <xdr:ext cx="762000" cy="259045"/>
    <xdr:sp macro="" textlink="">
      <xdr:nvSpPr>
        <xdr:cNvPr id="194" name="テキスト ボックス 193"/>
        <xdr:cNvSpPr txBox="1"/>
      </xdr:nvSpPr>
      <xdr:spPr>
        <a:xfrm>
          <a:off x="2717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146050</xdr:rowOff>
    </xdr:from>
    <xdr:to>
      <xdr:col>11</xdr:col>
      <xdr:colOff>9525</xdr:colOff>
      <xdr:row>56</xdr:row>
      <xdr:rowOff>76200</xdr:rowOff>
    </xdr:to>
    <xdr:cxnSp macro="">
      <xdr:nvCxnSpPr>
        <xdr:cNvPr id="195" name="直線コネクタ 194"/>
        <xdr:cNvCxnSpPr/>
      </xdr:nvCxnSpPr>
      <xdr:spPr>
        <a:xfrm>
          <a:off x="1320800" y="95758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101600</xdr:rowOff>
    </xdr:from>
    <xdr:to>
      <xdr:col>11</xdr:col>
      <xdr:colOff>60325</xdr:colOff>
      <xdr:row>57</xdr:row>
      <xdr:rowOff>31750</xdr:rowOff>
    </xdr:to>
    <xdr:sp macro="" textlink="">
      <xdr:nvSpPr>
        <xdr:cNvPr id="196" name="フローチャート: 判断 195"/>
        <xdr:cNvSpPr/>
      </xdr:nvSpPr>
      <xdr:spPr>
        <a:xfrm>
          <a:off x="2159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16527</xdr:rowOff>
    </xdr:from>
    <xdr:ext cx="762000" cy="259045"/>
    <xdr:sp macro="" textlink="">
      <xdr:nvSpPr>
        <xdr:cNvPr id="197" name="テキスト ボックス 196"/>
        <xdr:cNvSpPr txBox="1"/>
      </xdr:nvSpPr>
      <xdr:spPr>
        <a:xfrm>
          <a:off x="1828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63500</xdr:rowOff>
    </xdr:from>
    <xdr:to>
      <xdr:col>6</xdr:col>
      <xdr:colOff>171450</xdr:colOff>
      <xdr:row>56</xdr:row>
      <xdr:rowOff>165100</xdr:rowOff>
    </xdr:to>
    <xdr:sp macro="" textlink="">
      <xdr:nvSpPr>
        <xdr:cNvPr id="198" name="フローチャート: 判断 197"/>
        <xdr:cNvSpPr/>
      </xdr:nvSpPr>
      <xdr:spPr>
        <a:xfrm>
          <a:off x="12700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149877</xdr:rowOff>
    </xdr:from>
    <xdr:ext cx="762000" cy="259045"/>
    <xdr:sp macro="" textlink="">
      <xdr:nvSpPr>
        <xdr:cNvPr id="199" name="テキスト ボックス 198"/>
        <xdr:cNvSpPr txBox="1"/>
      </xdr:nvSpPr>
      <xdr:spPr>
        <a:xfrm>
          <a:off x="939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127000</xdr:rowOff>
    </xdr:from>
    <xdr:to>
      <xdr:col>24</xdr:col>
      <xdr:colOff>76200</xdr:colOff>
      <xdr:row>57</xdr:row>
      <xdr:rowOff>57150</xdr:rowOff>
    </xdr:to>
    <xdr:sp macro="" textlink="">
      <xdr:nvSpPr>
        <xdr:cNvPr id="205" name="楕円 204"/>
        <xdr:cNvSpPr/>
      </xdr:nvSpPr>
      <xdr:spPr>
        <a:xfrm>
          <a:off x="47752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143527</xdr:rowOff>
    </xdr:from>
    <xdr:ext cx="762000" cy="259045"/>
    <xdr:sp macro="" textlink="">
      <xdr:nvSpPr>
        <xdr:cNvPr id="206" name="扶助費該当値テキスト"/>
        <xdr:cNvSpPr txBox="1"/>
      </xdr:nvSpPr>
      <xdr:spPr>
        <a:xfrm>
          <a:off x="49149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88900</xdr:rowOff>
    </xdr:from>
    <xdr:to>
      <xdr:col>20</xdr:col>
      <xdr:colOff>38100</xdr:colOff>
      <xdr:row>57</xdr:row>
      <xdr:rowOff>19050</xdr:rowOff>
    </xdr:to>
    <xdr:sp macro="" textlink="">
      <xdr:nvSpPr>
        <xdr:cNvPr id="207" name="楕円 206"/>
        <xdr:cNvSpPr/>
      </xdr:nvSpPr>
      <xdr:spPr>
        <a:xfrm>
          <a:off x="3937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29227</xdr:rowOff>
    </xdr:from>
    <xdr:ext cx="736600" cy="259045"/>
    <xdr:sp macro="" textlink="">
      <xdr:nvSpPr>
        <xdr:cNvPr id="208" name="テキスト ボックス 207"/>
        <xdr:cNvSpPr txBox="1"/>
      </xdr:nvSpPr>
      <xdr:spPr>
        <a:xfrm>
          <a:off x="3606800" y="945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09" name="楕円 208"/>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210" name="テキスト ボックス 209"/>
        <xdr:cNvSpPr txBox="1"/>
      </xdr:nvSpPr>
      <xdr:spPr>
        <a:xfrm>
          <a:off x="2717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25400</xdr:rowOff>
    </xdr:from>
    <xdr:to>
      <xdr:col>11</xdr:col>
      <xdr:colOff>60325</xdr:colOff>
      <xdr:row>56</xdr:row>
      <xdr:rowOff>127000</xdr:rowOff>
    </xdr:to>
    <xdr:sp macro="" textlink="">
      <xdr:nvSpPr>
        <xdr:cNvPr id="211" name="楕円 210"/>
        <xdr:cNvSpPr/>
      </xdr:nvSpPr>
      <xdr:spPr>
        <a:xfrm>
          <a:off x="2159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137177</xdr:rowOff>
    </xdr:from>
    <xdr:ext cx="762000" cy="259045"/>
    <xdr:sp macro="" textlink="">
      <xdr:nvSpPr>
        <xdr:cNvPr id="212" name="テキスト ボックス 211"/>
        <xdr:cNvSpPr txBox="1"/>
      </xdr:nvSpPr>
      <xdr:spPr>
        <a:xfrm>
          <a:off x="18288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95250</xdr:rowOff>
    </xdr:from>
    <xdr:to>
      <xdr:col>6</xdr:col>
      <xdr:colOff>171450</xdr:colOff>
      <xdr:row>56</xdr:row>
      <xdr:rowOff>25400</xdr:rowOff>
    </xdr:to>
    <xdr:sp macro="" textlink="">
      <xdr:nvSpPr>
        <xdr:cNvPr id="213" name="楕円 212"/>
        <xdr:cNvSpPr/>
      </xdr:nvSpPr>
      <xdr:spPr>
        <a:xfrm>
          <a:off x="1270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35577</xdr:rowOff>
    </xdr:from>
    <xdr:ext cx="762000" cy="259045"/>
    <xdr:sp macro="" textlink="">
      <xdr:nvSpPr>
        <xdr:cNvPr id="214" name="テキスト ボックス 213"/>
        <xdr:cNvSpPr txBox="1"/>
      </xdr:nvSpPr>
      <xdr:spPr>
        <a:xfrm>
          <a:off x="939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特別会計への繰出金のうち、駐車場事業では減少したものの、被保険者や支給者の増加に伴い、介護保険・後期高齢者医療事業で増加したことにより、対前年度比</a:t>
          </a:r>
          <a:r>
            <a:rPr kumimoji="1" lang="en-US" altLang="ja-JP" sz="1150">
              <a:latin typeface="ＭＳ Ｐゴシック" panose="020B0600070205080204" pitchFamily="50" charset="-128"/>
              <a:ea typeface="ＭＳ Ｐゴシック" panose="020B0600070205080204" pitchFamily="50" charset="-128"/>
            </a:rPr>
            <a:t>0.6</a:t>
          </a:r>
          <a:r>
            <a:rPr kumimoji="1" lang="ja-JP" altLang="en-US" sz="1150">
              <a:latin typeface="ＭＳ Ｐゴシック" panose="020B0600070205080204" pitchFamily="50" charset="-128"/>
              <a:ea typeface="ＭＳ Ｐゴシック" panose="020B0600070205080204" pitchFamily="50" charset="-128"/>
            </a:rPr>
            <a:t>％増の</a:t>
          </a:r>
          <a:r>
            <a:rPr kumimoji="1" lang="en-US" altLang="ja-JP" sz="1150">
              <a:latin typeface="ＭＳ Ｐゴシック" panose="020B0600070205080204" pitchFamily="50" charset="-128"/>
              <a:ea typeface="ＭＳ Ｐゴシック" panose="020B0600070205080204" pitchFamily="50" charset="-128"/>
            </a:rPr>
            <a:t>13.6</a:t>
          </a:r>
          <a:r>
            <a:rPr kumimoji="1" lang="ja-JP" altLang="en-US" sz="1150">
              <a:latin typeface="ＭＳ Ｐゴシック" panose="020B0600070205080204" pitchFamily="50" charset="-128"/>
              <a:ea typeface="ＭＳ Ｐゴシック" panose="020B0600070205080204" pitchFamily="50" charset="-128"/>
            </a:rPr>
            <a:t>％となり、類似団体平均を上回ることとなった。</a:t>
          </a:r>
        </a:p>
        <a:p>
          <a:r>
            <a:rPr kumimoji="1" lang="ja-JP" altLang="en-US" sz="1150">
              <a:latin typeface="ＭＳ Ｐゴシック" panose="020B0600070205080204" pitchFamily="50" charset="-128"/>
              <a:ea typeface="ＭＳ Ｐゴシック" panose="020B0600070205080204" pitchFamily="50" charset="-128"/>
            </a:rPr>
            <a:t>　今後も、独立採算の原則のもと、普通会計からの適正な基準による繰出しに努める。</a:t>
          </a:r>
        </a:p>
        <a:p>
          <a:endParaRPr kumimoji="1" lang="ja-JP" altLang="en-US" sz="115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62230</xdr:rowOff>
    </xdr:from>
    <xdr:to>
      <xdr:col>82</xdr:col>
      <xdr:colOff>107950</xdr:colOff>
      <xdr:row>61</xdr:row>
      <xdr:rowOff>8890</xdr:rowOff>
    </xdr:to>
    <xdr:cxnSp macro="">
      <xdr:nvCxnSpPr>
        <xdr:cNvPr id="242" name="直線コネクタ 241"/>
        <xdr:cNvCxnSpPr/>
      </xdr:nvCxnSpPr>
      <xdr:spPr>
        <a:xfrm flipV="1">
          <a:off x="16510000" y="914908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152417</xdr:rowOff>
    </xdr:from>
    <xdr:ext cx="762000" cy="259045"/>
    <xdr:sp macro="" textlink="">
      <xdr:nvSpPr>
        <xdr:cNvPr id="243" name="その他最小値テキスト"/>
        <xdr:cNvSpPr txBox="1"/>
      </xdr:nvSpPr>
      <xdr:spPr>
        <a:xfrm>
          <a:off x="16598900" y="10439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8890</xdr:rowOff>
    </xdr:from>
    <xdr:to>
      <xdr:col>82</xdr:col>
      <xdr:colOff>196850</xdr:colOff>
      <xdr:row>61</xdr:row>
      <xdr:rowOff>8890</xdr:rowOff>
    </xdr:to>
    <xdr:cxnSp macro="">
      <xdr:nvCxnSpPr>
        <xdr:cNvPr id="244" name="直線コネクタ 243"/>
        <xdr:cNvCxnSpPr/>
      </xdr:nvCxnSpPr>
      <xdr:spPr>
        <a:xfrm>
          <a:off x="16421100" y="1046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148607</xdr:rowOff>
    </xdr:from>
    <xdr:ext cx="762000" cy="259045"/>
    <xdr:sp macro="" textlink="">
      <xdr:nvSpPr>
        <xdr:cNvPr id="245" name="その他最大値テキスト"/>
        <xdr:cNvSpPr txBox="1"/>
      </xdr:nvSpPr>
      <xdr:spPr>
        <a:xfrm>
          <a:off x="16598900" y="889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62230</xdr:rowOff>
    </xdr:from>
    <xdr:to>
      <xdr:col>82</xdr:col>
      <xdr:colOff>196850</xdr:colOff>
      <xdr:row>53</xdr:row>
      <xdr:rowOff>62230</xdr:rowOff>
    </xdr:to>
    <xdr:cxnSp macro="">
      <xdr:nvCxnSpPr>
        <xdr:cNvPr id="246" name="直線コネクタ 245"/>
        <xdr:cNvCxnSpPr/>
      </xdr:nvCxnSpPr>
      <xdr:spPr>
        <a:xfrm>
          <a:off x="16421100" y="9149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88900</xdr:rowOff>
    </xdr:from>
    <xdr:to>
      <xdr:col>82</xdr:col>
      <xdr:colOff>107950</xdr:colOff>
      <xdr:row>56</xdr:row>
      <xdr:rowOff>134620</xdr:rowOff>
    </xdr:to>
    <xdr:cxnSp macro="">
      <xdr:nvCxnSpPr>
        <xdr:cNvPr id="247" name="直線コネクタ 246"/>
        <xdr:cNvCxnSpPr/>
      </xdr:nvCxnSpPr>
      <xdr:spPr>
        <a:xfrm>
          <a:off x="15671800" y="96901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92727</xdr:rowOff>
    </xdr:from>
    <xdr:ext cx="762000" cy="259045"/>
    <xdr:sp macro="" textlink="">
      <xdr:nvSpPr>
        <xdr:cNvPr id="248" name="その他平均値テキスト"/>
        <xdr:cNvSpPr txBox="1"/>
      </xdr:nvSpPr>
      <xdr:spPr>
        <a:xfrm>
          <a:off x="16598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49" name="フローチャート: 判断 248"/>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12700</xdr:rowOff>
    </xdr:from>
    <xdr:to>
      <xdr:col>78</xdr:col>
      <xdr:colOff>69850</xdr:colOff>
      <xdr:row>56</xdr:row>
      <xdr:rowOff>88900</xdr:rowOff>
    </xdr:to>
    <xdr:cxnSp macro="">
      <xdr:nvCxnSpPr>
        <xdr:cNvPr id="250" name="直線コネクタ 249"/>
        <xdr:cNvCxnSpPr/>
      </xdr:nvCxnSpPr>
      <xdr:spPr>
        <a:xfrm>
          <a:off x="14782800" y="9613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45720</xdr:rowOff>
    </xdr:from>
    <xdr:to>
      <xdr:col>78</xdr:col>
      <xdr:colOff>120650</xdr:colOff>
      <xdr:row>56</xdr:row>
      <xdr:rowOff>147320</xdr:rowOff>
    </xdr:to>
    <xdr:sp macro="" textlink="">
      <xdr:nvSpPr>
        <xdr:cNvPr id="251" name="フローチャート: 判断 250"/>
        <xdr:cNvSpPr/>
      </xdr:nvSpPr>
      <xdr:spPr>
        <a:xfrm>
          <a:off x="15621000" y="96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132097</xdr:rowOff>
    </xdr:from>
    <xdr:ext cx="736600" cy="259045"/>
    <xdr:sp macro="" textlink="">
      <xdr:nvSpPr>
        <xdr:cNvPr id="252" name="テキスト ボックス 251"/>
        <xdr:cNvSpPr txBox="1"/>
      </xdr:nvSpPr>
      <xdr:spPr>
        <a:xfrm>
          <a:off x="15290800" y="9733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146050</xdr:rowOff>
    </xdr:from>
    <xdr:to>
      <xdr:col>73</xdr:col>
      <xdr:colOff>180975</xdr:colOff>
      <xdr:row>56</xdr:row>
      <xdr:rowOff>12700</xdr:rowOff>
    </xdr:to>
    <xdr:cxnSp macro="">
      <xdr:nvCxnSpPr>
        <xdr:cNvPr id="253" name="直線コネクタ 252"/>
        <xdr:cNvCxnSpPr/>
      </xdr:nvCxnSpPr>
      <xdr:spPr>
        <a:xfrm>
          <a:off x="13893800" y="9575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xdr:rowOff>
    </xdr:from>
    <xdr:to>
      <xdr:col>74</xdr:col>
      <xdr:colOff>31750</xdr:colOff>
      <xdr:row>56</xdr:row>
      <xdr:rowOff>116840</xdr:rowOff>
    </xdr:to>
    <xdr:sp macro="" textlink="">
      <xdr:nvSpPr>
        <xdr:cNvPr id="254" name="フローチャート: 判断 253"/>
        <xdr:cNvSpPr/>
      </xdr:nvSpPr>
      <xdr:spPr>
        <a:xfrm>
          <a:off x="147320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101617</xdr:rowOff>
    </xdr:from>
    <xdr:ext cx="762000" cy="259045"/>
    <xdr:sp macro="" textlink="">
      <xdr:nvSpPr>
        <xdr:cNvPr id="255" name="テキスト ボックス 254"/>
        <xdr:cNvSpPr txBox="1"/>
      </xdr:nvSpPr>
      <xdr:spPr>
        <a:xfrm>
          <a:off x="14401800" y="970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146050</xdr:rowOff>
    </xdr:from>
    <xdr:to>
      <xdr:col>69</xdr:col>
      <xdr:colOff>92075</xdr:colOff>
      <xdr:row>55</xdr:row>
      <xdr:rowOff>146050</xdr:rowOff>
    </xdr:to>
    <xdr:cxnSp macro="">
      <xdr:nvCxnSpPr>
        <xdr:cNvPr id="256" name="直線コネクタ 255"/>
        <xdr:cNvCxnSpPr/>
      </xdr:nvCxnSpPr>
      <xdr:spPr>
        <a:xfrm>
          <a:off x="13004800" y="9575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148590</xdr:rowOff>
    </xdr:from>
    <xdr:to>
      <xdr:col>69</xdr:col>
      <xdr:colOff>142875</xdr:colOff>
      <xdr:row>56</xdr:row>
      <xdr:rowOff>78740</xdr:rowOff>
    </xdr:to>
    <xdr:sp macro="" textlink="">
      <xdr:nvSpPr>
        <xdr:cNvPr id="257" name="フローチャート: 判断 256"/>
        <xdr:cNvSpPr/>
      </xdr:nvSpPr>
      <xdr:spPr>
        <a:xfrm>
          <a:off x="138430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63517</xdr:rowOff>
    </xdr:from>
    <xdr:ext cx="762000" cy="259045"/>
    <xdr:sp macro="" textlink="">
      <xdr:nvSpPr>
        <xdr:cNvPr id="258" name="テキスト ボックス 257"/>
        <xdr:cNvSpPr txBox="1"/>
      </xdr:nvSpPr>
      <xdr:spPr>
        <a:xfrm>
          <a:off x="13512800" y="966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156210</xdr:rowOff>
    </xdr:from>
    <xdr:to>
      <xdr:col>65</xdr:col>
      <xdr:colOff>53975</xdr:colOff>
      <xdr:row>56</xdr:row>
      <xdr:rowOff>86360</xdr:rowOff>
    </xdr:to>
    <xdr:sp macro="" textlink="">
      <xdr:nvSpPr>
        <xdr:cNvPr id="259" name="フローチャート: 判断 258"/>
        <xdr:cNvSpPr/>
      </xdr:nvSpPr>
      <xdr:spPr>
        <a:xfrm>
          <a:off x="12954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71137</xdr:rowOff>
    </xdr:from>
    <xdr:ext cx="762000" cy="259045"/>
    <xdr:sp macro="" textlink="">
      <xdr:nvSpPr>
        <xdr:cNvPr id="260" name="テキスト ボックス 259"/>
        <xdr:cNvSpPr txBox="1"/>
      </xdr:nvSpPr>
      <xdr:spPr>
        <a:xfrm>
          <a:off x="12623800" y="967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83820</xdr:rowOff>
    </xdr:from>
    <xdr:to>
      <xdr:col>82</xdr:col>
      <xdr:colOff>158750</xdr:colOff>
      <xdr:row>57</xdr:row>
      <xdr:rowOff>13970</xdr:rowOff>
    </xdr:to>
    <xdr:sp macro="" textlink="">
      <xdr:nvSpPr>
        <xdr:cNvPr id="266" name="楕円 265"/>
        <xdr:cNvSpPr/>
      </xdr:nvSpPr>
      <xdr:spPr>
        <a:xfrm>
          <a:off x="164592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55897</xdr:rowOff>
    </xdr:from>
    <xdr:ext cx="762000" cy="259045"/>
    <xdr:sp macro="" textlink="">
      <xdr:nvSpPr>
        <xdr:cNvPr id="267" name="その他該当値テキスト"/>
        <xdr:cNvSpPr txBox="1"/>
      </xdr:nvSpPr>
      <xdr:spPr>
        <a:xfrm>
          <a:off x="16598900" y="965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38100</xdr:rowOff>
    </xdr:from>
    <xdr:to>
      <xdr:col>78</xdr:col>
      <xdr:colOff>120650</xdr:colOff>
      <xdr:row>56</xdr:row>
      <xdr:rowOff>139700</xdr:rowOff>
    </xdr:to>
    <xdr:sp macro="" textlink="">
      <xdr:nvSpPr>
        <xdr:cNvPr id="268" name="楕円 267"/>
        <xdr:cNvSpPr/>
      </xdr:nvSpPr>
      <xdr:spPr>
        <a:xfrm>
          <a:off x="15621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149877</xdr:rowOff>
    </xdr:from>
    <xdr:ext cx="736600" cy="259045"/>
    <xdr:sp macro="" textlink="">
      <xdr:nvSpPr>
        <xdr:cNvPr id="269" name="テキスト ボックス 268"/>
        <xdr:cNvSpPr txBox="1"/>
      </xdr:nvSpPr>
      <xdr:spPr>
        <a:xfrm>
          <a:off x="15290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133350</xdr:rowOff>
    </xdr:from>
    <xdr:to>
      <xdr:col>74</xdr:col>
      <xdr:colOff>31750</xdr:colOff>
      <xdr:row>56</xdr:row>
      <xdr:rowOff>63500</xdr:rowOff>
    </xdr:to>
    <xdr:sp macro="" textlink="">
      <xdr:nvSpPr>
        <xdr:cNvPr id="270" name="楕円 269"/>
        <xdr:cNvSpPr/>
      </xdr:nvSpPr>
      <xdr:spPr>
        <a:xfrm>
          <a:off x="14732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73677</xdr:rowOff>
    </xdr:from>
    <xdr:ext cx="762000" cy="259045"/>
    <xdr:sp macro="" textlink="">
      <xdr:nvSpPr>
        <xdr:cNvPr id="271" name="テキスト ボックス 270"/>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95250</xdr:rowOff>
    </xdr:from>
    <xdr:to>
      <xdr:col>69</xdr:col>
      <xdr:colOff>142875</xdr:colOff>
      <xdr:row>56</xdr:row>
      <xdr:rowOff>25400</xdr:rowOff>
    </xdr:to>
    <xdr:sp macro="" textlink="">
      <xdr:nvSpPr>
        <xdr:cNvPr id="272" name="楕円 271"/>
        <xdr:cNvSpPr/>
      </xdr:nvSpPr>
      <xdr:spPr>
        <a:xfrm>
          <a:off x="13843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35577</xdr:rowOff>
    </xdr:from>
    <xdr:ext cx="762000" cy="259045"/>
    <xdr:sp macro="" textlink="">
      <xdr:nvSpPr>
        <xdr:cNvPr id="273" name="テキスト ボックス 272"/>
        <xdr:cNvSpPr txBox="1"/>
      </xdr:nvSpPr>
      <xdr:spPr>
        <a:xfrm>
          <a:off x="13512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95250</xdr:rowOff>
    </xdr:from>
    <xdr:to>
      <xdr:col>65</xdr:col>
      <xdr:colOff>53975</xdr:colOff>
      <xdr:row>56</xdr:row>
      <xdr:rowOff>25400</xdr:rowOff>
    </xdr:to>
    <xdr:sp macro="" textlink="">
      <xdr:nvSpPr>
        <xdr:cNvPr id="274" name="楕円 273"/>
        <xdr:cNvSpPr/>
      </xdr:nvSpPr>
      <xdr:spPr>
        <a:xfrm>
          <a:off x="12954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35577</xdr:rowOff>
    </xdr:from>
    <xdr:ext cx="762000" cy="259045"/>
    <xdr:sp macro="" textlink="">
      <xdr:nvSpPr>
        <xdr:cNvPr id="275" name="テキスト ボックス 274"/>
        <xdr:cNvSpPr txBox="1"/>
      </xdr:nvSpPr>
      <xdr:spPr>
        <a:xfrm>
          <a:off x="12623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50">
              <a:latin typeface="ＭＳ Ｐゴシック" panose="020B0600070205080204" pitchFamily="50" charset="-128"/>
              <a:ea typeface="ＭＳ Ｐゴシック" panose="020B0600070205080204" pitchFamily="50" charset="-128"/>
            </a:rPr>
            <a:t>民間保育施設運営助成の増や病院事業及び介護老人保健施設事業の地方独立行政法人への移行に伴う負担の適正化を図った一方で、下水道事業会計への繰出金の適正化などにより対前年度比</a:t>
          </a:r>
          <a:r>
            <a:rPr kumimoji="1" lang="en-US" altLang="ja-JP" sz="1150">
              <a:latin typeface="ＭＳ Ｐゴシック" panose="020B0600070205080204" pitchFamily="50" charset="-128"/>
              <a:ea typeface="ＭＳ Ｐゴシック" panose="020B0600070205080204" pitchFamily="50" charset="-128"/>
            </a:rPr>
            <a:t>2.3</a:t>
          </a:r>
          <a:r>
            <a:rPr kumimoji="1" lang="ja-JP" altLang="en-US" sz="1150">
              <a:latin typeface="ＭＳ Ｐゴシック" panose="020B0600070205080204" pitchFamily="50" charset="-128"/>
              <a:ea typeface="ＭＳ Ｐゴシック" panose="020B0600070205080204" pitchFamily="50" charset="-128"/>
            </a:rPr>
            <a:t>％減の</a:t>
          </a:r>
          <a:r>
            <a:rPr kumimoji="1" lang="en-US" altLang="ja-JP" sz="1150">
              <a:latin typeface="ＭＳ Ｐゴシック" panose="020B0600070205080204" pitchFamily="50" charset="-128"/>
              <a:ea typeface="ＭＳ Ｐゴシック" panose="020B0600070205080204" pitchFamily="50" charset="-128"/>
            </a:rPr>
            <a:t>5.1</a:t>
          </a:r>
          <a:r>
            <a:rPr kumimoji="1" lang="ja-JP" altLang="en-US" sz="1150">
              <a:latin typeface="ＭＳ Ｐゴシック" panose="020B0600070205080204" pitchFamily="50" charset="-128"/>
              <a:ea typeface="ＭＳ Ｐゴシック" panose="020B0600070205080204" pitchFamily="50" charset="-128"/>
            </a:rPr>
            <a:t>％となり、類似団体平均を下回っている。</a:t>
          </a:r>
        </a:p>
        <a:p>
          <a:r>
            <a:rPr kumimoji="1" lang="ja-JP" altLang="en-US" sz="1150">
              <a:latin typeface="ＭＳ Ｐゴシック" panose="020B0600070205080204" pitchFamily="50" charset="-128"/>
              <a:ea typeface="ＭＳ Ｐゴシック" panose="020B0600070205080204" pitchFamily="50" charset="-128"/>
            </a:rPr>
            <a:t>　今後とも、平成</a:t>
          </a:r>
          <a:r>
            <a:rPr kumimoji="1" lang="en-US" altLang="ja-JP" sz="1150">
              <a:latin typeface="ＭＳ Ｐゴシック" panose="020B0600070205080204" pitchFamily="50" charset="-128"/>
              <a:ea typeface="ＭＳ Ｐゴシック" panose="020B0600070205080204" pitchFamily="50" charset="-128"/>
            </a:rPr>
            <a:t>24</a:t>
          </a:r>
          <a:r>
            <a:rPr kumimoji="1" lang="ja-JP" altLang="en-US" sz="1150">
              <a:latin typeface="ＭＳ Ｐゴシック" panose="020B0600070205080204" pitchFamily="50" charset="-128"/>
              <a:ea typeface="ＭＳ Ｐゴシック" panose="020B0600070205080204" pitchFamily="50" charset="-128"/>
            </a:rPr>
            <a:t>年に策定した「補助制度適正化基本方針」に基づき、補助金の一層の適切な執行に努めていく。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121557</xdr:rowOff>
    </xdr:from>
    <xdr:to>
      <xdr:col>82</xdr:col>
      <xdr:colOff>107950</xdr:colOff>
      <xdr:row>40</xdr:row>
      <xdr:rowOff>132443</xdr:rowOff>
    </xdr:to>
    <xdr:cxnSp macro="">
      <xdr:nvCxnSpPr>
        <xdr:cNvPr id="305" name="直線コネクタ 304"/>
        <xdr:cNvCxnSpPr/>
      </xdr:nvCxnSpPr>
      <xdr:spPr>
        <a:xfrm flipV="1">
          <a:off x="16510000" y="5607957"/>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104520</xdr:rowOff>
    </xdr:from>
    <xdr:ext cx="762000" cy="259045"/>
    <xdr:sp macro="" textlink="">
      <xdr:nvSpPr>
        <xdr:cNvPr id="306" name="補助費等最小値テキスト"/>
        <xdr:cNvSpPr txBox="1"/>
      </xdr:nvSpPr>
      <xdr:spPr>
        <a:xfrm>
          <a:off x="16598900" y="696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132443</xdr:rowOff>
    </xdr:from>
    <xdr:to>
      <xdr:col>82</xdr:col>
      <xdr:colOff>196850</xdr:colOff>
      <xdr:row>40</xdr:row>
      <xdr:rowOff>132443</xdr:rowOff>
    </xdr:to>
    <xdr:cxnSp macro="">
      <xdr:nvCxnSpPr>
        <xdr:cNvPr id="307" name="直線コネクタ 306"/>
        <xdr:cNvCxnSpPr/>
      </xdr:nvCxnSpPr>
      <xdr:spPr>
        <a:xfrm>
          <a:off x="16421100" y="6990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36484</xdr:rowOff>
    </xdr:from>
    <xdr:ext cx="762000" cy="259045"/>
    <xdr:sp macro="" textlink="">
      <xdr:nvSpPr>
        <xdr:cNvPr id="308" name="補助費等最大値テキスト"/>
        <xdr:cNvSpPr txBox="1"/>
      </xdr:nvSpPr>
      <xdr:spPr>
        <a:xfrm>
          <a:off x="16598900" y="5351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121557</xdr:rowOff>
    </xdr:from>
    <xdr:to>
      <xdr:col>82</xdr:col>
      <xdr:colOff>196850</xdr:colOff>
      <xdr:row>32</xdr:row>
      <xdr:rowOff>121557</xdr:rowOff>
    </xdr:to>
    <xdr:cxnSp macro="">
      <xdr:nvCxnSpPr>
        <xdr:cNvPr id="309" name="直線コネクタ 308"/>
        <xdr:cNvCxnSpPr/>
      </xdr:nvCxnSpPr>
      <xdr:spPr>
        <a:xfrm>
          <a:off x="16421100" y="5607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167822</xdr:rowOff>
    </xdr:from>
    <xdr:to>
      <xdr:col>82</xdr:col>
      <xdr:colOff>107950</xdr:colOff>
      <xdr:row>35</xdr:row>
      <xdr:rowOff>75293</xdr:rowOff>
    </xdr:to>
    <xdr:cxnSp macro="">
      <xdr:nvCxnSpPr>
        <xdr:cNvPr id="310" name="直線コネクタ 309"/>
        <xdr:cNvCxnSpPr/>
      </xdr:nvCxnSpPr>
      <xdr:spPr>
        <a:xfrm flipV="1">
          <a:off x="15671800" y="5825672"/>
          <a:ext cx="838200" cy="25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94541</xdr:rowOff>
    </xdr:from>
    <xdr:ext cx="762000" cy="259045"/>
    <xdr:sp macro="" textlink="">
      <xdr:nvSpPr>
        <xdr:cNvPr id="311" name="補助費等平均値テキスト"/>
        <xdr:cNvSpPr txBox="1"/>
      </xdr:nvSpPr>
      <xdr:spPr>
        <a:xfrm>
          <a:off x="16598900" y="6095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122464</xdr:rowOff>
    </xdr:from>
    <xdr:to>
      <xdr:col>82</xdr:col>
      <xdr:colOff>158750</xdr:colOff>
      <xdr:row>36</xdr:row>
      <xdr:rowOff>52614</xdr:rowOff>
    </xdr:to>
    <xdr:sp macro="" textlink="">
      <xdr:nvSpPr>
        <xdr:cNvPr id="312" name="フローチャート: 判断 311"/>
        <xdr:cNvSpPr/>
      </xdr:nvSpPr>
      <xdr:spPr>
        <a:xfrm>
          <a:off x="164592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75293</xdr:rowOff>
    </xdr:from>
    <xdr:to>
      <xdr:col>78</xdr:col>
      <xdr:colOff>69850</xdr:colOff>
      <xdr:row>36</xdr:row>
      <xdr:rowOff>110672</xdr:rowOff>
    </xdr:to>
    <xdr:cxnSp macro="">
      <xdr:nvCxnSpPr>
        <xdr:cNvPr id="313" name="直線コネクタ 312"/>
        <xdr:cNvCxnSpPr/>
      </xdr:nvCxnSpPr>
      <xdr:spPr>
        <a:xfrm flipV="1">
          <a:off x="14782800" y="6076043"/>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144236</xdr:rowOff>
    </xdr:from>
    <xdr:to>
      <xdr:col>78</xdr:col>
      <xdr:colOff>120650</xdr:colOff>
      <xdr:row>36</xdr:row>
      <xdr:rowOff>74386</xdr:rowOff>
    </xdr:to>
    <xdr:sp macro="" textlink="">
      <xdr:nvSpPr>
        <xdr:cNvPr id="314" name="フローチャート: 判断 313"/>
        <xdr:cNvSpPr/>
      </xdr:nvSpPr>
      <xdr:spPr>
        <a:xfrm>
          <a:off x="15621000" y="614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59163</xdr:rowOff>
    </xdr:from>
    <xdr:ext cx="736600" cy="259045"/>
    <xdr:sp macro="" textlink="">
      <xdr:nvSpPr>
        <xdr:cNvPr id="315" name="テキスト ボックス 314"/>
        <xdr:cNvSpPr txBox="1"/>
      </xdr:nvSpPr>
      <xdr:spPr>
        <a:xfrm>
          <a:off x="15290800" y="6231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78014</xdr:rowOff>
    </xdr:from>
    <xdr:to>
      <xdr:col>73</xdr:col>
      <xdr:colOff>180975</xdr:colOff>
      <xdr:row>36</xdr:row>
      <xdr:rowOff>110672</xdr:rowOff>
    </xdr:to>
    <xdr:cxnSp macro="">
      <xdr:nvCxnSpPr>
        <xdr:cNvPr id="316" name="直線コネクタ 315"/>
        <xdr:cNvCxnSpPr/>
      </xdr:nvCxnSpPr>
      <xdr:spPr>
        <a:xfrm>
          <a:off x="13893800" y="625021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111578</xdr:rowOff>
    </xdr:from>
    <xdr:to>
      <xdr:col>74</xdr:col>
      <xdr:colOff>31750</xdr:colOff>
      <xdr:row>36</xdr:row>
      <xdr:rowOff>41728</xdr:rowOff>
    </xdr:to>
    <xdr:sp macro="" textlink="">
      <xdr:nvSpPr>
        <xdr:cNvPr id="317" name="フローチャート: 判断 316"/>
        <xdr:cNvSpPr/>
      </xdr:nvSpPr>
      <xdr:spPr>
        <a:xfrm>
          <a:off x="14732000" y="611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51905</xdr:rowOff>
    </xdr:from>
    <xdr:ext cx="762000" cy="259045"/>
    <xdr:sp macro="" textlink="">
      <xdr:nvSpPr>
        <xdr:cNvPr id="318" name="テキスト ボックス 317"/>
        <xdr:cNvSpPr txBox="1"/>
      </xdr:nvSpPr>
      <xdr:spPr>
        <a:xfrm>
          <a:off x="14401800" y="588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78014</xdr:rowOff>
    </xdr:from>
    <xdr:to>
      <xdr:col>69</xdr:col>
      <xdr:colOff>92075</xdr:colOff>
      <xdr:row>37</xdr:row>
      <xdr:rowOff>26307</xdr:rowOff>
    </xdr:to>
    <xdr:cxnSp macro="">
      <xdr:nvCxnSpPr>
        <xdr:cNvPr id="319" name="直線コネクタ 318"/>
        <xdr:cNvCxnSpPr/>
      </xdr:nvCxnSpPr>
      <xdr:spPr>
        <a:xfrm flipV="1">
          <a:off x="13004800" y="6250214"/>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155122</xdr:rowOff>
    </xdr:from>
    <xdr:to>
      <xdr:col>69</xdr:col>
      <xdr:colOff>142875</xdr:colOff>
      <xdr:row>36</xdr:row>
      <xdr:rowOff>85272</xdr:rowOff>
    </xdr:to>
    <xdr:sp macro="" textlink="">
      <xdr:nvSpPr>
        <xdr:cNvPr id="320" name="フローチャート: 判断 319"/>
        <xdr:cNvSpPr/>
      </xdr:nvSpPr>
      <xdr:spPr>
        <a:xfrm>
          <a:off x="13843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95449</xdr:rowOff>
    </xdr:from>
    <xdr:ext cx="762000" cy="259045"/>
    <xdr:sp macro="" textlink="">
      <xdr:nvSpPr>
        <xdr:cNvPr id="321" name="テキスト ボックス 320"/>
        <xdr:cNvSpPr txBox="1"/>
      </xdr:nvSpPr>
      <xdr:spPr>
        <a:xfrm>
          <a:off x="13512800" y="592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122464</xdr:rowOff>
    </xdr:from>
    <xdr:to>
      <xdr:col>65</xdr:col>
      <xdr:colOff>53975</xdr:colOff>
      <xdr:row>36</xdr:row>
      <xdr:rowOff>52614</xdr:rowOff>
    </xdr:to>
    <xdr:sp macro="" textlink="">
      <xdr:nvSpPr>
        <xdr:cNvPr id="322" name="フローチャート: 判断 321"/>
        <xdr:cNvSpPr/>
      </xdr:nvSpPr>
      <xdr:spPr>
        <a:xfrm>
          <a:off x="129540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62791</xdr:rowOff>
    </xdr:from>
    <xdr:ext cx="762000" cy="259045"/>
    <xdr:sp macro="" textlink="">
      <xdr:nvSpPr>
        <xdr:cNvPr id="323" name="テキスト ボックス 322"/>
        <xdr:cNvSpPr txBox="1"/>
      </xdr:nvSpPr>
      <xdr:spPr>
        <a:xfrm>
          <a:off x="12623800" y="589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117022</xdr:rowOff>
    </xdr:from>
    <xdr:to>
      <xdr:col>82</xdr:col>
      <xdr:colOff>158750</xdr:colOff>
      <xdr:row>34</xdr:row>
      <xdr:rowOff>47172</xdr:rowOff>
    </xdr:to>
    <xdr:sp macro="" textlink="">
      <xdr:nvSpPr>
        <xdr:cNvPr id="329" name="楕円 328"/>
        <xdr:cNvSpPr/>
      </xdr:nvSpPr>
      <xdr:spPr>
        <a:xfrm>
          <a:off x="16459200" y="577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133549</xdr:rowOff>
    </xdr:from>
    <xdr:ext cx="762000" cy="259045"/>
    <xdr:sp macro="" textlink="">
      <xdr:nvSpPr>
        <xdr:cNvPr id="330" name="補助費等該当値テキスト"/>
        <xdr:cNvSpPr txBox="1"/>
      </xdr:nvSpPr>
      <xdr:spPr>
        <a:xfrm>
          <a:off x="16598900" y="561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24493</xdr:rowOff>
    </xdr:from>
    <xdr:to>
      <xdr:col>78</xdr:col>
      <xdr:colOff>120650</xdr:colOff>
      <xdr:row>35</xdr:row>
      <xdr:rowOff>126093</xdr:rowOff>
    </xdr:to>
    <xdr:sp macro="" textlink="">
      <xdr:nvSpPr>
        <xdr:cNvPr id="331" name="楕円 330"/>
        <xdr:cNvSpPr/>
      </xdr:nvSpPr>
      <xdr:spPr>
        <a:xfrm>
          <a:off x="15621000" y="602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136270</xdr:rowOff>
    </xdr:from>
    <xdr:ext cx="736600" cy="259045"/>
    <xdr:sp macro="" textlink="">
      <xdr:nvSpPr>
        <xdr:cNvPr id="332" name="テキスト ボックス 331"/>
        <xdr:cNvSpPr txBox="1"/>
      </xdr:nvSpPr>
      <xdr:spPr>
        <a:xfrm>
          <a:off x="15290800" y="5794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59872</xdr:rowOff>
    </xdr:from>
    <xdr:to>
      <xdr:col>74</xdr:col>
      <xdr:colOff>31750</xdr:colOff>
      <xdr:row>36</xdr:row>
      <xdr:rowOff>161472</xdr:rowOff>
    </xdr:to>
    <xdr:sp macro="" textlink="">
      <xdr:nvSpPr>
        <xdr:cNvPr id="333" name="楕円 332"/>
        <xdr:cNvSpPr/>
      </xdr:nvSpPr>
      <xdr:spPr>
        <a:xfrm>
          <a:off x="147320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146249</xdr:rowOff>
    </xdr:from>
    <xdr:ext cx="762000" cy="259045"/>
    <xdr:sp macro="" textlink="">
      <xdr:nvSpPr>
        <xdr:cNvPr id="334" name="テキスト ボックス 333"/>
        <xdr:cNvSpPr txBox="1"/>
      </xdr:nvSpPr>
      <xdr:spPr>
        <a:xfrm>
          <a:off x="14401800" y="631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27214</xdr:rowOff>
    </xdr:from>
    <xdr:to>
      <xdr:col>69</xdr:col>
      <xdr:colOff>142875</xdr:colOff>
      <xdr:row>36</xdr:row>
      <xdr:rowOff>128814</xdr:rowOff>
    </xdr:to>
    <xdr:sp macro="" textlink="">
      <xdr:nvSpPr>
        <xdr:cNvPr id="335" name="楕円 334"/>
        <xdr:cNvSpPr/>
      </xdr:nvSpPr>
      <xdr:spPr>
        <a:xfrm>
          <a:off x="13843000" y="619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113591</xdr:rowOff>
    </xdr:from>
    <xdr:ext cx="762000" cy="259045"/>
    <xdr:sp macro="" textlink="">
      <xdr:nvSpPr>
        <xdr:cNvPr id="336" name="テキスト ボックス 335"/>
        <xdr:cNvSpPr txBox="1"/>
      </xdr:nvSpPr>
      <xdr:spPr>
        <a:xfrm>
          <a:off x="13512800" y="628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146957</xdr:rowOff>
    </xdr:from>
    <xdr:to>
      <xdr:col>65</xdr:col>
      <xdr:colOff>53975</xdr:colOff>
      <xdr:row>37</xdr:row>
      <xdr:rowOff>77107</xdr:rowOff>
    </xdr:to>
    <xdr:sp macro="" textlink="">
      <xdr:nvSpPr>
        <xdr:cNvPr id="337" name="楕円 336"/>
        <xdr:cNvSpPr/>
      </xdr:nvSpPr>
      <xdr:spPr>
        <a:xfrm>
          <a:off x="12954000" y="631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61884</xdr:rowOff>
    </xdr:from>
    <xdr:ext cx="762000" cy="259045"/>
    <xdr:sp macro="" textlink="">
      <xdr:nvSpPr>
        <xdr:cNvPr id="338" name="テキスト ボックス 337"/>
        <xdr:cNvSpPr txBox="1"/>
      </xdr:nvSpPr>
      <xdr:spPr>
        <a:xfrm>
          <a:off x="12623800" y="640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50">
              <a:latin typeface="ＭＳ Ｐゴシック" panose="020B0600070205080204" pitchFamily="50" charset="-128"/>
              <a:ea typeface="ＭＳ Ｐゴシック" panose="020B0600070205080204" pitchFamily="50" charset="-128"/>
            </a:rPr>
            <a:t>対前年度比</a:t>
          </a:r>
          <a:r>
            <a:rPr kumimoji="1" lang="en-US" altLang="ja-JP" sz="1150">
              <a:latin typeface="ＭＳ Ｐゴシック" panose="020B0600070205080204" pitchFamily="50" charset="-128"/>
              <a:ea typeface="ＭＳ Ｐゴシック" panose="020B0600070205080204" pitchFamily="50" charset="-128"/>
            </a:rPr>
            <a:t>0.3</a:t>
          </a:r>
          <a:r>
            <a:rPr kumimoji="1" lang="ja-JP" altLang="en-US" sz="1150">
              <a:latin typeface="ＭＳ Ｐゴシック" panose="020B0600070205080204" pitchFamily="50" charset="-128"/>
              <a:ea typeface="ＭＳ Ｐゴシック" panose="020B0600070205080204" pitchFamily="50" charset="-128"/>
            </a:rPr>
            <a:t>％減の</a:t>
          </a:r>
          <a:r>
            <a:rPr kumimoji="1" lang="en-US" altLang="ja-JP" sz="1150">
              <a:latin typeface="ＭＳ Ｐゴシック" panose="020B0600070205080204" pitchFamily="50" charset="-128"/>
              <a:ea typeface="ＭＳ Ｐゴシック" panose="020B0600070205080204" pitchFamily="50" charset="-128"/>
            </a:rPr>
            <a:t>15.3</a:t>
          </a:r>
          <a:r>
            <a:rPr kumimoji="1" lang="ja-JP" altLang="en-US" sz="1150">
              <a:latin typeface="ＭＳ Ｐゴシック" panose="020B0600070205080204" pitchFamily="50" charset="-128"/>
              <a:ea typeface="ＭＳ Ｐゴシック" panose="020B0600070205080204" pitchFamily="50" charset="-128"/>
            </a:rPr>
            <a:t>％となリ、引き続き、類似団体平均を下回っている。</a:t>
          </a:r>
        </a:p>
        <a:p>
          <a:r>
            <a:rPr kumimoji="1" lang="ja-JP" altLang="en-US" sz="1150">
              <a:latin typeface="ＭＳ Ｐゴシック" panose="020B0600070205080204" pitchFamily="50" charset="-128"/>
              <a:ea typeface="ＭＳ Ｐゴシック" panose="020B0600070205080204" pitchFamily="50" charset="-128"/>
            </a:rPr>
            <a:t>　過去の建設事業債の進捗が進む一方で、臨時財政対策債の償還残高が増加する傾向にあるため、ほぼ横ばいの状況が続いている。</a:t>
          </a:r>
          <a:r>
            <a:rPr kumimoji="1" lang="en-US" altLang="ja-JP" sz="1150">
              <a:latin typeface="ＭＳ Ｐゴシック" panose="020B0600070205080204" pitchFamily="50" charset="-128"/>
              <a:ea typeface="ＭＳ Ｐゴシック" panose="020B0600070205080204" pitchFamily="50" charset="-128"/>
            </a:rPr>
            <a:t/>
          </a:r>
          <a:br>
            <a:rPr kumimoji="1" lang="en-US" altLang="ja-JP" sz="1150">
              <a:latin typeface="ＭＳ Ｐゴシック" panose="020B0600070205080204" pitchFamily="50" charset="-128"/>
              <a:ea typeface="ＭＳ Ｐゴシック" panose="020B0600070205080204" pitchFamily="50" charset="-128"/>
            </a:rPr>
          </a:br>
          <a:r>
            <a:rPr kumimoji="1" lang="ja-JP" altLang="en-US" sz="1150">
              <a:latin typeface="ＭＳ Ｐゴシック" panose="020B0600070205080204" pitchFamily="50" charset="-128"/>
              <a:ea typeface="ＭＳ Ｐゴシック" panose="020B0600070205080204" pitchFamily="50" charset="-128"/>
            </a:rPr>
            <a:t>　臨時財政対策債は地方交付税の代替となる貴重な財源であることから、基金保有高との均衡に留意しながら、引き続き、比率の改善に努めていく。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50800</xdr:rowOff>
    </xdr:from>
    <xdr:to>
      <xdr:col>24</xdr:col>
      <xdr:colOff>25400</xdr:colOff>
      <xdr:row>81</xdr:row>
      <xdr:rowOff>31750</xdr:rowOff>
    </xdr:to>
    <xdr:cxnSp macro="">
      <xdr:nvCxnSpPr>
        <xdr:cNvPr id="366" name="直線コネクタ 365"/>
        <xdr:cNvCxnSpPr/>
      </xdr:nvCxnSpPr>
      <xdr:spPr>
        <a:xfrm flipV="1">
          <a:off x="4826000" y="1273810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3827</xdr:rowOff>
    </xdr:from>
    <xdr:ext cx="762000" cy="259045"/>
    <xdr:sp macro="" textlink="">
      <xdr:nvSpPr>
        <xdr:cNvPr id="367" name="公債費最小値テキスト"/>
        <xdr:cNvSpPr txBox="1"/>
      </xdr:nvSpPr>
      <xdr:spPr>
        <a:xfrm>
          <a:off x="49149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31750</xdr:rowOff>
    </xdr:from>
    <xdr:to>
      <xdr:col>24</xdr:col>
      <xdr:colOff>114300</xdr:colOff>
      <xdr:row>81</xdr:row>
      <xdr:rowOff>31750</xdr:rowOff>
    </xdr:to>
    <xdr:cxnSp macro="">
      <xdr:nvCxnSpPr>
        <xdr:cNvPr id="368" name="直線コネクタ 367"/>
        <xdr:cNvCxnSpPr/>
      </xdr:nvCxnSpPr>
      <xdr:spPr>
        <a:xfrm>
          <a:off x="4737100" y="1391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137177</xdr:rowOff>
    </xdr:from>
    <xdr:ext cx="762000" cy="259045"/>
    <xdr:sp macro="" textlink="">
      <xdr:nvSpPr>
        <xdr:cNvPr id="369" name="公債費最大値テキスト"/>
        <xdr:cNvSpPr txBox="1"/>
      </xdr:nvSpPr>
      <xdr:spPr>
        <a:xfrm>
          <a:off x="4914900" y="1248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50800</xdr:rowOff>
    </xdr:from>
    <xdr:to>
      <xdr:col>24</xdr:col>
      <xdr:colOff>114300</xdr:colOff>
      <xdr:row>74</xdr:row>
      <xdr:rowOff>50800</xdr:rowOff>
    </xdr:to>
    <xdr:cxnSp macro="">
      <xdr:nvCxnSpPr>
        <xdr:cNvPr id="370" name="直線コネクタ 369"/>
        <xdr:cNvCxnSpPr/>
      </xdr:nvCxnSpPr>
      <xdr:spPr>
        <a:xfrm>
          <a:off x="4737100" y="1273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92711</xdr:rowOff>
    </xdr:from>
    <xdr:to>
      <xdr:col>24</xdr:col>
      <xdr:colOff>25400</xdr:colOff>
      <xdr:row>77</xdr:row>
      <xdr:rowOff>115570</xdr:rowOff>
    </xdr:to>
    <xdr:cxnSp macro="">
      <xdr:nvCxnSpPr>
        <xdr:cNvPr id="371" name="直線コネクタ 370"/>
        <xdr:cNvCxnSpPr/>
      </xdr:nvCxnSpPr>
      <xdr:spPr>
        <a:xfrm flipV="1">
          <a:off x="3987800" y="13294361"/>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113047</xdr:rowOff>
    </xdr:from>
    <xdr:ext cx="762000" cy="259045"/>
    <xdr:sp macro="" textlink="">
      <xdr:nvSpPr>
        <xdr:cNvPr id="372" name="公債費平均値テキスト"/>
        <xdr:cNvSpPr txBox="1"/>
      </xdr:nvSpPr>
      <xdr:spPr>
        <a:xfrm>
          <a:off x="4914900" y="13314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140970</xdr:rowOff>
    </xdr:from>
    <xdr:to>
      <xdr:col>24</xdr:col>
      <xdr:colOff>76200</xdr:colOff>
      <xdr:row>78</xdr:row>
      <xdr:rowOff>71120</xdr:rowOff>
    </xdr:to>
    <xdr:sp macro="" textlink="">
      <xdr:nvSpPr>
        <xdr:cNvPr id="373" name="フローチャート: 判断 372"/>
        <xdr:cNvSpPr/>
      </xdr:nvSpPr>
      <xdr:spPr>
        <a:xfrm>
          <a:off x="47752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69850</xdr:rowOff>
    </xdr:from>
    <xdr:to>
      <xdr:col>19</xdr:col>
      <xdr:colOff>187325</xdr:colOff>
      <xdr:row>77</xdr:row>
      <xdr:rowOff>115570</xdr:rowOff>
    </xdr:to>
    <xdr:cxnSp macro="">
      <xdr:nvCxnSpPr>
        <xdr:cNvPr id="374" name="直線コネクタ 373"/>
        <xdr:cNvCxnSpPr/>
      </xdr:nvCxnSpPr>
      <xdr:spPr>
        <a:xfrm>
          <a:off x="3098800" y="132715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0</xdr:rowOff>
    </xdr:from>
    <xdr:to>
      <xdr:col>20</xdr:col>
      <xdr:colOff>38100</xdr:colOff>
      <xdr:row>78</xdr:row>
      <xdr:rowOff>101600</xdr:rowOff>
    </xdr:to>
    <xdr:sp macro="" textlink="">
      <xdr:nvSpPr>
        <xdr:cNvPr id="375" name="フローチャート: 判断 374"/>
        <xdr:cNvSpPr/>
      </xdr:nvSpPr>
      <xdr:spPr>
        <a:xfrm>
          <a:off x="3937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86377</xdr:rowOff>
    </xdr:from>
    <xdr:ext cx="736600" cy="259045"/>
    <xdr:sp macro="" textlink="">
      <xdr:nvSpPr>
        <xdr:cNvPr id="376" name="テキスト ボックス 375"/>
        <xdr:cNvSpPr txBox="1"/>
      </xdr:nvSpPr>
      <xdr:spPr>
        <a:xfrm>
          <a:off x="3606800" y="1345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69850</xdr:rowOff>
    </xdr:from>
    <xdr:to>
      <xdr:col>15</xdr:col>
      <xdr:colOff>98425</xdr:colOff>
      <xdr:row>77</xdr:row>
      <xdr:rowOff>161289</xdr:rowOff>
    </xdr:to>
    <xdr:cxnSp macro="">
      <xdr:nvCxnSpPr>
        <xdr:cNvPr id="377" name="直線コネクタ 376"/>
        <xdr:cNvCxnSpPr/>
      </xdr:nvCxnSpPr>
      <xdr:spPr>
        <a:xfrm flipV="1">
          <a:off x="2209800" y="13271500"/>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148589</xdr:rowOff>
    </xdr:from>
    <xdr:to>
      <xdr:col>15</xdr:col>
      <xdr:colOff>149225</xdr:colOff>
      <xdr:row>78</xdr:row>
      <xdr:rowOff>78739</xdr:rowOff>
    </xdr:to>
    <xdr:sp macro="" textlink="">
      <xdr:nvSpPr>
        <xdr:cNvPr id="378" name="フローチャート: 判断 377"/>
        <xdr:cNvSpPr/>
      </xdr:nvSpPr>
      <xdr:spPr>
        <a:xfrm>
          <a:off x="3048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63516</xdr:rowOff>
    </xdr:from>
    <xdr:ext cx="762000" cy="259045"/>
    <xdr:sp macro="" textlink="">
      <xdr:nvSpPr>
        <xdr:cNvPr id="379" name="テキスト ボックス 378"/>
        <xdr:cNvSpPr txBox="1"/>
      </xdr:nvSpPr>
      <xdr:spPr>
        <a:xfrm>
          <a:off x="2717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161289</xdr:rowOff>
    </xdr:from>
    <xdr:to>
      <xdr:col>11</xdr:col>
      <xdr:colOff>9525</xdr:colOff>
      <xdr:row>78</xdr:row>
      <xdr:rowOff>27939</xdr:rowOff>
    </xdr:to>
    <xdr:cxnSp macro="">
      <xdr:nvCxnSpPr>
        <xdr:cNvPr id="380" name="直線コネクタ 379"/>
        <xdr:cNvCxnSpPr/>
      </xdr:nvCxnSpPr>
      <xdr:spPr>
        <a:xfrm flipV="1">
          <a:off x="1320800" y="133629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53339</xdr:rowOff>
    </xdr:from>
    <xdr:to>
      <xdr:col>11</xdr:col>
      <xdr:colOff>60325</xdr:colOff>
      <xdr:row>78</xdr:row>
      <xdr:rowOff>154939</xdr:rowOff>
    </xdr:to>
    <xdr:sp macro="" textlink="">
      <xdr:nvSpPr>
        <xdr:cNvPr id="381" name="フローチャート: 判断 380"/>
        <xdr:cNvSpPr/>
      </xdr:nvSpPr>
      <xdr:spPr>
        <a:xfrm>
          <a:off x="2159000" y="1342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139716</xdr:rowOff>
    </xdr:from>
    <xdr:ext cx="762000" cy="259045"/>
    <xdr:sp macro="" textlink="">
      <xdr:nvSpPr>
        <xdr:cNvPr id="382" name="テキスト ボックス 381"/>
        <xdr:cNvSpPr txBox="1"/>
      </xdr:nvSpPr>
      <xdr:spPr>
        <a:xfrm>
          <a:off x="1828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83820</xdr:rowOff>
    </xdr:from>
    <xdr:to>
      <xdr:col>6</xdr:col>
      <xdr:colOff>171450</xdr:colOff>
      <xdr:row>79</xdr:row>
      <xdr:rowOff>13970</xdr:rowOff>
    </xdr:to>
    <xdr:sp macro="" textlink="">
      <xdr:nvSpPr>
        <xdr:cNvPr id="383" name="フローチャート: 判断 382"/>
        <xdr:cNvSpPr/>
      </xdr:nvSpPr>
      <xdr:spPr>
        <a:xfrm>
          <a:off x="1270000" y="1345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170197</xdr:rowOff>
    </xdr:from>
    <xdr:ext cx="762000" cy="259045"/>
    <xdr:sp macro="" textlink="">
      <xdr:nvSpPr>
        <xdr:cNvPr id="384" name="テキスト ボックス 383"/>
        <xdr:cNvSpPr txBox="1"/>
      </xdr:nvSpPr>
      <xdr:spPr>
        <a:xfrm>
          <a:off x="939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90" name="楕円 389"/>
        <xdr:cNvSpPr/>
      </xdr:nvSpPr>
      <xdr:spPr>
        <a:xfrm>
          <a:off x="47752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58438</xdr:rowOff>
    </xdr:from>
    <xdr:ext cx="762000" cy="259045"/>
    <xdr:sp macro="" textlink="">
      <xdr:nvSpPr>
        <xdr:cNvPr id="391" name="公債費該当値テキスト"/>
        <xdr:cNvSpPr txBox="1"/>
      </xdr:nvSpPr>
      <xdr:spPr>
        <a:xfrm>
          <a:off x="4914900" y="13088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64770</xdr:rowOff>
    </xdr:from>
    <xdr:to>
      <xdr:col>20</xdr:col>
      <xdr:colOff>38100</xdr:colOff>
      <xdr:row>77</xdr:row>
      <xdr:rowOff>166370</xdr:rowOff>
    </xdr:to>
    <xdr:sp macro="" textlink="">
      <xdr:nvSpPr>
        <xdr:cNvPr id="392" name="楕円 391"/>
        <xdr:cNvSpPr/>
      </xdr:nvSpPr>
      <xdr:spPr>
        <a:xfrm>
          <a:off x="3937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5097</xdr:rowOff>
    </xdr:from>
    <xdr:ext cx="736600" cy="259045"/>
    <xdr:sp macro="" textlink="">
      <xdr:nvSpPr>
        <xdr:cNvPr id="393" name="テキスト ボックス 392"/>
        <xdr:cNvSpPr txBox="1"/>
      </xdr:nvSpPr>
      <xdr:spPr>
        <a:xfrm>
          <a:off x="3606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19050</xdr:rowOff>
    </xdr:from>
    <xdr:to>
      <xdr:col>15</xdr:col>
      <xdr:colOff>149225</xdr:colOff>
      <xdr:row>77</xdr:row>
      <xdr:rowOff>120650</xdr:rowOff>
    </xdr:to>
    <xdr:sp macro="" textlink="">
      <xdr:nvSpPr>
        <xdr:cNvPr id="394" name="楕円 393"/>
        <xdr:cNvSpPr/>
      </xdr:nvSpPr>
      <xdr:spPr>
        <a:xfrm>
          <a:off x="3048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130827</xdr:rowOff>
    </xdr:from>
    <xdr:ext cx="762000" cy="259045"/>
    <xdr:sp macro="" textlink="">
      <xdr:nvSpPr>
        <xdr:cNvPr id="395" name="テキスト ボックス 394"/>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110489</xdr:rowOff>
    </xdr:from>
    <xdr:to>
      <xdr:col>11</xdr:col>
      <xdr:colOff>60325</xdr:colOff>
      <xdr:row>78</xdr:row>
      <xdr:rowOff>40639</xdr:rowOff>
    </xdr:to>
    <xdr:sp macro="" textlink="">
      <xdr:nvSpPr>
        <xdr:cNvPr id="396" name="楕円 395"/>
        <xdr:cNvSpPr/>
      </xdr:nvSpPr>
      <xdr:spPr>
        <a:xfrm>
          <a:off x="2159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50816</xdr:rowOff>
    </xdr:from>
    <xdr:ext cx="762000" cy="259045"/>
    <xdr:sp macro="" textlink="">
      <xdr:nvSpPr>
        <xdr:cNvPr id="397" name="テキスト ボックス 396"/>
        <xdr:cNvSpPr txBox="1"/>
      </xdr:nvSpPr>
      <xdr:spPr>
        <a:xfrm>
          <a:off x="1828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148589</xdr:rowOff>
    </xdr:from>
    <xdr:to>
      <xdr:col>6</xdr:col>
      <xdr:colOff>171450</xdr:colOff>
      <xdr:row>78</xdr:row>
      <xdr:rowOff>78739</xdr:rowOff>
    </xdr:to>
    <xdr:sp macro="" textlink="">
      <xdr:nvSpPr>
        <xdr:cNvPr id="398" name="楕円 397"/>
        <xdr:cNvSpPr/>
      </xdr:nvSpPr>
      <xdr:spPr>
        <a:xfrm>
          <a:off x="1270000" y="133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88916</xdr:rowOff>
    </xdr:from>
    <xdr:ext cx="762000" cy="259045"/>
    <xdr:sp macro="" textlink="">
      <xdr:nvSpPr>
        <xdr:cNvPr id="399" name="テキスト ボックス 398"/>
        <xdr:cNvSpPr txBox="1"/>
      </xdr:nvSpPr>
      <xdr:spPr>
        <a:xfrm>
          <a:off x="939800" y="1311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50">
              <a:latin typeface="ＭＳ Ｐゴシック" panose="020B0600070205080204" pitchFamily="50" charset="-128"/>
              <a:ea typeface="ＭＳ Ｐゴシック" panose="020B0600070205080204" pitchFamily="50" charset="-128"/>
            </a:rPr>
            <a:t>対前年度比</a:t>
          </a:r>
          <a:r>
            <a:rPr kumimoji="1" lang="en-US" altLang="ja-JP" sz="1150">
              <a:latin typeface="ＭＳ Ｐゴシック" panose="020B0600070205080204" pitchFamily="50" charset="-128"/>
              <a:ea typeface="ＭＳ Ｐゴシック" panose="020B0600070205080204" pitchFamily="50" charset="-128"/>
            </a:rPr>
            <a:t>2.8</a:t>
          </a:r>
          <a:r>
            <a:rPr kumimoji="1" lang="ja-JP" altLang="en-US" sz="1150">
              <a:latin typeface="ＭＳ Ｐゴシック" panose="020B0600070205080204" pitchFamily="50" charset="-128"/>
              <a:ea typeface="ＭＳ Ｐゴシック" panose="020B0600070205080204" pitchFamily="50" charset="-128"/>
            </a:rPr>
            <a:t>％減の</a:t>
          </a:r>
          <a:r>
            <a:rPr kumimoji="1" lang="en-US" altLang="ja-JP" sz="1150">
              <a:latin typeface="ＭＳ Ｐゴシック" panose="020B0600070205080204" pitchFamily="50" charset="-128"/>
              <a:ea typeface="ＭＳ Ｐゴシック" panose="020B0600070205080204" pitchFamily="50" charset="-128"/>
            </a:rPr>
            <a:t>73.5</a:t>
          </a:r>
          <a:r>
            <a:rPr kumimoji="1" lang="ja-JP" altLang="en-US" sz="1150">
              <a:latin typeface="ＭＳ Ｐゴシック" panose="020B0600070205080204" pitchFamily="50" charset="-128"/>
              <a:ea typeface="ＭＳ Ｐゴシック" panose="020B0600070205080204" pitchFamily="50" charset="-128"/>
            </a:rPr>
            <a:t>％となり、類似団体平均を下回っている。</a:t>
          </a:r>
        </a:p>
        <a:p>
          <a:r>
            <a:rPr kumimoji="1" lang="ja-JP" altLang="en-US" sz="1150">
              <a:latin typeface="ＭＳ Ｐゴシック" panose="020B0600070205080204" pitchFamily="50" charset="-128"/>
              <a:ea typeface="ＭＳ Ｐゴシック" panose="020B0600070205080204" pitchFamily="50" charset="-128"/>
            </a:rPr>
            <a:t>　公共施設の延命化、適正化を見据えて、普通建設費を抑制する一方で、延命対策などを適切に行うことで、費用の適正化を図ってきている。引き続き、本市の直面する重要な課題であるごみ処理施設の更新や学校給食施設の改築を中心とした建設事業に対して、費用の重点化を行うとともに、経済性を重視した事業手法の積極的な活用を進め、事業の効率化に努める。</a:t>
          </a:r>
        </a:p>
        <a:p>
          <a:endParaRPr kumimoji="1" lang="ja-JP" altLang="en-US" sz="115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85090</xdr:rowOff>
    </xdr:from>
    <xdr:to>
      <xdr:col>82</xdr:col>
      <xdr:colOff>107950</xdr:colOff>
      <xdr:row>81</xdr:row>
      <xdr:rowOff>69850</xdr:rowOff>
    </xdr:to>
    <xdr:cxnSp macro="">
      <xdr:nvCxnSpPr>
        <xdr:cNvPr id="427" name="直線コネクタ 426"/>
        <xdr:cNvCxnSpPr/>
      </xdr:nvCxnSpPr>
      <xdr:spPr>
        <a:xfrm flipV="1">
          <a:off x="16510000" y="1260094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17</xdr:rowOff>
    </xdr:from>
    <xdr:ext cx="762000" cy="259045"/>
    <xdr:sp macro="" textlink="">
      <xdr:nvSpPr>
        <xdr:cNvPr id="430" name="公債費以外最大値テキスト"/>
        <xdr:cNvSpPr txBox="1"/>
      </xdr:nvSpPr>
      <xdr:spPr>
        <a:xfrm>
          <a:off x="16598900" y="1234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85090</xdr:rowOff>
    </xdr:from>
    <xdr:to>
      <xdr:col>82</xdr:col>
      <xdr:colOff>196850</xdr:colOff>
      <xdr:row>73</xdr:row>
      <xdr:rowOff>85090</xdr:rowOff>
    </xdr:to>
    <xdr:cxnSp macro="">
      <xdr:nvCxnSpPr>
        <xdr:cNvPr id="431" name="直線コネクタ 430"/>
        <xdr:cNvCxnSpPr/>
      </xdr:nvCxnSpPr>
      <xdr:spPr>
        <a:xfrm>
          <a:off x="16421100" y="12600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127000</xdr:rowOff>
    </xdr:from>
    <xdr:to>
      <xdr:col>82</xdr:col>
      <xdr:colOff>107950</xdr:colOff>
      <xdr:row>77</xdr:row>
      <xdr:rowOff>168911</xdr:rowOff>
    </xdr:to>
    <xdr:cxnSp macro="">
      <xdr:nvCxnSpPr>
        <xdr:cNvPr id="432" name="直線コネクタ 431"/>
        <xdr:cNvCxnSpPr/>
      </xdr:nvCxnSpPr>
      <xdr:spPr>
        <a:xfrm flipV="1">
          <a:off x="15671800" y="13157200"/>
          <a:ext cx="838200" cy="21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36847</xdr:rowOff>
    </xdr:from>
    <xdr:ext cx="762000" cy="259045"/>
    <xdr:sp macro="" textlink="">
      <xdr:nvSpPr>
        <xdr:cNvPr id="433" name="公債費以外平均値テキスト"/>
        <xdr:cNvSpPr txBox="1"/>
      </xdr:nvSpPr>
      <xdr:spPr>
        <a:xfrm>
          <a:off x="16598900" y="13238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34" name="フローチャート: 判断 433"/>
        <xdr:cNvSpPr/>
      </xdr:nvSpPr>
      <xdr:spPr>
        <a:xfrm>
          <a:off x="16459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62230</xdr:rowOff>
    </xdr:from>
    <xdr:to>
      <xdr:col>78</xdr:col>
      <xdr:colOff>69850</xdr:colOff>
      <xdr:row>77</xdr:row>
      <xdr:rowOff>168911</xdr:rowOff>
    </xdr:to>
    <xdr:cxnSp macro="">
      <xdr:nvCxnSpPr>
        <xdr:cNvPr id="435" name="直線コネクタ 434"/>
        <xdr:cNvCxnSpPr/>
      </xdr:nvCxnSpPr>
      <xdr:spPr>
        <a:xfrm>
          <a:off x="14782800" y="13263880"/>
          <a:ext cx="889000" cy="10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11430</xdr:rowOff>
    </xdr:from>
    <xdr:to>
      <xdr:col>78</xdr:col>
      <xdr:colOff>120650</xdr:colOff>
      <xdr:row>77</xdr:row>
      <xdr:rowOff>113030</xdr:rowOff>
    </xdr:to>
    <xdr:sp macro="" textlink="">
      <xdr:nvSpPr>
        <xdr:cNvPr id="436" name="フローチャート: 判断 435"/>
        <xdr:cNvSpPr/>
      </xdr:nvSpPr>
      <xdr:spPr>
        <a:xfrm>
          <a:off x="15621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123207</xdr:rowOff>
    </xdr:from>
    <xdr:ext cx="736600" cy="259045"/>
    <xdr:sp macro="" textlink="">
      <xdr:nvSpPr>
        <xdr:cNvPr id="437" name="テキスト ボックス 436"/>
        <xdr:cNvSpPr txBox="1"/>
      </xdr:nvSpPr>
      <xdr:spPr>
        <a:xfrm>
          <a:off x="15290800" y="12981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104139</xdr:rowOff>
    </xdr:from>
    <xdr:to>
      <xdr:col>73</xdr:col>
      <xdr:colOff>180975</xdr:colOff>
      <xdr:row>77</xdr:row>
      <xdr:rowOff>62230</xdr:rowOff>
    </xdr:to>
    <xdr:cxnSp macro="">
      <xdr:nvCxnSpPr>
        <xdr:cNvPr id="438" name="直線コネクタ 437"/>
        <xdr:cNvCxnSpPr/>
      </xdr:nvCxnSpPr>
      <xdr:spPr>
        <a:xfrm>
          <a:off x="13893800" y="13134339"/>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22861</xdr:rowOff>
    </xdr:from>
    <xdr:to>
      <xdr:col>74</xdr:col>
      <xdr:colOff>31750</xdr:colOff>
      <xdr:row>76</xdr:row>
      <xdr:rowOff>124461</xdr:rowOff>
    </xdr:to>
    <xdr:sp macro="" textlink="">
      <xdr:nvSpPr>
        <xdr:cNvPr id="439" name="フローチャート: 判断 438"/>
        <xdr:cNvSpPr/>
      </xdr:nvSpPr>
      <xdr:spPr>
        <a:xfrm>
          <a:off x="147320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134637</xdr:rowOff>
    </xdr:from>
    <xdr:ext cx="762000" cy="259045"/>
    <xdr:sp macro="" textlink="">
      <xdr:nvSpPr>
        <xdr:cNvPr id="440" name="テキスト ボックス 439"/>
        <xdr:cNvSpPr txBox="1"/>
      </xdr:nvSpPr>
      <xdr:spPr>
        <a:xfrm>
          <a:off x="14401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66039</xdr:rowOff>
    </xdr:from>
    <xdr:to>
      <xdr:col>69</xdr:col>
      <xdr:colOff>92075</xdr:colOff>
      <xdr:row>76</xdr:row>
      <xdr:rowOff>104139</xdr:rowOff>
    </xdr:to>
    <xdr:cxnSp macro="">
      <xdr:nvCxnSpPr>
        <xdr:cNvPr id="441" name="直線コネクタ 440"/>
        <xdr:cNvCxnSpPr/>
      </xdr:nvCxnSpPr>
      <xdr:spPr>
        <a:xfrm>
          <a:off x="13004800" y="130962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15239</xdr:rowOff>
    </xdr:from>
    <xdr:to>
      <xdr:col>69</xdr:col>
      <xdr:colOff>142875</xdr:colOff>
      <xdr:row>76</xdr:row>
      <xdr:rowOff>116839</xdr:rowOff>
    </xdr:to>
    <xdr:sp macro="" textlink="">
      <xdr:nvSpPr>
        <xdr:cNvPr id="442" name="フローチャート: 判断 441"/>
        <xdr:cNvSpPr/>
      </xdr:nvSpPr>
      <xdr:spPr>
        <a:xfrm>
          <a:off x="138430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127017</xdr:rowOff>
    </xdr:from>
    <xdr:ext cx="762000" cy="259045"/>
    <xdr:sp macro="" textlink="">
      <xdr:nvSpPr>
        <xdr:cNvPr id="443" name="テキスト ボックス 442"/>
        <xdr:cNvSpPr txBox="1"/>
      </xdr:nvSpPr>
      <xdr:spPr>
        <a:xfrm>
          <a:off x="13512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118110</xdr:rowOff>
    </xdr:from>
    <xdr:to>
      <xdr:col>65</xdr:col>
      <xdr:colOff>53975</xdr:colOff>
      <xdr:row>76</xdr:row>
      <xdr:rowOff>48261</xdr:rowOff>
    </xdr:to>
    <xdr:sp macro="" textlink="">
      <xdr:nvSpPr>
        <xdr:cNvPr id="444" name="フローチャート: 判断 443"/>
        <xdr:cNvSpPr/>
      </xdr:nvSpPr>
      <xdr:spPr>
        <a:xfrm>
          <a:off x="12954000" y="129768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58437</xdr:rowOff>
    </xdr:from>
    <xdr:ext cx="762000" cy="259045"/>
    <xdr:sp macro="" textlink="">
      <xdr:nvSpPr>
        <xdr:cNvPr id="445" name="テキスト ボックス 444"/>
        <xdr:cNvSpPr txBox="1"/>
      </xdr:nvSpPr>
      <xdr:spPr>
        <a:xfrm>
          <a:off x="12623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76200</xdr:rowOff>
    </xdr:from>
    <xdr:to>
      <xdr:col>82</xdr:col>
      <xdr:colOff>158750</xdr:colOff>
      <xdr:row>77</xdr:row>
      <xdr:rowOff>6350</xdr:rowOff>
    </xdr:to>
    <xdr:sp macro="" textlink="">
      <xdr:nvSpPr>
        <xdr:cNvPr id="451" name="楕円 450"/>
        <xdr:cNvSpPr/>
      </xdr:nvSpPr>
      <xdr:spPr>
        <a:xfrm>
          <a:off x="164592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92727</xdr:rowOff>
    </xdr:from>
    <xdr:ext cx="762000" cy="259045"/>
    <xdr:sp macro="" textlink="">
      <xdr:nvSpPr>
        <xdr:cNvPr id="452" name="公債費以外該当値テキスト"/>
        <xdr:cNvSpPr txBox="1"/>
      </xdr:nvSpPr>
      <xdr:spPr>
        <a:xfrm>
          <a:off x="165989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118111</xdr:rowOff>
    </xdr:from>
    <xdr:to>
      <xdr:col>78</xdr:col>
      <xdr:colOff>120650</xdr:colOff>
      <xdr:row>78</xdr:row>
      <xdr:rowOff>48261</xdr:rowOff>
    </xdr:to>
    <xdr:sp macro="" textlink="">
      <xdr:nvSpPr>
        <xdr:cNvPr id="453" name="楕円 452"/>
        <xdr:cNvSpPr/>
      </xdr:nvSpPr>
      <xdr:spPr>
        <a:xfrm>
          <a:off x="15621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33038</xdr:rowOff>
    </xdr:from>
    <xdr:ext cx="736600" cy="259045"/>
    <xdr:sp macro="" textlink="">
      <xdr:nvSpPr>
        <xdr:cNvPr id="454" name="テキスト ボックス 453"/>
        <xdr:cNvSpPr txBox="1"/>
      </xdr:nvSpPr>
      <xdr:spPr>
        <a:xfrm>
          <a:off x="15290800" y="13406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11430</xdr:rowOff>
    </xdr:from>
    <xdr:to>
      <xdr:col>74</xdr:col>
      <xdr:colOff>31750</xdr:colOff>
      <xdr:row>77</xdr:row>
      <xdr:rowOff>113030</xdr:rowOff>
    </xdr:to>
    <xdr:sp macro="" textlink="">
      <xdr:nvSpPr>
        <xdr:cNvPr id="455" name="楕円 454"/>
        <xdr:cNvSpPr/>
      </xdr:nvSpPr>
      <xdr:spPr>
        <a:xfrm>
          <a:off x="147320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97807</xdr:rowOff>
    </xdr:from>
    <xdr:ext cx="762000" cy="259045"/>
    <xdr:sp macro="" textlink="">
      <xdr:nvSpPr>
        <xdr:cNvPr id="456" name="テキスト ボックス 455"/>
        <xdr:cNvSpPr txBox="1"/>
      </xdr:nvSpPr>
      <xdr:spPr>
        <a:xfrm>
          <a:off x="14401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53339</xdr:rowOff>
    </xdr:from>
    <xdr:to>
      <xdr:col>69</xdr:col>
      <xdr:colOff>142875</xdr:colOff>
      <xdr:row>76</xdr:row>
      <xdr:rowOff>154939</xdr:rowOff>
    </xdr:to>
    <xdr:sp macro="" textlink="">
      <xdr:nvSpPr>
        <xdr:cNvPr id="457" name="楕円 456"/>
        <xdr:cNvSpPr/>
      </xdr:nvSpPr>
      <xdr:spPr>
        <a:xfrm>
          <a:off x="13843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139716</xdr:rowOff>
    </xdr:from>
    <xdr:ext cx="762000" cy="259045"/>
    <xdr:sp macro="" textlink="">
      <xdr:nvSpPr>
        <xdr:cNvPr id="458" name="テキスト ボックス 457"/>
        <xdr:cNvSpPr txBox="1"/>
      </xdr:nvSpPr>
      <xdr:spPr>
        <a:xfrm>
          <a:off x="13512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15239</xdr:rowOff>
    </xdr:from>
    <xdr:to>
      <xdr:col>65</xdr:col>
      <xdr:colOff>53975</xdr:colOff>
      <xdr:row>76</xdr:row>
      <xdr:rowOff>116839</xdr:rowOff>
    </xdr:to>
    <xdr:sp macro="" textlink="">
      <xdr:nvSpPr>
        <xdr:cNvPr id="459" name="楕円 458"/>
        <xdr:cNvSpPr/>
      </xdr:nvSpPr>
      <xdr:spPr>
        <a:xfrm>
          <a:off x="12954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101616</xdr:rowOff>
    </xdr:from>
    <xdr:ext cx="762000" cy="259045"/>
    <xdr:sp macro="" textlink="">
      <xdr:nvSpPr>
        <xdr:cNvPr id="460" name="テキスト ボックス 459"/>
        <xdr:cNvSpPr txBox="1"/>
      </xdr:nvSpPr>
      <xdr:spPr>
        <a:xfrm>
          <a:off x="12623800" y="1313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35499</xdr:rowOff>
    </xdr:from>
    <xdr:to>
      <xdr:col>29</xdr:col>
      <xdr:colOff>127000</xdr:colOff>
      <xdr:row>20</xdr:row>
      <xdr:rowOff>41443</xdr:rowOff>
    </xdr:to>
    <xdr:cxnSp macro="">
      <xdr:nvCxnSpPr>
        <xdr:cNvPr id="43" name="直線コネクタ 42"/>
        <xdr:cNvCxnSpPr/>
      </xdr:nvCxnSpPr>
      <xdr:spPr bwMode="auto">
        <a:xfrm flipV="1">
          <a:off x="5651500" y="2140524"/>
          <a:ext cx="0" cy="13775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13520</xdr:rowOff>
    </xdr:from>
    <xdr:ext cx="762000" cy="259045"/>
    <xdr:sp macro="" textlink="">
      <xdr:nvSpPr>
        <xdr:cNvPr id="44" name="人口1人当たり決算額の推移最小値テキスト130"/>
        <xdr:cNvSpPr txBox="1"/>
      </xdr:nvSpPr>
      <xdr:spPr>
        <a:xfrm>
          <a:off x="5740400" y="3490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41443</xdr:rowOff>
    </xdr:from>
    <xdr:to>
      <xdr:col>30</xdr:col>
      <xdr:colOff>25400</xdr:colOff>
      <xdr:row>20</xdr:row>
      <xdr:rowOff>41443</xdr:rowOff>
    </xdr:to>
    <xdr:cxnSp macro="">
      <xdr:nvCxnSpPr>
        <xdr:cNvPr id="45" name="直線コネクタ 44"/>
        <xdr:cNvCxnSpPr/>
      </xdr:nvCxnSpPr>
      <xdr:spPr bwMode="auto">
        <a:xfrm>
          <a:off x="5562600" y="35180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121876</xdr:rowOff>
    </xdr:from>
    <xdr:ext cx="762000" cy="259045"/>
    <xdr:sp macro="" textlink="">
      <xdr:nvSpPr>
        <xdr:cNvPr id="46" name="人口1人当たり決算額の推移最大値テキスト130"/>
        <xdr:cNvSpPr txBox="1"/>
      </xdr:nvSpPr>
      <xdr:spPr>
        <a:xfrm>
          <a:off x="5740400" y="188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35499</xdr:rowOff>
    </xdr:from>
    <xdr:to>
      <xdr:col>30</xdr:col>
      <xdr:colOff>25400</xdr:colOff>
      <xdr:row>12</xdr:row>
      <xdr:rowOff>35499</xdr:rowOff>
    </xdr:to>
    <xdr:cxnSp macro="">
      <xdr:nvCxnSpPr>
        <xdr:cNvPr id="47" name="直線コネクタ 46"/>
        <xdr:cNvCxnSpPr/>
      </xdr:nvCxnSpPr>
      <xdr:spPr bwMode="auto">
        <a:xfrm>
          <a:off x="5562600" y="21405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123464</xdr:rowOff>
    </xdr:from>
    <xdr:to>
      <xdr:col>29</xdr:col>
      <xdr:colOff>127000</xdr:colOff>
      <xdr:row>17</xdr:row>
      <xdr:rowOff>8479</xdr:rowOff>
    </xdr:to>
    <xdr:cxnSp macro="">
      <xdr:nvCxnSpPr>
        <xdr:cNvPr id="48" name="直線コネクタ 47"/>
        <xdr:cNvCxnSpPr/>
      </xdr:nvCxnSpPr>
      <xdr:spPr bwMode="auto">
        <a:xfrm>
          <a:off x="5003800" y="2914289"/>
          <a:ext cx="647700" cy="564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143324</xdr:rowOff>
    </xdr:from>
    <xdr:ext cx="762000" cy="259045"/>
    <xdr:sp macro="" textlink="">
      <xdr:nvSpPr>
        <xdr:cNvPr id="49" name="人口1人当たり決算額の推移平均値テキスト130"/>
        <xdr:cNvSpPr txBox="1"/>
      </xdr:nvSpPr>
      <xdr:spPr>
        <a:xfrm>
          <a:off x="5740400" y="2762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126797</xdr:rowOff>
    </xdr:from>
    <xdr:to>
      <xdr:col>29</xdr:col>
      <xdr:colOff>177800</xdr:colOff>
      <xdr:row>17</xdr:row>
      <xdr:rowOff>56947</xdr:rowOff>
    </xdr:to>
    <xdr:sp macro="" textlink="">
      <xdr:nvSpPr>
        <xdr:cNvPr id="50" name="フローチャート: 判断 49"/>
        <xdr:cNvSpPr/>
      </xdr:nvSpPr>
      <xdr:spPr bwMode="auto">
        <a:xfrm>
          <a:off x="5600700" y="2917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121087</xdr:rowOff>
    </xdr:from>
    <xdr:to>
      <xdr:col>26</xdr:col>
      <xdr:colOff>50800</xdr:colOff>
      <xdr:row>16</xdr:row>
      <xdr:rowOff>123464</xdr:rowOff>
    </xdr:to>
    <xdr:cxnSp macro="">
      <xdr:nvCxnSpPr>
        <xdr:cNvPr id="51" name="直線コネクタ 50"/>
        <xdr:cNvCxnSpPr/>
      </xdr:nvCxnSpPr>
      <xdr:spPr bwMode="auto">
        <a:xfrm>
          <a:off x="4305300" y="2911912"/>
          <a:ext cx="698500" cy="23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148788</xdr:rowOff>
    </xdr:from>
    <xdr:to>
      <xdr:col>26</xdr:col>
      <xdr:colOff>101600</xdr:colOff>
      <xdr:row>17</xdr:row>
      <xdr:rowOff>78938</xdr:rowOff>
    </xdr:to>
    <xdr:sp macro="" textlink="">
      <xdr:nvSpPr>
        <xdr:cNvPr id="52" name="フローチャート: 判断 51"/>
        <xdr:cNvSpPr/>
      </xdr:nvSpPr>
      <xdr:spPr bwMode="auto">
        <a:xfrm>
          <a:off x="4953000" y="29396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63715</xdr:rowOff>
    </xdr:from>
    <xdr:ext cx="736600" cy="259045"/>
    <xdr:sp macro="" textlink="">
      <xdr:nvSpPr>
        <xdr:cNvPr id="53" name="テキスト ボックス 52"/>
        <xdr:cNvSpPr txBox="1"/>
      </xdr:nvSpPr>
      <xdr:spPr>
        <a:xfrm>
          <a:off x="4622800" y="3025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121087</xdr:rowOff>
    </xdr:from>
    <xdr:to>
      <xdr:col>22</xdr:col>
      <xdr:colOff>114300</xdr:colOff>
      <xdr:row>16</xdr:row>
      <xdr:rowOff>168636</xdr:rowOff>
    </xdr:to>
    <xdr:cxnSp macro="">
      <xdr:nvCxnSpPr>
        <xdr:cNvPr id="54" name="直線コネクタ 53"/>
        <xdr:cNvCxnSpPr/>
      </xdr:nvCxnSpPr>
      <xdr:spPr bwMode="auto">
        <a:xfrm flipV="1">
          <a:off x="3606800" y="2911912"/>
          <a:ext cx="698500" cy="475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145999</xdr:rowOff>
    </xdr:from>
    <xdr:to>
      <xdr:col>22</xdr:col>
      <xdr:colOff>165100</xdr:colOff>
      <xdr:row>17</xdr:row>
      <xdr:rowOff>76149</xdr:rowOff>
    </xdr:to>
    <xdr:sp macro="" textlink="">
      <xdr:nvSpPr>
        <xdr:cNvPr id="55" name="フローチャート: 判断 54"/>
        <xdr:cNvSpPr/>
      </xdr:nvSpPr>
      <xdr:spPr bwMode="auto">
        <a:xfrm>
          <a:off x="4254500" y="29368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60926</xdr:rowOff>
    </xdr:from>
    <xdr:ext cx="762000" cy="259045"/>
    <xdr:sp macro="" textlink="">
      <xdr:nvSpPr>
        <xdr:cNvPr id="56" name="テキスト ボックス 55"/>
        <xdr:cNvSpPr txBox="1"/>
      </xdr:nvSpPr>
      <xdr:spPr>
        <a:xfrm>
          <a:off x="3924300" y="3023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168636</xdr:rowOff>
    </xdr:from>
    <xdr:to>
      <xdr:col>18</xdr:col>
      <xdr:colOff>177800</xdr:colOff>
      <xdr:row>17</xdr:row>
      <xdr:rowOff>112492</xdr:rowOff>
    </xdr:to>
    <xdr:cxnSp macro="">
      <xdr:nvCxnSpPr>
        <xdr:cNvPr id="57" name="直線コネクタ 56"/>
        <xdr:cNvCxnSpPr/>
      </xdr:nvCxnSpPr>
      <xdr:spPr bwMode="auto">
        <a:xfrm flipV="1">
          <a:off x="2908300" y="2959461"/>
          <a:ext cx="698500" cy="1153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162916</xdr:rowOff>
    </xdr:from>
    <xdr:to>
      <xdr:col>19</xdr:col>
      <xdr:colOff>38100</xdr:colOff>
      <xdr:row>17</xdr:row>
      <xdr:rowOff>93066</xdr:rowOff>
    </xdr:to>
    <xdr:sp macro="" textlink="">
      <xdr:nvSpPr>
        <xdr:cNvPr id="58" name="フローチャート: 判断 57"/>
        <xdr:cNvSpPr/>
      </xdr:nvSpPr>
      <xdr:spPr bwMode="auto">
        <a:xfrm>
          <a:off x="3556000" y="2953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77843</xdr:rowOff>
    </xdr:from>
    <xdr:ext cx="762000" cy="259045"/>
    <xdr:sp macro="" textlink="">
      <xdr:nvSpPr>
        <xdr:cNvPr id="59" name="テキスト ボックス 58"/>
        <xdr:cNvSpPr txBox="1"/>
      </xdr:nvSpPr>
      <xdr:spPr>
        <a:xfrm>
          <a:off x="3225800" y="3040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70881</xdr:rowOff>
    </xdr:from>
    <xdr:to>
      <xdr:col>15</xdr:col>
      <xdr:colOff>101600</xdr:colOff>
      <xdr:row>18</xdr:row>
      <xdr:rowOff>1031</xdr:rowOff>
    </xdr:to>
    <xdr:sp macro="" textlink="">
      <xdr:nvSpPr>
        <xdr:cNvPr id="60" name="フローチャート: 判断 59"/>
        <xdr:cNvSpPr/>
      </xdr:nvSpPr>
      <xdr:spPr bwMode="auto">
        <a:xfrm>
          <a:off x="2857500" y="30331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157258</xdr:rowOff>
    </xdr:from>
    <xdr:ext cx="762000" cy="259045"/>
    <xdr:sp macro="" textlink="">
      <xdr:nvSpPr>
        <xdr:cNvPr id="61" name="テキスト ボックス 60"/>
        <xdr:cNvSpPr txBox="1"/>
      </xdr:nvSpPr>
      <xdr:spPr>
        <a:xfrm>
          <a:off x="2527300" y="311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129129</xdr:rowOff>
    </xdr:from>
    <xdr:to>
      <xdr:col>29</xdr:col>
      <xdr:colOff>177800</xdr:colOff>
      <xdr:row>17</xdr:row>
      <xdr:rowOff>59279</xdr:rowOff>
    </xdr:to>
    <xdr:sp macro="" textlink="">
      <xdr:nvSpPr>
        <xdr:cNvPr id="67" name="楕円 66"/>
        <xdr:cNvSpPr/>
      </xdr:nvSpPr>
      <xdr:spPr bwMode="auto">
        <a:xfrm>
          <a:off x="5600700" y="29199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101206</xdr:rowOff>
    </xdr:from>
    <xdr:ext cx="762000" cy="259045"/>
    <xdr:sp macro="" textlink="">
      <xdr:nvSpPr>
        <xdr:cNvPr id="68" name="人口1人当たり決算額の推移該当値テキスト130"/>
        <xdr:cNvSpPr txBox="1"/>
      </xdr:nvSpPr>
      <xdr:spPr>
        <a:xfrm>
          <a:off x="5740400" y="2892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72664</xdr:rowOff>
    </xdr:from>
    <xdr:to>
      <xdr:col>26</xdr:col>
      <xdr:colOff>101600</xdr:colOff>
      <xdr:row>17</xdr:row>
      <xdr:rowOff>2814</xdr:rowOff>
    </xdr:to>
    <xdr:sp macro="" textlink="">
      <xdr:nvSpPr>
        <xdr:cNvPr id="69" name="楕円 68"/>
        <xdr:cNvSpPr/>
      </xdr:nvSpPr>
      <xdr:spPr bwMode="auto">
        <a:xfrm>
          <a:off x="4953000" y="2863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12991</xdr:rowOff>
    </xdr:from>
    <xdr:ext cx="736600" cy="259045"/>
    <xdr:sp macro="" textlink="">
      <xdr:nvSpPr>
        <xdr:cNvPr id="70" name="テキスト ボックス 69"/>
        <xdr:cNvSpPr txBox="1"/>
      </xdr:nvSpPr>
      <xdr:spPr>
        <a:xfrm>
          <a:off x="4622800" y="2632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70287</xdr:rowOff>
    </xdr:from>
    <xdr:to>
      <xdr:col>22</xdr:col>
      <xdr:colOff>165100</xdr:colOff>
      <xdr:row>17</xdr:row>
      <xdr:rowOff>437</xdr:rowOff>
    </xdr:to>
    <xdr:sp macro="" textlink="">
      <xdr:nvSpPr>
        <xdr:cNvPr id="71" name="楕円 70"/>
        <xdr:cNvSpPr/>
      </xdr:nvSpPr>
      <xdr:spPr bwMode="auto">
        <a:xfrm>
          <a:off x="4254500" y="28611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10614</xdr:rowOff>
    </xdr:from>
    <xdr:ext cx="762000" cy="259045"/>
    <xdr:sp macro="" textlink="">
      <xdr:nvSpPr>
        <xdr:cNvPr id="72" name="テキスト ボックス 71"/>
        <xdr:cNvSpPr txBox="1"/>
      </xdr:nvSpPr>
      <xdr:spPr>
        <a:xfrm>
          <a:off x="3924300" y="2629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117836</xdr:rowOff>
    </xdr:from>
    <xdr:to>
      <xdr:col>19</xdr:col>
      <xdr:colOff>38100</xdr:colOff>
      <xdr:row>17</xdr:row>
      <xdr:rowOff>47986</xdr:rowOff>
    </xdr:to>
    <xdr:sp macro="" textlink="">
      <xdr:nvSpPr>
        <xdr:cNvPr id="73" name="楕円 72"/>
        <xdr:cNvSpPr/>
      </xdr:nvSpPr>
      <xdr:spPr bwMode="auto">
        <a:xfrm>
          <a:off x="3556000" y="2908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58163</xdr:rowOff>
    </xdr:from>
    <xdr:ext cx="762000" cy="259045"/>
    <xdr:sp macro="" textlink="">
      <xdr:nvSpPr>
        <xdr:cNvPr id="74" name="テキスト ボックス 73"/>
        <xdr:cNvSpPr txBox="1"/>
      </xdr:nvSpPr>
      <xdr:spPr>
        <a:xfrm>
          <a:off x="3225800" y="26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61692</xdr:rowOff>
    </xdr:from>
    <xdr:to>
      <xdr:col>15</xdr:col>
      <xdr:colOff>101600</xdr:colOff>
      <xdr:row>17</xdr:row>
      <xdr:rowOff>163292</xdr:rowOff>
    </xdr:to>
    <xdr:sp macro="" textlink="">
      <xdr:nvSpPr>
        <xdr:cNvPr id="75" name="楕円 74"/>
        <xdr:cNvSpPr/>
      </xdr:nvSpPr>
      <xdr:spPr bwMode="auto">
        <a:xfrm>
          <a:off x="2857500" y="30239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2019</xdr:rowOff>
    </xdr:from>
    <xdr:ext cx="762000" cy="259045"/>
    <xdr:sp macro="" textlink="">
      <xdr:nvSpPr>
        <xdr:cNvPr id="76" name="テキスト ボックス 75"/>
        <xdr:cNvSpPr txBox="1"/>
      </xdr:nvSpPr>
      <xdr:spPr>
        <a:xfrm>
          <a:off x="2527300" y="2792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91186</xdr:rowOff>
    </xdr:from>
    <xdr:to>
      <xdr:col>29</xdr:col>
      <xdr:colOff>127000</xdr:colOff>
      <xdr:row>37</xdr:row>
      <xdr:rowOff>146393</xdr:rowOff>
    </xdr:to>
    <xdr:cxnSp macro="">
      <xdr:nvCxnSpPr>
        <xdr:cNvPr id="104" name="直線コネクタ 103"/>
        <xdr:cNvCxnSpPr/>
      </xdr:nvCxnSpPr>
      <xdr:spPr bwMode="auto">
        <a:xfrm flipV="1">
          <a:off x="5651500" y="6015736"/>
          <a:ext cx="0" cy="12553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118470</xdr:rowOff>
    </xdr:from>
    <xdr:ext cx="762000" cy="259045"/>
    <xdr:sp macro="" textlink="">
      <xdr:nvSpPr>
        <xdr:cNvPr id="105" name="人口1人当たり決算額の推移最小値テキスト445"/>
        <xdr:cNvSpPr txBox="1"/>
      </xdr:nvSpPr>
      <xdr:spPr>
        <a:xfrm>
          <a:off x="5740400" y="7243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146393</xdr:rowOff>
    </xdr:from>
    <xdr:to>
      <xdr:col>30</xdr:col>
      <xdr:colOff>25400</xdr:colOff>
      <xdr:row>37</xdr:row>
      <xdr:rowOff>146393</xdr:rowOff>
    </xdr:to>
    <xdr:cxnSp macro="">
      <xdr:nvCxnSpPr>
        <xdr:cNvPr id="106" name="直線コネクタ 105"/>
        <xdr:cNvCxnSpPr/>
      </xdr:nvCxnSpPr>
      <xdr:spPr bwMode="auto">
        <a:xfrm>
          <a:off x="5562600" y="72710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6113</xdr:rowOff>
    </xdr:from>
    <xdr:ext cx="762000" cy="259045"/>
    <xdr:sp macro="" textlink="">
      <xdr:nvSpPr>
        <xdr:cNvPr id="107" name="人口1人当たり決算額の推移最大値テキスト445"/>
        <xdr:cNvSpPr txBox="1"/>
      </xdr:nvSpPr>
      <xdr:spPr>
        <a:xfrm>
          <a:off x="5740400" y="5759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91186</xdr:rowOff>
    </xdr:from>
    <xdr:to>
      <xdr:col>30</xdr:col>
      <xdr:colOff>25400</xdr:colOff>
      <xdr:row>33</xdr:row>
      <xdr:rowOff>91186</xdr:rowOff>
    </xdr:to>
    <xdr:cxnSp macro="">
      <xdr:nvCxnSpPr>
        <xdr:cNvPr id="108" name="直線コネクタ 107"/>
        <xdr:cNvCxnSpPr/>
      </xdr:nvCxnSpPr>
      <xdr:spPr bwMode="auto">
        <a:xfrm>
          <a:off x="5562600" y="60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43142</xdr:rowOff>
    </xdr:from>
    <xdr:to>
      <xdr:col>29</xdr:col>
      <xdr:colOff>127000</xdr:colOff>
      <xdr:row>37</xdr:row>
      <xdr:rowOff>5994</xdr:rowOff>
    </xdr:to>
    <xdr:cxnSp macro="">
      <xdr:nvCxnSpPr>
        <xdr:cNvPr id="109" name="直線コネクタ 108"/>
        <xdr:cNvCxnSpPr/>
      </xdr:nvCxnSpPr>
      <xdr:spPr bwMode="auto">
        <a:xfrm>
          <a:off x="5003800" y="6996392"/>
          <a:ext cx="647700" cy="1343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295953</xdr:rowOff>
    </xdr:from>
    <xdr:ext cx="762000" cy="259045"/>
    <xdr:sp macro="" textlink="">
      <xdr:nvSpPr>
        <xdr:cNvPr id="110" name="人口1人当たり決算額の推移平均値テキスト445"/>
        <xdr:cNvSpPr txBox="1"/>
      </xdr:nvSpPr>
      <xdr:spPr>
        <a:xfrm>
          <a:off x="5740400" y="65634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107976</xdr:rowOff>
    </xdr:from>
    <xdr:to>
      <xdr:col>29</xdr:col>
      <xdr:colOff>177800</xdr:colOff>
      <xdr:row>35</xdr:row>
      <xdr:rowOff>209576</xdr:rowOff>
    </xdr:to>
    <xdr:sp macro="" textlink="">
      <xdr:nvSpPr>
        <xdr:cNvPr id="111" name="フローチャート: 判断 110"/>
        <xdr:cNvSpPr/>
      </xdr:nvSpPr>
      <xdr:spPr bwMode="auto">
        <a:xfrm>
          <a:off x="5600700" y="67183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237528</xdr:rowOff>
    </xdr:from>
    <xdr:to>
      <xdr:col>26</xdr:col>
      <xdr:colOff>50800</xdr:colOff>
      <xdr:row>36</xdr:row>
      <xdr:rowOff>43142</xdr:rowOff>
    </xdr:to>
    <xdr:cxnSp macro="">
      <xdr:nvCxnSpPr>
        <xdr:cNvPr id="112" name="直線コネクタ 111"/>
        <xdr:cNvCxnSpPr/>
      </xdr:nvCxnSpPr>
      <xdr:spPr bwMode="auto">
        <a:xfrm>
          <a:off x="4305300" y="6847878"/>
          <a:ext cx="698500" cy="1485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76848</xdr:rowOff>
    </xdr:from>
    <xdr:to>
      <xdr:col>26</xdr:col>
      <xdr:colOff>101600</xdr:colOff>
      <xdr:row>35</xdr:row>
      <xdr:rowOff>178448</xdr:rowOff>
    </xdr:to>
    <xdr:sp macro="" textlink="">
      <xdr:nvSpPr>
        <xdr:cNvPr id="113" name="フローチャート: 判断 112"/>
        <xdr:cNvSpPr/>
      </xdr:nvSpPr>
      <xdr:spPr bwMode="auto">
        <a:xfrm>
          <a:off x="4953000" y="66871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188625</xdr:rowOff>
    </xdr:from>
    <xdr:ext cx="736600" cy="259045"/>
    <xdr:sp macro="" textlink="">
      <xdr:nvSpPr>
        <xdr:cNvPr id="114" name="テキスト ボックス 113"/>
        <xdr:cNvSpPr txBox="1"/>
      </xdr:nvSpPr>
      <xdr:spPr>
        <a:xfrm>
          <a:off x="4622800" y="64560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204419</xdr:rowOff>
    </xdr:from>
    <xdr:to>
      <xdr:col>22</xdr:col>
      <xdr:colOff>114300</xdr:colOff>
      <xdr:row>35</xdr:row>
      <xdr:rowOff>237528</xdr:rowOff>
    </xdr:to>
    <xdr:cxnSp macro="">
      <xdr:nvCxnSpPr>
        <xdr:cNvPr id="115" name="直線コネクタ 114"/>
        <xdr:cNvCxnSpPr/>
      </xdr:nvCxnSpPr>
      <xdr:spPr bwMode="auto">
        <a:xfrm>
          <a:off x="3606800" y="6814769"/>
          <a:ext cx="698500" cy="331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58217</xdr:rowOff>
    </xdr:from>
    <xdr:to>
      <xdr:col>22</xdr:col>
      <xdr:colOff>165100</xdr:colOff>
      <xdr:row>35</xdr:row>
      <xdr:rowOff>159817</xdr:rowOff>
    </xdr:to>
    <xdr:sp macro="" textlink="">
      <xdr:nvSpPr>
        <xdr:cNvPr id="116" name="フローチャート: 判断 115"/>
        <xdr:cNvSpPr/>
      </xdr:nvSpPr>
      <xdr:spPr bwMode="auto">
        <a:xfrm>
          <a:off x="4254500" y="66685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169994</xdr:rowOff>
    </xdr:from>
    <xdr:ext cx="762000" cy="259045"/>
    <xdr:sp macro="" textlink="">
      <xdr:nvSpPr>
        <xdr:cNvPr id="117" name="テキスト ボックス 116"/>
        <xdr:cNvSpPr txBox="1"/>
      </xdr:nvSpPr>
      <xdr:spPr>
        <a:xfrm>
          <a:off x="3924300" y="6437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37656</xdr:rowOff>
    </xdr:from>
    <xdr:to>
      <xdr:col>18</xdr:col>
      <xdr:colOff>177800</xdr:colOff>
      <xdr:row>35</xdr:row>
      <xdr:rowOff>204419</xdr:rowOff>
    </xdr:to>
    <xdr:cxnSp macro="">
      <xdr:nvCxnSpPr>
        <xdr:cNvPr id="118" name="直線コネクタ 117"/>
        <xdr:cNvCxnSpPr/>
      </xdr:nvCxnSpPr>
      <xdr:spPr bwMode="auto">
        <a:xfrm>
          <a:off x="2908300" y="6648006"/>
          <a:ext cx="698500" cy="1667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54559</xdr:rowOff>
    </xdr:from>
    <xdr:to>
      <xdr:col>19</xdr:col>
      <xdr:colOff>38100</xdr:colOff>
      <xdr:row>35</xdr:row>
      <xdr:rowOff>156159</xdr:rowOff>
    </xdr:to>
    <xdr:sp macro="" textlink="">
      <xdr:nvSpPr>
        <xdr:cNvPr id="119" name="フローチャート: 判断 118"/>
        <xdr:cNvSpPr/>
      </xdr:nvSpPr>
      <xdr:spPr bwMode="auto">
        <a:xfrm>
          <a:off x="3556000" y="66649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166336</xdr:rowOff>
    </xdr:from>
    <xdr:ext cx="762000" cy="259045"/>
    <xdr:sp macro="" textlink="">
      <xdr:nvSpPr>
        <xdr:cNvPr id="120" name="テキスト ボックス 119"/>
        <xdr:cNvSpPr txBox="1"/>
      </xdr:nvSpPr>
      <xdr:spPr>
        <a:xfrm>
          <a:off x="3225800" y="6433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336347</xdr:rowOff>
    </xdr:from>
    <xdr:to>
      <xdr:col>15</xdr:col>
      <xdr:colOff>101600</xdr:colOff>
      <xdr:row>35</xdr:row>
      <xdr:rowOff>95047</xdr:rowOff>
    </xdr:to>
    <xdr:sp macro="" textlink="">
      <xdr:nvSpPr>
        <xdr:cNvPr id="121" name="フローチャート: 判断 120"/>
        <xdr:cNvSpPr/>
      </xdr:nvSpPr>
      <xdr:spPr bwMode="auto">
        <a:xfrm>
          <a:off x="2857500" y="66037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79824</xdr:rowOff>
    </xdr:from>
    <xdr:ext cx="762000" cy="259045"/>
    <xdr:sp macro="" textlink="">
      <xdr:nvSpPr>
        <xdr:cNvPr id="122" name="テキスト ボックス 121"/>
        <xdr:cNvSpPr txBox="1"/>
      </xdr:nvSpPr>
      <xdr:spPr>
        <a:xfrm>
          <a:off x="2527300" y="6690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126644</xdr:rowOff>
    </xdr:from>
    <xdr:to>
      <xdr:col>29</xdr:col>
      <xdr:colOff>177800</xdr:colOff>
      <xdr:row>37</xdr:row>
      <xdr:rowOff>56794</xdr:rowOff>
    </xdr:to>
    <xdr:sp macro="" textlink="">
      <xdr:nvSpPr>
        <xdr:cNvPr id="128" name="楕円 127"/>
        <xdr:cNvSpPr/>
      </xdr:nvSpPr>
      <xdr:spPr bwMode="auto">
        <a:xfrm>
          <a:off x="5600700" y="70798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98721</xdr:rowOff>
    </xdr:from>
    <xdr:ext cx="762000" cy="259045"/>
    <xdr:sp macro="" textlink="">
      <xdr:nvSpPr>
        <xdr:cNvPr id="129" name="人口1人当たり決算額の推移該当値テキスト445"/>
        <xdr:cNvSpPr txBox="1"/>
      </xdr:nvSpPr>
      <xdr:spPr>
        <a:xfrm>
          <a:off x="5740400" y="705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335242</xdr:rowOff>
    </xdr:from>
    <xdr:to>
      <xdr:col>26</xdr:col>
      <xdr:colOff>101600</xdr:colOff>
      <xdr:row>36</xdr:row>
      <xdr:rowOff>93942</xdr:rowOff>
    </xdr:to>
    <xdr:sp macro="" textlink="">
      <xdr:nvSpPr>
        <xdr:cNvPr id="130" name="楕円 129"/>
        <xdr:cNvSpPr/>
      </xdr:nvSpPr>
      <xdr:spPr bwMode="auto">
        <a:xfrm>
          <a:off x="4953000" y="69455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78719</xdr:rowOff>
    </xdr:from>
    <xdr:ext cx="736600" cy="259045"/>
    <xdr:sp macro="" textlink="">
      <xdr:nvSpPr>
        <xdr:cNvPr id="131" name="テキスト ボックス 130"/>
        <xdr:cNvSpPr txBox="1"/>
      </xdr:nvSpPr>
      <xdr:spPr>
        <a:xfrm>
          <a:off x="4622800" y="7031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186728</xdr:rowOff>
    </xdr:from>
    <xdr:to>
      <xdr:col>22</xdr:col>
      <xdr:colOff>165100</xdr:colOff>
      <xdr:row>35</xdr:row>
      <xdr:rowOff>288328</xdr:rowOff>
    </xdr:to>
    <xdr:sp macro="" textlink="">
      <xdr:nvSpPr>
        <xdr:cNvPr id="132" name="楕円 131"/>
        <xdr:cNvSpPr/>
      </xdr:nvSpPr>
      <xdr:spPr bwMode="auto">
        <a:xfrm>
          <a:off x="4254500" y="6797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273105</xdr:rowOff>
    </xdr:from>
    <xdr:ext cx="762000" cy="259045"/>
    <xdr:sp macro="" textlink="">
      <xdr:nvSpPr>
        <xdr:cNvPr id="133" name="テキスト ボックス 132"/>
        <xdr:cNvSpPr txBox="1"/>
      </xdr:nvSpPr>
      <xdr:spPr>
        <a:xfrm>
          <a:off x="3924300" y="6883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153619</xdr:rowOff>
    </xdr:from>
    <xdr:to>
      <xdr:col>19</xdr:col>
      <xdr:colOff>38100</xdr:colOff>
      <xdr:row>35</xdr:row>
      <xdr:rowOff>255219</xdr:rowOff>
    </xdr:to>
    <xdr:sp macro="" textlink="">
      <xdr:nvSpPr>
        <xdr:cNvPr id="134" name="楕円 133"/>
        <xdr:cNvSpPr/>
      </xdr:nvSpPr>
      <xdr:spPr bwMode="auto">
        <a:xfrm>
          <a:off x="3556000" y="67639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239996</xdr:rowOff>
    </xdr:from>
    <xdr:ext cx="762000" cy="259045"/>
    <xdr:sp macro="" textlink="">
      <xdr:nvSpPr>
        <xdr:cNvPr id="135" name="テキスト ボックス 134"/>
        <xdr:cNvSpPr txBox="1"/>
      </xdr:nvSpPr>
      <xdr:spPr>
        <a:xfrm>
          <a:off x="3225800" y="6850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329756</xdr:rowOff>
    </xdr:from>
    <xdr:to>
      <xdr:col>15</xdr:col>
      <xdr:colOff>101600</xdr:colOff>
      <xdr:row>35</xdr:row>
      <xdr:rowOff>88456</xdr:rowOff>
    </xdr:to>
    <xdr:sp macro="" textlink="">
      <xdr:nvSpPr>
        <xdr:cNvPr id="136" name="楕円 135"/>
        <xdr:cNvSpPr/>
      </xdr:nvSpPr>
      <xdr:spPr bwMode="auto">
        <a:xfrm>
          <a:off x="2857500" y="65972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98632</xdr:rowOff>
    </xdr:from>
    <xdr:ext cx="762000" cy="259045"/>
    <xdr:sp macro="" textlink="">
      <xdr:nvSpPr>
        <xdr:cNvPr id="137" name="テキスト ボックス 136"/>
        <xdr:cNvSpPr txBox="1"/>
      </xdr:nvSpPr>
      <xdr:spPr>
        <a:xfrm>
          <a:off x="2527300" y="6366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342,460
338,394
464.51
115,691,489
111,394,246
3,488,404
68,527,257
116,483,552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57137</xdr:rowOff>
    </xdr:from>
    <xdr:to>
      <xdr:col>24</xdr:col>
      <xdr:colOff>62865</xdr:colOff>
      <xdr:row>39</xdr:row>
      <xdr:rowOff>47193</xdr:rowOff>
    </xdr:to>
    <xdr:cxnSp macro="">
      <xdr:nvCxnSpPr>
        <xdr:cNvPr id="56" name="直線コネクタ 55"/>
        <xdr:cNvCxnSpPr/>
      </xdr:nvCxnSpPr>
      <xdr:spPr>
        <a:xfrm flipV="1">
          <a:off x="4633595" y="5200637"/>
          <a:ext cx="1270" cy="1533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51020</xdr:rowOff>
    </xdr:from>
    <xdr:ext cx="534377" cy="259045"/>
    <xdr:sp macro="" textlink="">
      <xdr:nvSpPr>
        <xdr:cNvPr id="57" name="人件費最小値テキスト"/>
        <xdr:cNvSpPr txBox="1"/>
      </xdr:nvSpPr>
      <xdr:spPr>
        <a:xfrm>
          <a:off x="4686300" y="6737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47193</xdr:rowOff>
    </xdr:from>
    <xdr:to>
      <xdr:col>24</xdr:col>
      <xdr:colOff>152400</xdr:colOff>
      <xdr:row>39</xdr:row>
      <xdr:rowOff>47193</xdr:rowOff>
    </xdr:to>
    <xdr:cxnSp macro="">
      <xdr:nvCxnSpPr>
        <xdr:cNvPr id="58" name="直線コネクタ 57"/>
        <xdr:cNvCxnSpPr/>
      </xdr:nvCxnSpPr>
      <xdr:spPr>
        <a:xfrm>
          <a:off x="4546600" y="6733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3814</xdr:rowOff>
    </xdr:from>
    <xdr:ext cx="534377" cy="259045"/>
    <xdr:sp macro="" textlink="">
      <xdr:nvSpPr>
        <xdr:cNvPr id="59" name="人件費最大値テキスト"/>
        <xdr:cNvSpPr txBox="1"/>
      </xdr:nvSpPr>
      <xdr:spPr>
        <a:xfrm>
          <a:off x="4686300" y="4975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57137</xdr:rowOff>
    </xdr:from>
    <xdr:to>
      <xdr:col>24</xdr:col>
      <xdr:colOff>152400</xdr:colOff>
      <xdr:row>30</xdr:row>
      <xdr:rowOff>57137</xdr:rowOff>
    </xdr:to>
    <xdr:cxnSp macro="">
      <xdr:nvCxnSpPr>
        <xdr:cNvPr id="60" name="直線コネクタ 59"/>
        <xdr:cNvCxnSpPr/>
      </xdr:nvCxnSpPr>
      <xdr:spPr>
        <a:xfrm>
          <a:off x="4546600" y="5200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165760</xdr:rowOff>
    </xdr:from>
    <xdr:to>
      <xdr:col>24</xdr:col>
      <xdr:colOff>63500</xdr:colOff>
      <xdr:row>35</xdr:row>
      <xdr:rowOff>41173</xdr:rowOff>
    </xdr:to>
    <xdr:cxnSp macro="">
      <xdr:nvCxnSpPr>
        <xdr:cNvPr id="61" name="直線コネクタ 60"/>
        <xdr:cNvCxnSpPr/>
      </xdr:nvCxnSpPr>
      <xdr:spPr>
        <a:xfrm>
          <a:off x="3797300" y="5995060"/>
          <a:ext cx="838200" cy="4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151147</xdr:rowOff>
    </xdr:from>
    <xdr:ext cx="534377" cy="259045"/>
    <xdr:sp macro="" textlink="">
      <xdr:nvSpPr>
        <xdr:cNvPr id="62" name="人件費平均値テキスト"/>
        <xdr:cNvSpPr txBox="1"/>
      </xdr:nvSpPr>
      <xdr:spPr>
        <a:xfrm>
          <a:off x="4686300" y="5980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1270</xdr:rowOff>
    </xdr:from>
    <xdr:to>
      <xdr:col>24</xdr:col>
      <xdr:colOff>114300</xdr:colOff>
      <xdr:row>35</xdr:row>
      <xdr:rowOff>102870</xdr:rowOff>
    </xdr:to>
    <xdr:sp macro="" textlink="">
      <xdr:nvSpPr>
        <xdr:cNvPr id="63" name="フローチャート: 判断 62"/>
        <xdr:cNvSpPr/>
      </xdr:nvSpPr>
      <xdr:spPr>
        <a:xfrm>
          <a:off x="4584700" y="600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165760</xdr:rowOff>
    </xdr:from>
    <xdr:to>
      <xdr:col>19</xdr:col>
      <xdr:colOff>177800</xdr:colOff>
      <xdr:row>35</xdr:row>
      <xdr:rowOff>13741</xdr:rowOff>
    </xdr:to>
    <xdr:cxnSp macro="">
      <xdr:nvCxnSpPr>
        <xdr:cNvPr id="64" name="直線コネクタ 63"/>
        <xdr:cNvCxnSpPr/>
      </xdr:nvCxnSpPr>
      <xdr:spPr>
        <a:xfrm flipV="1">
          <a:off x="2908300" y="5995060"/>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8661</xdr:rowOff>
    </xdr:from>
    <xdr:to>
      <xdr:col>20</xdr:col>
      <xdr:colOff>38100</xdr:colOff>
      <xdr:row>35</xdr:row>
      <xdr:rowOff>110261</xdr:rowOff>
    </xdr:to>
    <xdr:sp macro="" textlink="">
      <xdr:nvSpPr>
        <xdr:cNvPr id="65" name="フローチャート: 判断 64"/>
        <xdr:cNvSpPr/>
      </xdr:nvSpPr>
      <xdr:spPr>
        <a:xfrm>
          <a:off x="3746500" y="6009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101388</xdr:rowOff>
    </xdr:from>
    <xdr:ext cx="534377" cy="259045"/>
    <xdr:sp macro="" textlink="">
      <xdr:nvSpPr>
        <xdr:cNvPr id="66" name="テキスト ボックス 65"/>
        <xdr:cNvSpPr txBox="1"/>
      </xdr:nvSpPr>
      <xdr:spPr>
        <a:xfrm>
          <a:off x="3530111" y="6102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13741</xdr:rowOff>
    </xdr:from>
    <xdr:to>
      <xdr:col>15</xdr:col>
      <xdr:colOff>50800</xdr:colOff>
      <xdr:row>35</xdr:row>
      <xdr:rowOff>49022</xdr:rowOff>
    </xdr:to>
    <xdr:cxnSp macro="">
      <xdr:nvCxnSpPr>
        <xdr:cNvPr id="67" name="直線コネクタ 66"/>
        <xdr:cNvCxnSpPr/>
      </xdr:nvCxnSpPr>
      <xdr:spPr>
        <a:xfrm flipV="1">
          <a:off x="2019300" y="6014491"/>
          <a:ext cx="889000" cy="35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167234</xdr:rowOff>
    </xdr:from>
    <xdr:to>
      <xdr:col>15</xdr:col>
      <xdr:colOff>101600</xdr:colOff>
      <xdr:row>35</xdr:row>
      <xdr:rowOff>97384</xdr:rowOff>
    </xdr:to>
    <xdr:sp macro="" textlink="">
      <xdr:nvSpPr>
        <xdr:cNvPr id="68" name="フローチャート: 判断 67"/>
        <xdr:cNvSpPr/>
      </xdr:nvSpPr>
      <xdr:spPr>
        <a:xfrm>
          <a:off x="2857500" y="599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88511</xdr:rowOff>
    </xdr:from>
    <xdr:ext cx="534377" cy="259045"/>
    <xdr:sp macro="" textlink="">
      <xdr:nvSpPr>
        <xdr:cNvPr id="69" name="テキスト ボックス 68"/>
        <xdr:cNvSpPr txBox="1"/>
      </xdr:nvSpPr>
      <xdr:spPr>
        <a:xfrm>
          <a:off x="2641111" y="608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49022</xdr:rowOff>
    </xdr:from>
    <xdr:to>
      <xdr:col>10</xdr:col>
      <xdr:colOff>114300</xdr:colOff>
      <xdr:row>35</xdr:row>
      <xdr:rowOff>135052</xdr:rowOff>
    </xdr:to>
    <xdr:cxnSp macro="">
      <xdr:nvCxnSpPr>
        <xdr:cNvPr id="70" name="直線コネクタ 69"/>
        <xdr:cNvCxnSpPr/>
      </xdr:nvCxnSpPr>
      <xdr:spPr>
        <a:xfrm flipV="1">
          <a:off x="1130300" y="6049772"/>
          <a:ext cx="889000" cy="86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xdr:rowOff>
    </xdr:from>
    <xdr:to>
      <xdr:col>10</xdr:col>
      <xdr:colOff>165100</xdr:colOff>
      <xdr:row>35</xdr:row>
      <xdr:rowOff>107213</xdr:rowOff>
    </xdr:to>
    <xdr:sp macro="" textlink="">
      <xdr:nvSpPr>
        <xdr:cNvPr id="71" name="フローチャート: 判断 70"/>
        <xdr:cNvSpPr/>
      </xdr:nvSpPr>
      <xdr:spPr>
        <a:xfrm>
          <a:off x="1968500" y="600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98340</xdr:rowOff>
    </xdr:from>
    <xdr:ext cx="534377" cy="259045"/>
    <xdr:sp macro="" textlink="">
      <xdr:nvSpPr>
        <xdr:cNvPr id="72" name="テキスト ボックス 71"/>
        <xdr:cNvSpPr txBox="1"/>
      </xdr:nvSpPr>
      <xdr:spPr>
        <a:xfrm>
          <a:off x="1752111" y="609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28892</xdr:rowOff>
    </xdr:from>
    <xdr:to>
      <xdr:col>6</xdr:col>
      <xdr:colOff>38100</xdr:colOff>
      <xdr:row>35</xdr:row>
      <xdr:rowOff>130492</xdr:rowOff>
    </xdr:to>
    <xdr:sp macro="" textlink="">
      <xdr:nvSpPr>
        <xdr:cNvPr id="73" name="フローチャート: 判断 72"/>
        <xdr:cNvSpPr/>
      </xdr:nvSpPr>
      <xdr:spPr>
        <a:xfrm>
          <a:off x="1079500" y="6029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147019</xdr:rowOff>
    </xdr:from>
    <xdr:ext cx="534377" cy="259045"/>
    <xdr:sp macro="" textlink="">
      <xdr:nvSpPr>
        <xdr:cNvPr id="74" name="テキスト ボックス 73"/>
        <xdr:cNvSpPr txBox="1"/>
      </xdr:nvSpPr>
      <xdr:spPr>
        <a:xfrm>
          <a:off x="863111" y="5804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161823</xdr:rowOff>
    </xdr:from>
    <xdr:to>
      <xdr:col>24</xdr:col>
      <xdr:colOff>114300</xdr:colOff>
      <xdr:row>35</xdr:row>
      <xdr:rowOff>91973</xdr:rowOff>
    </xdr:to>
    <xdr:sp macro="" textlink="">
      <xdr:nvSpPr>
        <xdr:cNvPr id="80" name="楕円 79"/>
        <xdr:cNvSpPr/>
      </xdr:nvSpPr>
      <xdr:spPr>
        <a:xfrm>
          <a:off x="4584700" y="5991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13250</xdr:rowOff>
    </xdr:from>
    <xdr:ext cx="534377" cy="259045"/>
    <xdr:sp macro="" textlink="">
      <xdr:nvSpPr>
        <xdr:cNvPr id="81" name="人件費該当値テキスト"/>
        <xdr:cNvSpPr txBox="1"/>
      </xdr:nvSpPr>
      <xdr:spPr>
        <a:xfrm>
          <a:off x="4686300" y="584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114960</xdr:rowOff>
    </xdr:from>
    <xdr:to>
      <xdr:col>20</xdr:col>
      <xdr:colOff>38100</xdr:colOff>
      <xdr:row>35</xdr:row>
      <xdr:rowOff>45110</xdr:rowOff>
    </xdr:to>
    <xdr:sp macro="" textlink="">
      <xdr:nvSpPr>
        <xdr:cNvPr id="82" name="楕円 81"/>
        <xdr:cNvSpPr/>
      </xdr:nvSpPr>
      <xdr:spPr>
        <a:xfrm>
          <a:off x="3746500" y="594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61637</xdr:rowOff>
    </xdr:from>
    <xdr:ext cx="534377" cy="259045"/>
    <xdr:sp macro="" textlink="">
      <xdr:nvSpPr>
        <xdr:cNvPr id="83" name="テキスト ボックス 82"/>
        <xdr:cNvSpPr txBox="1"/>
      </xdr:nvSpPr>
      <xdr:spPr>
        <a:xfrm>
          <a:off x="3530111" y="571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134391</xdr:rowOff>
    </xdr:from>
    <xdr:to>
      <xdr:col>15</xdr:col>
      <xdr:colOff>101600</xdr:colOff>
      <xdr:row>35</xdr:row>
      <xdr:rowOff>64541</xdr:rowOff>
    </xdr:to>
    <xdr:sp macro="" textlink="">
      <xdr:nvSpPr>
        <xdr:cNvPr id="84" name="楕円 83"/>
        <xdr:cNvSpPr/>
      </xdr:nvSpPr>
      <xdr:spPr>
        <a:xfrm>
          <a:off x="2857500" y="596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81068</xdr:rowOff>
    </xdr:from>
    <xdr:ext cx="534377" cy="259045"/>
    <xdr:sp macro="" textlink="">
      <xdr:nvSpPr>
        <xdr:cNvPr id="85" name="テキスト ボックス 84"/>
        <xdr:cNvSpPr txBox="1"/>
      </xdr:nvSpPr>
      <xdr:spPr>
        <a:xfrm>
          <a:off x="2641111" y="5738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169672</xdr:rowOff>
    </xdr:from>
    <xdr:to>
      <xdr:col>10</xdr:col>
      <xdr:colOff>165100</xdr:colOff>
      <xdr:row>35</xdr:row>
      <xdr:rowOff>99822</xdr:rowOff>
    </xdr:to>
    <xdr:sp macro="" textlink="">
      <xdr:nvSpPr>
        <xdr:cNvPr id="86" name="楕円 85"/>
        <xdr:cNvSpPr/>
      </xdr:nvSpPr>
      <xdr:spPr>
        <a:xfrm>
          <a:off x="1968500" y="599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116349</xdr:rowOff>
    </xdr:from>
    <xdr:ext cx="534377" cy="259045"/>
    <xdr:sp macro="" textlink="">
      <xdr:nvSpPr>
        <xdr:cNvPr id="87" name="テキスト ボックス 86"/>
        <xdr:cNvSpPr txBox="1"/>
      </xdr:nvSpPr>
      <xdr:spPr>
        <a:xfrm>
          <a:off x="1752111" y="5774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84252</xdr:rowOff>
    </xdr:from>
    <xdr:to>
      <xdr:col>6</xdr:col>
      <xdr:colOff>38100</xdr:colOff>
      <xdr:row>36</xdr:row>
      <xdr:rowOff>14402</xdr:rowOff>
    </xdr:to>
    <xdr:sp macro="" textlink="">
      <xdr:nvSpPr>
        <xdr:cNvPr id="88" name="楕円 87"/>
        <xdr:cNvSpPr/>
      </xdr:nvSpPr>
      <xdr:spPr>
        <a:xfrm>
          <a:off x="1079500" y="6085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5529</xdr:rowOff>
    </xdr:from>
    <xdr:ext cx="534377" cy="259045"/>
    <xdr:sp macro="" textlink="">
      <xdr:nvSpPr>
        <xdr:cNvPr id="89" name="テキスト ボックス 88"/>
        <xdr:cNvSpPr txBox="1"/>
      </xdr:nvSpPr>
      <xdr:spPr>
        <a:xfrm>
          <a:off x="863111" y="617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08" name="テキスト ボックス 107"/>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0" name="テキスト ボックス 109"/>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2" name="テキスト ボックス 111"/>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162637</xdr:rowOff>
    </xdr:from>
    <xdr:to>
      <xdr:col>24</xdr:col>
      <xdr:colOff>62865</xdr:colOff>
      <xdr:row>58</xdr:row>
      <xdr:rowOff>86055</xdr:rowOff>
    </xdr:to>
    <xdr:cxnSp macro="">
      <xdr:nvCxnSpPr>
        <xdr:cNvPr id="114" name="直線コネクタ 113"/>
        <xdr:cNvCxnSpPr/>
      </xdr:nvCxnSpPr>
      <xdr:spPr>
        <a:xfrm flipV="1">
          <a:off x="4633595" y="8563687"/>
          <a:ext cx="1270" cy="1466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89882</xdr:rowOff>
    </xdr:from>
    <xdr:ext cx="534377" cy="259045"/>
    <xdr:sp macro="" textlink="">
      <xdr:nvSpPr>
        <xdr:cNvPr id="115" name="物件費最小値テキスト"/>
        <xdr:cNvSpPr txBox="1"/>
      </xdr:nvSpPr>
      <xdr:spPr>
        <a:xfrm>
          <a:off x="4686300" y="1003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86055</xdr:rowOff>
    </xdr:from>
    <xdr:to>
      <xdr:col>24</xdr:col>
      <xdr:colOff>152400</xdr:colOff>
      <xdr:row>58</xdr:row>
      <xdr:rowOff>86055</xdr:rowOff>
    </xdr:to>
    <xdr:cxnSp macro="">
      <xdr:nvCxnSpPr>
        <xdr:cNvPr id="116" name="直線コネクタ 115"/>
        <xdr:cNvCxnSpPr/>
      </xdr:nvCxnSpPr>
      <xdr:spPr>
        <a:xfrm>
          <a:off x="4546600" y="10030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109314</xdr:rowOff>
    </xdr:from>
    <xdr:ext cx="534377" cy="259045"/>
    <xdr:sp macro="" textlink="">
      <xdr:nvSpPr>
        <xdr:cNvPr id="117" name="物件費最大値テキスト"/>
        <xdr:cNvSpPr txBox="1"/>
      </xdr:nvSpPr>
      <xdr:spPr>
        <a:xfrm>
          <a:off x="4686300" y="833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162637</xdr:rowOff>
    </xdr:from>
    <xdr:to>
      <xdr:col>24</xdr:col>
      <xdr:colOff>152400</xdr:colOff>
      <xdr:row>49</xdr:row>
      <xdr:rowOff>162637</xdr:rowOff>
    </xdr:to>
    <xdr:cxnSp macro="">
      <xdr:nvCxnSpPr>
        <xdr:cNvPr id="118" name="直線コネクタ 117"/>
        <xdr:cNvCxnSpPr/>
      </xdr:nvCxnSpPr>
      <xdr:spPr>
        <a:xfrm>
          <a:off x="4546600" y="8563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115088</xdr:rowOff>
    </xdr:from>
    <xdr:to>
      <xdr:col>24</xdr:col>
      <xdr:colOff>63500</xdr:colOff>
      <xdr:row>54</xdr:row>
      <xdr:rowOff>145529</xdr:rowOff>
    </xdr:to>
    <xdr:cxnSp macro="">
      <xdr:nvCxnSpPr>
        <xdr:cNvPr id="119" name="直線コネクタ 118"/>
        <xdr:cNvCxnSpPr/>
      </xdr:nvCxnSpPr>
      <xdr:spPr>
        <a:xfrm>
          <a:off x="3797300" y="9373388"/>
          <a:ext cx="838200" cy="3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4271</xdr:rowOff>
    </xdr:from>
    <xdr:ext cx="534377" cy="259045"/>
    <xdr:sp macro="" textlink="">
      <xdr:nvSpPr>
        <xdr:cNvPr id="120" name="物件費平均値テキスト"/>
        <xdr:cNvSpPr txBox="1"/>
      </xdr:nvSpPr>
      <xdr:spPr>
        <a:xfrm>
          <a:off x="4686300" y="9434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25844</xdr:rowOff>
    </xdr:from>
    <xdr:to>
      <xdr:col>24</xdr:col>
      <xdr:colOff>114300</xdr:colOff>
      <xdr:row>55</xdr:row>
      <xdr:rowOff>127444</xdr:rowOff>
    </xdr:to>
    <xdr:sp macro="" textlink="">
      <xdr:nvSpPr>
        <xdr:cNvPr id="121" name="フローチャート: 判断 120"/>
        <xdr:cNvSpPr/>
      </xdr:nvSpPr>
      <xdr:spPr>
        <a:xfrm>
          <a:off x="4584700" y="945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115088</xdr:rowOff>
    </xdr:from>
    <xdr:to>
      <xdr:col>19</xdr:col>
      <xdr:colOff>177800</xdr:colOff>
      <xdr:row>54</xdr:row>
      <xdr:rowOff>129718</xdr:rowOff>
    </xdr:to>
    <xdr:cxnSp macro="">
      <xdr:nvCxnSpPr>
        <xdr:cNvPr id="122" name="直線コネクタ 121"/>
        <xdr:cNvCxnSpPr/>
      </xdr:nvCxnSpPr>
      <xdr:spPr>
        <a:xfrm flipV="1">
          <a:off x="2908300" y="9373388"/>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153480</xdr:rowOff>
    </xdr:from>
    <xdr:to>
      <xdr:col>20</xdr:col>
      <xdr:colOff>38100</xdr:colOff>
      <xdr:row>55</xdr:row>
      <xdr:rowOff>83630</xdr:rowOff>
    </xdr:to>
    <xdr:sp macro="" textlink="">
      <xdr:nvSpPr>
        <xdr:cNvPr id="123" name="フローチャート: 判断 122"/>
        <xdr:cNvSpPr/>
      </xdr:nvSpPr>
      <xdr:spPr>
        <a:xfrm>
          <a:off x="3746500" y="941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74757</xdr:rowOff>
    </xdr:from>
    <xdr:ext cx="534377" cy="259045"/>
    <xdr:sp macro="" textlink="">
      <xdr:nvSpPr>
        <xdr:cNvPr id="124" name="テキスト ボックス 123"/>
        <xdr:cNvSpPr txBox="1"/>
      </xdr:nvSpPr>
      <xdr:spPr>
        <a:xfrm>
          <a:off x="3530111" y="9504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129718</xdr:rowOff>
    </xdr:from>
    <xdr:to>
      <xdr:col>15</xdr:col>
      <xdr:colOff>50800</xdr:colOff>
      <xdr:row>55</xdr:row>
      <xdr:rowOff>167399</xdr:rowOff>
    </xdr:to>
    <xdr:cxnSp macro="">
      <xdr:nvCxnSpPr>
        <xdr:cNvPr id="125" name="直線コネクタ 124"/>
        <xdr:cNvCxnSpPr/>
      </xdr:nvCxnSpPr>
      <xdr:spPr>
        <a:xfrm flipV="1">
          <a:off x="2019300" y="9388018"/>
          <a:ext cx="889000" cy="209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10299</xdr:rowOff>
    </xdr:from>
    <xdr:to>
      <xdr:col>15</xdr:col>
      <xdr:colOff>101600</xdr:colOff>
      <xdr:row>55</xdr:row>
      <xdr:rowOff>111899</xdr:rowOff>
    </xdr:to>
    <xdr:sp macro="" textlink="">
      <xdr:nvSpPr>
        <xdr:cNvPr id="126" name="フローチャート: 判断 125"/>
        <xdr:cNvSpPr/>
      </xdr:nvSpPr>
      <xdr:spPr>
        <a:xfrm>
          <a:off x="2857500" y="944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103026</xdr:rowOff>
    </xdr:from>
    <xdr:ext cx="534377" cy="259045"/>
    <xdr:sp macro="" textlink="">
      <xdr:nvSpPr>
        <xdr:cNvPr id="127" name="テキスト ボックス 126"/>
        <xdr:cNvSpPr txBox="1"/>
      </xdr:nvSpPr>
      <xdr:spPr>
        <a:xfrm>
          <a:off x="2641111" y="953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167399</xdr:rowOff>
    </xdr:from>
    <xdr:to>
      <xdr:col>10</xdr:col>
      <xdr:colOff>114300</xdr:colOff>
      <xdr:row>56</xdr:row>
      <xdr:rowOff>98895</xdr:rowOff>
    </xdr:to>
    <xdr:cxnSp macro="">
      <xdr:nvCxnSpPr>
        <xdr:cNvPr id="128" name="直線コネクタ 127"/>
        <xdr:cNvCxnSpPr/>
      </xdr:nvCxnSpPr>
      <xdr:spPr>
        <a:xfrm flipV="1">
          <a:off x="1130300" y="9597149"/>
          <a:ext cx="889000" cy="102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16548</xdr:rowOff>
    </xdr:from>
    <xdr:to>
      <xdr:col>10</xdr:col>
      <xdr:colOff>165100</xdr:colOff>
      <xdr:row>55</xdr:row>
      <xdr:rowOff>118148</xdr:rowOff>
    </xdr:to>
    <xdr:sp macro="" textlink="">
      <xdr:nvSpPr>
        <xdr:cNvPr id="129" name="フローチャート: 判断 128"/>
        <xdr:cNvSpPr/>
      </xdr:nvSpPr>
      <xdr:spPr>
        <a:xfrm>
          <a:off x="1968500" y="9446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134675</xdr:rowOff>
    </xdr:from>
    <xdr:ext cx="534377" cy="259045"/>
    <xdr:sp macro="" textlink="">
      <xdr:nvSpPr>
        <xdr:cNvPr id="130" name="テキスト ボックス 129"/>
        <xdr:cNvSpPr txBox="1"/>
      </xdr:nvSpPr>
      <xdr:spPr>
        <a:xfrm>
          <a:off x="1752111" y="9221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126085</xdr:rowOff>
    </xdr:from>
    <xdr:to>
      <xdr:col>6</xdr:col>
      <xdr:colOff>38100</xdr:colOff>
      <xdr:row>56</xdr:row>
      <xdr:rowOff>56235</xdr:rowOff>
    </xdr:to>
    <xdr:sp macro="" textlink="">
      <xdr:nvSpPr>
        <xdr:cNvPr id="131" name="フローチャート: 判断 130"/>
        <xdr:cNvSpPr/>
      </xdr:nvSpPr>
      <xdr:spPr>
        <a:xfrm>
          <a:off x="1079500" y="955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72762</xdr:rowOff>
    </xdr:from>
    <xdr:ext cx="534377" cy="259045"/>
    <xdr:sp macro="" textlink="">
      <xdr:nvSpPr>
        <xdr:cNvPr id="132" name="テキスト ボックス 131"/>
        <xdr:cNvSpPr txBox="1"/>
      </xdr:nvSpPr>
      <xdr:spPr>
        <a:xfrm>
          <a:off x="863111" y="9331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94729</xdr:rowOff>
    </xdr:from>
    <xdr:to>
      <xdr:col>24</xdr:col>
      <xdr:colOff>114300</xdr:colOff>
      <xdr:row>55</xdr:row>
      <xdr:rowOff>24879</xdr:rowOff>
    </xdr:to>
    <xdr:sp macro="" textlink="">
      <xdr:nvSpPr>
        <xdr:cNvPr id="138" name="楕円 137"/>
        <xdr:cNvSpPr/>
      </xdr:nvSpPr>
      <xdr:spPr>
        <a:xfrm>
          <a:off x="4584700" y="9353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117606</xdr:rowOff>
    </xdr:from>
    <xdr:ext cx="534377" cy="259045"/>
    <xdr:sp macro="" textlink="">
      <xdr:nvSpPr>
        <xdr:cNvPr id="139" name="物件費該当値テキスト"/>
        <xdr:cNvSpPr txBox="1"/>
      </xdr:nvSpPr>
      <xdr:spPr>
        <a:xfrm>
          <a:off x="4686300" y="920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64288</xdr:rowOff>
    </xdr:from>
    <xdr:to>
      <xdr:col>20</xdr:col>
      <xdr:colOff>38100</xdr:colOff>
      <xdr:row>54</xdr:row>
      <xdr:rowOff>165888</xdr:rowOff>
    </xdr:to>
    <xdr:sp macro="" textlink="">
      <xdr:nvSpPr>
        <xdr:cNvPr id="140" name="楕円 139"/>
        <xdr:cNvSpPr/>
      </xdr:nvSpPr>
      <xdr:spPr>
        <a:xfrm>
          <a:off x="3746500" y="932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10965</xdr:rowOff>
    </xdr:from>
    <xdr:ext cx="534377" cy="259045"/>
    <xdr:sp macro="" textlink="">
      <xdr:nvSpPr>
        <xdr:cNvPr id="141" name="テキスト ボックス 140"/>
        <xdr:cNvSpPr txBox="1"/>
      </xdr:nvSpPr>
      <xdr:spPr>
        <a:xfrm>
          <a:off x="3530111" y="909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78918</xdr:rowOff>
    </xdr:from>
    <xdr:to>
      <xdr:col>15</xdr:col>
      <xdr:colOff>101600</xdr:colOff>
      <xdr:row>55</xdr:row>
      <xdr:rowOff>9068</xdr:rowOff>
    </xdr:to>
    <xdr:sp macro="" textlink="">
      <xdr:nvSpPr>
        <xdr:cNvPr id="142" name="楕円 141"/>
        <xdr:cNvSpPr/>
      </xdr:nvSpPr>
      <xdr:spPr>
        <a:xfrm>
          <a:off x="2857500" y="9337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25595</xdr:rowOff>
    </xdr:from>
    <xdr:ext cx="534377" cy="259045"/>
    <xdr:sp macro="" textlink="">
      <xdr:nvSpPr>
        <xdr:cNvPr id="143" name="テキスト ボックス 142"/>
        <xdr:cNvSpPr txBox="1"/>
      </xdr:nvSpPr>
      <xdr:spPr>
        <a:xfrm>
          <a:off x="2641111" y="911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116599</xdr:rowOff>
    </xdr:from>
    <xdr:to>
      <xdr:col>10</xdr:col>
      <xdr:colOff>165100</xdr:colOff>
      <xdr:row>56</xdr:row>
      <xdr:rowOff>46749</xdr:rowOff>
    </xdr:to>
    <xdr:sp macro="" textlink="">
      <xdr:nvSpPr>
        <xdr:cNvPr id="144" name="楕円 143"/>
        <xdr:cNvSpPr/>
      </xdr:nvSpPr>
      <xdr:spPr>
        <a:xfrm>
          <a:off x="1968500" y="9546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37876</xdr:rowOff>
    </xdr:from>
    <xdr:ext cx="534377" cy="259045"/>
    <xdr:sp macro="" textlink="">
      <xdr:nvSpPr>
        <xdr:cNvPr id="145" name="テキスト ボックス 144"/>
        <xdr:cNvSpPr txBox="1"/>
      </xdr:nvSpPr>
      <xdr:spPr>
        <a:xfrm>
          <a:off x="1752111" y="963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48095</xdr:rowOff>
    </xdr:from>
    <xdr:to>
      <xdr:col>6</xdr:col>
      <xdr:colOff>38100</xdr:colOff>
      <xdr:row>56</xdr:row>
      <xdr:rowOff>149695</xdr:rowOff>
    </xdr:to>
    <xdr:sp macro="" textlink="">
      <xdr:nvSpPr>
        <xdr:cNvPr id="146" name="楕円 145"/>
        <xdr:cNvSpPr/>
      </xdr:nvSpPr>
      <xdr:spPr>
        <a:xfrm>
          <a:off x="1079500" y="964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140822</xdr:rowOff>
    </xdr:from>
    <xdr:ext cx="534377" cy="259045"/>
    <xdr:sp macro="" textlink="">
      <xdr:nvSpPr>
        <xdr:cNvPr id="147" name="テキスト ボックス 146"/>
        <xdr:cNvSpPr txBox="1"/>
      </xdr:nvSpPr>
      <xdr:spPr>
        <a:xfrm>
          <a:off x="863111" y="974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1" name="テキスト ボックス 160"/>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49540</xdr:rowOff>
    </xdr:from>
    <xdr:to>
      <xdr:col>24</xdr:col>
      <xdr:colOff>62865</xdr:colOff>
      <xdr:row>78</xdr:row>
      <xdr:rowOff>108427</xdr:rowOff>
    </xdr:to>
    <xdr:cxnSp macro="">
      <xdr:nvCxnSpPr>
        <xdr:cNvPr id="169" name="直線コネクタ 168"/>
        <xdr:cNvCxnSpPr/>
      </xdr:nvCxnSpPr>
      <xdr:spPr>
        <a:xfrm flipV="1">
          <a:off x="4633595" y="12051040"/>
          <a:ext cx="1270" cy="1430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112254</xdr:rowOff>
    </xdr:from>
    <xdr:ext cx="378565" cy="259045"/>
    <xdr:sp macro="" textlink="">
      <xdr:nvSpPr>
        <xdr:cNvPr id="170" name="維持補修費最小値テキスト"/>
        <xdr:cNvSpPr txBox="1"/>
      </xdr:nvSpPr>
      <xdr:spPr>
        <a:xfrm>
          <a:off x="4686300" y="13485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108427</xdr:rowOff>
    </xdr:from>
    <xdr:to>
      <xdr:col>24</xdr:col>
      <xdr:colOff>152400</xdr:colOff>
      <xdr:row>78</xdr:row>
      <xdr:rowOff>108427</xdr:rowOff>
    </xdr:to>
    <xdr:cxnSp macro="">
      <xdr:nvCxnSpPr>
        <xdr:cNvPr id="171" name="直線コネクタ 170"/>
        <xdr:cNvCxnSpPr/>
      </xdr:nvCxnSpPr>
      <xdr:spPr>
        <a:xfrm>
          <a:off x="4546600" y="13481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167667</xdr:rowOff>
    </xdr:from>
    <xdr:ext cx="534377" cy="259045"/>
    <xdr:sp macro="" textlink="">
      <xdr:nvSpPr>
        <xdr:cNvPr id="172" name="維持補修費最大値テキスト"/>
        <xdr:cNvSpPr txBox="1"/>
      </xdr:nvSpPr>
      <xdr:spPr>
        <a:xfrm>
          <a:off x="4686300" y="1182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49540</xdr:rowOff>
    </xdr:from>
    <xdr:to>
      <xdr:col>24</xdr:col>
      <xdr:colOff>152400</xdr:colOff>
      <xdr:row>70</xdr:row>
      <xdr:rowOff>49540</xdr:rowOff>
    </xdr:to>
    <xdr:cxnSp macro="">
      <xdr:nvCxnSpPr>
        <xdr:cNvPr id="173" name="直線コネクタ 172"/>
        <xdr:cNvCxnSpPr/>
      </xdr:nvCxnSpPr>
      <xdr:spPr>
        <a:xfrm>
          <a:off x="4546600" y="1205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114554</xdr:rowOff>
    </xdr:from>
    <xdr:to>
      <xdr:col>24</xdr:col>
      <xdr:colOff>63500</xdr:colOff>
      <xdr:row>76</xdr:row>
      <xdr:rowOff>132110</xdr:rowOff>
    </xdr:to>
    <xdr:cxnSp macro="">
      <xdr:nvCxnSpPr>
        <xdr:cNvPr id="174" name="直線コネクタ 173"/>
        <xdr:cNvCxnSpPr/>
      </xdr:nvCxnSpPr>
      <xdr:spPr>
        <a:xfrm flipV="1">
          <a:off x="3797300" y="13144754"/>
          <a:ext cx="838200" cy="1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68252</xdr:rowOff>
    </xdr:from>
    <xdr:ext cx="469744" cy="259045"/>
    <xdr:sp macro="" textlink="">
      <xdr:nvSpPr>
        <xdr:cNvPr id="175" name="維持補修費平均値テキスト"/>
        <xdr:cNvSpPr txBox="1"/>
      </xdr:nvSpPr>
      <xdr:spPr>
        <a:xfrm>
          <a:off x="4686300" y="129270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45374</xdr:rowOff>
    </xdr:from>
    <xdr:to>
      <xdr:col>24</xdr:col>
      <xdr:colOff>114300</xdr:colOff>
      <xdr:row>76</xdr:row>
      <xdr:rowOff>146974</xdr:rowOff>
    </xdr:to>
    <xdr:sp macro="" textlink="">
      <xdr:nvSpPr>
        <xdr:cNvPr id="176" name="フローチャート: 判断 175"/>
        <xdr:cNvSpPr/>
      </xdr:nvSpPr>
      <xdr:spPr>
        <a:xfrm>
          <a:off x="4584700" y="1307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132110</xdr:rowOff>
    </xdr:from>
    <xdr:to>
      <xdr:col>19</xdr:col>
      <xdr:colOff>177800</xdr:colOff>
      <xdr:row>76</xdr:row>
      <xdr:rowOff>164571</xdr:rowOff>
    </xdr:to>
    <xdr:cxnSp macro="">
      <xdr:nvCxnSpPr>
        <xdr:cNvPr id="177" name="直線コネクタ 176"/>
        <xdr:cNvCxnSpPr/>
      </xdr:nvCxnSpPr>
      <xdr:spPr>
        <a:xfrm flipV="1">
          <a:off x="2908300" y="13162310"/>
          <a:ext cx="889000" cy="3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55524</xdr:rowOff>
    </xdr:from>
    <xdr:to>
      <xdr:col>20</xdr:col>
      <xdr:colOff>38100</xdr:colOff>
      <xdr:row>76</xdr:row>
      <xdr:rowOff>157124</xdr:rowOff>
    </xdr:to>
    <xdr:sp macro="" textlink="">
      <xdr:nvSpPr>
        <xdr:cNvPr id="178" name="フローチャート: 判断 177"/>
        <xdr:cNvSpPr/>
      </xdr:nvSpPr>
      <xdr:spPr>
        <a:xfrm>
          <a:off x="3746500" y="13085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2202</xdr:rowOff>
    </xdr:from>
    <xdr:ext cx="469744" cy="259045"/>
    <xdr:sp macro="" textlink="">
      <xdr:nvSpPr>
        <xdr:cNvPr id="179" name="テキスト ボックス 178"/>
        <xdr:cNvSpPr txBox="1"/>
      </xdr:nvSpPr>
      <xdr:spPr>
        <a:xfrm>
          <a:off x="3562428" y="12860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164571</xdr:rowOff>
    </xdr:from>
    <xdr:to>
      <xdr:col>15</xdr:col>
      <xdr:colOff>50800</xdr:colOff>
      <xdr:row>77</xdr:row>
      <xdr:rowOff>3180</xdr:rowOff>
    </xdr:to>
    <xdr:cxnSp macro="">
      <xdr:nvCxnSpPr>
        <xdr:cNvPr id="180" name="直線コネクタ 179"/>
        <xdr:cNvCxnSpPr/>
      </xdr:nvCxnSpPr>
      <xdr:spPr>
        <a:xfrm flipV="1">
          <a:off x="2019300" y="13194771"/>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61559</xdr:rowOff>
    </xdr:from>
    <xdr:to>
      <xdr:col>15</xdr:col>
      <xdr:colOff>101600</xdr:colOff>
      <xdr:row>76</xdr:row>
      <xdr:rowOff>163159</xdr:rowOff>
    </xdr:to>
    <xdr:sp macro="" textlink="">
      <xdr:nvSpPr>
        <xdr:cNvPr id="181" name="フローチャート: 判断 180"/>
        <xdr:cNvSpPr/>
      </xdr:nvSpPr>
      <xdr:spPr>
        <a:xfrm>
          <a:off x="2857500" y="1309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8237</xdr:rowOff>
    </xdr:from>
    <xdr:ext cx="469744" cy="259045"/>
    <xdr:sp macro="" textlink="">
      <xdr:nvSpPr>
        <xdr:cNvPr id="182" name="テキスト ボックス 181"/>
        <xdr:cNvSpPr txBox="1"/>
      </xdr:nvSpPr>
      <xdr:spPr>
        <a:xfrm>
          <a:off x="2673428" y="1286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1901</xdr:rowOff>
    </xdr:from>
    <xdr:to>
      <xdr:col>10</xdr:col>
      <xdr:colOff>114300</xdr:colOff>
      <xdr:row>77</xdr:row>
      <xdr:rowOff>3180</xdr:rowOff>
    </xdr:to>
    <xdr:cxnSp macro="">
      <xdr:nvCxnSpPr>
        <xdr:cNvPr id="183" name="直線コネクタ 182"/>
        <xdr:cNvCxnSpPr/>
      </xdr:nvCxnSpPr>
      <xdr:spPr>
        <a:xfrm>
          <a:off x="1130300" y="13203551"/>
          <a:ext cx="889000" cy="1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68052</xdr:rowOff>
    </xdr:from>
    <xdr:to>
      <xdr:col>10</xdr:col>
      <xdr:colOff>165100</xdr:colOff>
      <xdr:row>76</xdr:row>
      <xdr:rowOff>169652</xdr:rowOff>
    </xdr:to>
    <xdr:sp macro="" textlink="">
      <xdr:nvSpPr>
        <xdr:cNvPr id="184" name="フローチャート: 判断 183"/>
        <xdr:cNvSpPr/>
      </xdr:nvSpPr>
      <xdr:spPr>
        <a:xfrm>
          <a:off x="1968500" y="1309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14729</xdr:rowOff>
    </xdr:from>
    <xdr:ext cx="469744" cy="259045"/>
    <xdr:sp macro="" textlink="">
      <xdr:nvSpPr>
        <xdr:cNvPr id="185" name="テキスト ボックス 184"/>
        <xdr:cNvSpPr txBox="1"/>
      </xdr:nvSpPr>
      <xdr:spPr>
        <a:xfrm>
          <a:off x="1784428" y="12873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45923</xdr:rowOff>
    </xdr:from>
    <xdr:to>
      <xdr:col>6</xdr:col>
      <xdr:colOff>38100</xdr:colOff>
      <xdr:row>76</xdr:row>
      <xdr:rowOff>147523</xdr:rowOff>
    </xdr:to>
    <xdr:sp macro="" textlink="">
      <xdr:nvSpPr>
        <xdr:cNvPr id="186" name="フローチャート: 判断 185"/>
        <xdr:cNvSpPr/>
      </xdr:nvSpPr>
      <xdr:spPr>
        <a:xfrm>
          <a:off x="1079500" y="13076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164051</xdr:rowOff>
    </xdr:from>
    <xdr:ext cx="469744" cy="259045"/>
    <xdr:sp macro="" textlink="">
      <xdr:nvSpPr>
        <xdr:cNvPr id="187" name="テキスト ボックス 186"/>
        <xdr:cNvSpPr txBox="1"/>
      </xdr:nvSpPr>
      <xdr:spPr>
        <a:xfrm>
          <a:off x="895428" y="12851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63754</xdr:rowOff>
    </xdr:from>
    <xdr:to>
      <xdr:col>24</xdr:col>
      <xdr:colOff>114300</xdr:colOff>
      <xdr:row>76</xdr:row>
      <xdr:rowOff>165354</xdr:rowOff>
    </xdr:to>
    <xdr:sp macro="" textlink="">
      <xdr:nvSpPr>
        <xdr:cNvPr id="193" name="楕円 192"/>
        <xdr:cNvSpPr/>
      </xdr:nvSpPr>
      <xdr:spPr>
        <a:xfrm>
          <a:off x="4584700" y="1309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42181</xdr:rowOff>
    </xdr:from>
    <xdr:ext cx="469744" cy="259045"/>
    <xdr:sp macro="" textlink="">
      <xdr:nvSpPr>
        <xdr:cNvPr id="194" name="維持補修費該当値テキスト"/>
        <xdr:cNvSpPr txBox="1"/>
      </xdr:nvSpPr>
      <xdr:spPr>
        <a:xfrm>
          <a:off x="4686300" y="1307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81310</xdr:rowOff>
    </xdr:from>
    <xdr:to>
      <xdr:col>20</xdr:col>
      <xdr:colOff>38100</xdr:colOff>
      <xdr:row>77</xdr:row>
      <xdr:rowOff>11460</xdr:rowOff>
    </xdr:to>
    <xdr:sp macro="" textlink="">
      <xdr:nvSpPr>
        <xdr:cNvPr id="195" name="楕円 194"/>
        <xdr:cNvSpPr/>
      </xdr:nvSpPr>
      <xdr:spPr>
        <a:xfrm>
          <a:off x="3746500" y="1311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2587</xdr:rowOff>
    </xdr:from>
    <xdr:ext cx="469744" cy="259045"/>
    <xdr:sp macro="" textlink="">
      <xdr:nvSpPr>
        <xdr:cNvPr id="196" name="テキスト ボックス 195"/>
        <xdr:cNvSpPr txBox="1"/>
      </xdr:nvSpPr>
      <xdr:spPr>
        <a:xfrm>
          <a:off x="3562428" y="13204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113771</xdr:rowOff>
    </xdr:from>
    <xdr:to>
      <xdr:col>15</xdr:col>
      <xdr:colOff>101600</xdr:colOff>
      <xdr:row>77</xdr:row>
      <xdr:rowOff>43921</xdr:rowOff>
    </xdr:to>
    <xdr:sp macro="" textlink="">
      <xdr:nvSpPr>
        <xdr:cNvPr id="197" name="楕円 196"/>
        <xdr:cNvSpPr/>
      </xdr:nvSpPr>
      <xdr:spPr>
        <a:xfrm>
          <a:off x="2857500" y="1314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35048</xdr:rowOff>
    </xdr:from>
    <xdr:ext cx="469744" cy="259045"/>
    <xdr:sp macro="" textlink="">
      <xdr:nvSpPr>
        <xdr:cNvPr id="198" name="テキスト ボックス 197"/>
        <xdr:cNvSpPr txBox="1"/>
      </xdr:nvSpPr>
      <xdr:spPr>
        <a:xfrm>
          <a:off x="2673428" y="13236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123830</xdr:rowOff>
    </xdr:from>
    <xdr:to>
      <xdr:col>10</xdr:col>
      <xdr:colOff>165100</xdr:colOff>
      <xdr:row>77</xdr:row>
      <xdr:rowOff>53980</xdr:rowOff>
    </xdr:to>
    <xdr:sp macro="" textlink="">
      <xdr:nvSpPr>
        <xdr:cNvPr id="199" name="楕円 198"/>
        <xdr:cNvSpPr/>
      </xdr:nvSpPr>
      <xdr:spPr>
        <a:xfrm>
          <a:off x="1968500" y="1315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45107</xdr:rowOff>
    </xdr:from>
    <xdr:ext cx="469744" cy="259045"/>
    <xdr:sp macro="" textlink="">
      <xdr:nvSpPr>
        <xdr:cNvPr id="200" name="テキスト ボックス 199"/>
        <xdr:cNvSpPr txBox="1"/>
      </xdr:nvSpPr>
      <xdr:spPr>
        <a:xfrm>
          <a:off x="1784428" y="13246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122551</xdr:rowOff>
    </xdr:from>
    <xdr:to>
      <xdr:col>6</xdr:col>
      <xdr:colOff>38100</xdr:colOff>
      <xdr:row>77</xdr:row>
      <xdr:rowOff>52701</xdr:rowOff>
    </xdr:to>
    <xdr:sp macro="" textlink="">
      <xdr:nvSpPr>
        <xdr:cNvPr id="201" name="楕円 200"/>
        <xdr:cNvSpPr/>
      </xdr:nvSpPr>
      <xdr:spPr>
        <a:xfrm>
          <a:off x="1079500" y="1315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43828</xdr:rowOff>
    </xdr:from>
    <xdr:ext cx="469744" cy="259045"/>
    <xdr:sp macro="" textlink="">
      <xdr:nvSpPr>
        <xdr:cNvPr id="202" name="テキスト ボックス 201"/>
        <xdr:cNvSpPr txBox="1"/>
      </xdr:nvSpPr>
      <xdr:spPr>
        <a:xfrm>
          <a:off x="895428" y="13245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109893</xdr:rowOff>
    </xdr:from>
    <xdr:to>
      <xdr:col>24</xdr:col>
      <xdr:colOff>62865</xdr:colOff>
      <xdr:row>98</xdr:row>
      <xdr:rowOff>105778</xdr:rowOff>
    </xdr:to>
    <xdr:cxnSp macro="">
      <xdr:nvCxnSpPr>
        <xdr:cNvPr id="227" name="直線コネクタ 226"/>
        <xdr:cNvCxnSpPr/>
      </xdr:nvCxnSpPr>
      <xdr:spPr>
        <a:xfrm flipV="1">
          <a:off x="4633595" y="15540393"/>
          <a:ext cx="1270" cy="1367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109605</xdr:rowOff>
    </xdr:from>
    <xdr:ext cx="534377" cy="259045"/>
    <xdr:sp macro="" textlink="">
      <xdr:nvSpPr>
        <xdr:cNvPr id="228" name="扶助費最小値テキスト"/>
        <xdr:cNvSpPr txBox="1"/>
      </xdr:nvSpPr>
      <xdr:spPr>
        <a:xfrm>
          <a:off x="4686300" y="1691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105778</xdr:rowOff>
    </xdr:from>
    <xdr:to>
      <xdr:col>24</xdr:col>
      <xdr:colOff>152400</xdr:colOff>
      <xdr:row>98</xdr:row>
      <xdr:rowOff>105778</xdr:rowOff>
    </xdr:to>
    <xdr:cxnSp macro="">
      <xdr:nvCxnSpPr>
        <xdr:cNvPr id="229" name="直線コネクタ 228"/>
        <xdr:cNvCxnSpPr/>
      </xdr:nvCxnSpPr>
      <xdr:spPr>
        <a:xfrm>
          <a:off x="4546600" y="16907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56570</xdr:rowOff>
    </xdr:from>
    <xdr:ext cx="599010" cy="259045"/>
    <xdr:sp macro="" textlink="">
      <xdr:nvSpPr>
        <xdr:cNvPr id="230" name="扶助費最大値テキスト"/>
        <xdr:cNvSpPr txBox="1"/>
      </xdr:nvSpPr>
      <xdr:spPr>
        <a:xfrm>
          <a:off x="4686300" y="15315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109893</xdr:rowOff>
    </xdr:from>
    <xdr:to>
      <xdr:col>24</xdr:col>
      <xdr:colOff>152400</xdr:colOff>
      <xdr:row>90</xdr:row>
      <xdr:rowOff>109893</xdr:rowOff>
    </xdr:to>
    <xdr:cxnSp macro="">
      <xdr:nvCxnSpPr>
        <xdr:cNvPr id="231" name="直線コネクタ 230"/>
        <xdr:cNvCxnSpPr/>
      </xdr:nvCxnSpPr>
      <xdr:spPr>
        <a:xfrm>
          <a:off x="4546600" y="15540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50482</xdr:rowOff>
    </xdr:from>
    <xdr:to>
      <xdr:col>24</xdr:col>
      <xdr:colOff>63500</xdr:colOff>
      <xdr:row>96</xdr:row>
      <xdr:rowOff>85217</xdr:rowOff>
    </xdr:to>
    <xdr:cxnSp macro="">
      <xdr:nvCxnSpPr>
        <xdr:cNvPr id="232" name="直線コネクタ 231"/>
        <xdr:cNvCxnSpPr/>
      </xdr:nvCxnSpPr>
      <xdr:spPr>
        <a:xfrm flipV="1">
          <a:off x="3797300" y="16509682"/>
          <a:ext cx="838200" cy="34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73462</xdr:rowOff>
    </xdr:from>
    <xdr:ext cx="599010" cy="259045"/>
    <xdr:sp macro="" textlink="">
      <xdr:nvSpPr>
        <xdr:cNvPr id="233" name="扶助費平均値テキスト"/>
        <xdr:cNvSpPr txBox="1"/>
      </xdr:nvSpPr>
      <xdr:spPr>
        <a:xfrm>
          <a:off x="4686300" y="161897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50585</xdr:rowOff>
    </xdr:from>
    <xdr:to>
      <xdr:col>24</xdr:col>
      <xdr:colOff>114300</xdr:colOff>
      <xdr:row>95</xdr:row>
      <xdr:rowOff>152185</xdr:rowOff>
    </xdr:to>
    <xdr:sp macro="" textlink="">
      <xdr:nvSpPr>
        <xdr:cNvPr id="234" name="フローチャート: 判断 233"/>
        <xdr:cNvSpPr/>
      </xdr:nvSpPr>
      <xdr:spPr>
        <a:xfrm>
          <a:off x="4584700" y="16338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85217</xdr:rowOff>
    </xdr:from>
    <xdr:to>
      <xdr:col>19</xdr:col>
      <xdr:colOff>177800</xdr:colOff>
      <xdr:row>96</xdr:row>
      <xdr:rowOff>147740</xdr:rowOff>
    </xdr:to>
    <xdr:cxnSp macro="">
      <xdr:nvCxnSpPr>
        <xdr:cNvPr id="235" name="直線コネクタ 234"/>
        <xdr:cNvCxnSpPr/>
      </xdr:nvCxnSpPr>
      <xdr:spPr>
        <a:xfrm flipV="1">
          <a:off x="2908300" y="16544417"/>
          <a:ext cx="889000" cy="62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76200</xdr:rowOff>
    </xdr:from>
    <xdr:to>
      <xdr:col>20</xdr:col>
      <xdr:colOff>38100</xdr:colOff>
      <xdr:row>96</xdr:row>
      <xdr:rowOff>6350</xdr:rowOff>
    </xdr:to>
    <xdr:sp macro="" textlink="">
      <xdr:nvSpPr>
        <xdr:cNvPr id="236" name="フローチャート: 判断 235"/>
        <xdr:cNvSpPr/>
      </xdr:nvSpPr>
      <xdr:spPr>
        <a:xfrm>
          <a:off x="3746500" y="1636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22877</xdr:rowOff>
    </xdr:from>
    <xdr:ext cx="599010" cy="259045"/>
    <xdr:sp macro="" textlink="">
      <xdr:nvSpPr>
        <xdr:cNvPr id="237" name="テキスト ボックス 236"/>
        <xdr:cNvSpPr txBox="1"/>
      </xdr:nvSpPr>
      <xdr:spPr>
        <a:xfrm>
          <a:off x="3497795" y="16139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147740</xdr:rowOff>
    </xdr:from>
    <xdr:to>
      <xdr:col>15</xdr:col>
      <xdr:colOff>50800</xdr:colOff>
      <xdr:row>97</xdr:row>
      <xdr:rowOff>10744</xdr:rowOff>
    </xdr:to>
    <xdr:cxnSp macro="">
      <xdr:nvCxnSpPr>
        <xdr:cNvPr id="238" name="直線コネクタ 237"/>
        <xdr:cNvCxnSpPr/>
      </xdr:nvCxnSpPr>
      <xdr:spPr>
        <a:xfrm flipV="1">
          <a:off x="2019300" y="16606940"/>
          <a:ext cx="889000" cy="3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141732</xdr:rowOff>
    </xdr:from>
    <xdr:to>
      <xdr:col>15</xdr:col>
      <xdr:colOff>101600</xdr:colOff>
      <xdr:row>96</xdr:row>
      <xdr:rowOff>71882</xdr:rowOff>
    </xdr:to>
    <xdr:sp macro="" textlink="">
      <xdr:nvSpPr>
        <xdr:cNvPr id="239" name="フローチャート: 判断 238"/>
        <xdr:cNvSpPr/>
      </xdr:nvSpPr>
      <xdr:spPr>
        <a:xfrm>
          <a:off x="2857500" y="1642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88409</xdr:rowOff>
    </xdr:from>
    <xdr:ext cx="599010" cy="259045"/>
    <xdr:sp macro="" textlink="">
      <xdr:nvSpPr>
        <xdr:cNvPr id="240" name="テキスト ボックス 239"/>
        <xdr:cNvSpPr txBox="1"/>
      </xdr:nvSpPr>
      <xdr:spPr>
        <a:xfrm>
          <a:off x="2608795" y="16204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10744</xdr:rowOff>
    </xdr:from>
    <xdr:to>
      <xdr:col>10</xdr:col>
      <xdr:colOff>114300</xdr:colOff>
      <xdr:row>97</xdr:row>
      <xdr:rowOff>97879</xdr:rowOff>
    </xdr:to>
    <xdr:cxnSp macro="">
      <xdr:nvCxnSpPr>
        <xdr:cNvPr id="241" name="直線コネクタ 240"/>
        <xdr:cNvCxnSpPr/>
      </xdr:nvCxnSpPr>
      <xdr:spPr>
        <a:xfrm flipV="1">
          <a:off x="1130300" y="16641394"/>
          <a:ext cx="889000" cy="87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8052</xdr:rowOff>
    </xdr:from>
    <xdr:to>
      <xdr:col>10</xdr:col>
      <xdr:colOff>165100</xdr:colOff>
      <xdr:row>96</xdr:row>
      <xdr:rowOff>109652</xdr:rowOff>
    </xdr:to>
    <xdr:sp macro="" textlink="">
      <xdr:nvSpPr>
        <xdr:cNvPr id="242" name="フローチャート: 判断 241"/>
        <xdr:cNvSpPr/>
      </xdr:nvSpPr>
      <xdr:spPr>
        <a:xfrm>
          <a:off x="1968500" y="16467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126179</xdr:rowOff>
    </xdr:from>
    <xdr:ext cx="534377" cy="259045"/>
    <xdr:sp macro="" textlink="">
      <xdr:nvSpPr>
        <xdr:cNvPr id="243" name="テキスト ボックス 242"/>
        <xdr:cNvSpPr txBox="1"/>
      </xdr:nvSpPr>
      <xdr:spPr>
        <a:xfrm>
          <a:off x="1752111" y="16242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77572</xdr:rowOff>
    </xdr:from>
    <xdr:to>
      <xdr:col>6</xdr:col>
      <xdr:colOff>38100</xdr:colOff>
      <xdr:row>97</xdr:row>
      <xdr:rowOff>7722</xdr:rowOff>
    </xdr:to>
    <xdr:sp macro="" textlink="">
      <xdr:nvSpPr>
        <xdr:cNvPr id="244" name="フローチャート: 判断 243"/>
        <xdr:cNvSpPr/>
      </xdr:nvSpPr>
      <xdr:spPr>
        <a:xfrm>
          <a:off x="1079500" y="1653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24249</xdr:rowOff>
    </xdr:from>
    <xdr:ext cx="534377" cy="259045"/>
    <xdr:sp macro="" textlink="">
      <xdr:nvSpPr>
        <xdr:cNvPr id="245" name="テキスト ボックス 244"/>
        <xdr:cNvSpPr txBox="1"/>
      </xdr:nvSpPr>
      <xdr:spPr>
        <a:xfrm>
          <a:off x="863111" y="1631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171132</xdr:rowOff>
    </xdr:from>
    <xdr:to>
      <xdr:col>24</xdr:col>
      <xdr:colOff>114300</xdr:colOff>
      <xdr:row>96</xdr:row>
      <xdr:rowOff>101282</xdr:rowOff>
    </xdr:to>
    <xdr:sp macro="" textlink="">
      <xdr:nvSpPr>
        <xdr:cNvPr id="251" name="楕円 250"/>
        <xdr:cNvSpPr/>
      </xdr:nvSpPr>
      <xdr:spPr>
        <a:xfrm>
          <a:off x="4584700" y="1645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149559</xdr:rowOff>
    </xdr:from>
    <xdr:ext cx="599010" cy="259045"/>
    <xdr:sp macro="" textlink="">
      <xdr:nvSpPr>
        <xdr:cNvPr id="252" name="扶助費該当値テキスト"/>
        <xdr:cNvSpPr txBox="1"/>
      </xdr:nvSpPr>
      <xdr:spPr>
        <a:xfrm>
          <a:off x="4686300" y="16437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34417</xdr:rowOff>
    </xdr:from>
    <xdr:to>
      <xdr:col>20</xdr:col>
      <xdr:colOff>38100</xdr:colOff>
      <xdr:row>96</xdr:row>
      <xdr:rowOff>136017</xdr:rowOff>
    </xdr:to>
    <xdr:sp macro="" textlink="">
      <xdr:nvSpPr>
        <xdr:cNvPr id="253" name="楕円 252"/>
        <xdr:cNvSpPr/>
      </xdr:nvSpPr>
      <xdr:spPr>
        <a:xfrm>
          <a:off x="3746500" y="1649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127144</xdr:rowOff>
    </xdr:from>
    <xdr:ext cx="534377" cy="259045"/>
    <xdr:sp macro="" textlink="">
      <xdr:nvSpPr>
        <xdr:cNvPr id="254" name="テキスト ボックス 253"/>
        <xdr:cNvSpPr txBox="1"/>
      </xdr:nvSpPr>
      <xdr:spPr>
        <a:xfrm>
          <a:off x="3530111" y="1658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96940</xdr:rowOff>
    </xdr:from>
    <xdr:to>
      <xdr:col>15</xdr:col>
      <xdr:colOff>101600</xdr:colOff>
      <xdr:row>97</xdr:row>
      <xdr:rowOff>27090</xdr:rowOff>
    </xdr:to>
    <xdr:sp macro="" textlink="">
      <xdr:nvSpPr>
        <xdr:cNvPr id="255" name="楕円 254"/>
        <xdr:cNvSpPr/>
      </xdr:nvSpPr>
      <xdr:spPr>
        <a:xfrm>
          <a:off x="2857500" y="1655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18217</xdr:rowOff>
    </xdr:from>
    <xdr:ext cx="534377" cy="259045"/>
    <xdr:sp macro="" textlink="">
      <xdr:nvSpPr>
        <xdr:cNvPr id="256" name="テキスト ボックス 255"/>
        <xdr:cNvSpPr txBox="1"/>
      </xdr:nvSpPr>
      <xdr:spPr>
        <a:xfrm>
          <a:off x="2641111" y="1664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131394</xdr:rowOff>
    </xdr:from>
    <xdr:to>
      <xdr:col>10</xdr:col>
      <xdr:colOff>165100</xdr:colOff>
      <xdr:row>97</xdr:row>
      <xdr:rowOff>61544</xdr:rowOff>
    </xdr:to>
    <xdr:sp macro="" textlink="">
      <xdr:nvSpPr>
        <xdr:cNvPr id="257" name="楕円 256"/>
        <xdr:cNvSpPr/>
      </xdr:nvSpPr>
      <xdr:spPr>
        <a:xfrm>
          <a:off x="1968500" y="16590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52671</xdr:rowOff>
    </xdr:from>
    <xdr:ext cx="534377" cy="259045"/>
    <xdr:sp macro="" textlink="">
      <xdr:nvSpPr>
        <xdr:cNvPr id="258" name="テキスト ボックス 257"/>
        <xdr:cNvSpPr txBox="1"/>
      </xdr:nvSpPr>
      <xdr:spPr>
        <a:xfrm>
          <a:off x="1752111" y="16683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47079</xdr:rowOff>
    </xdr:from>
    <xdr:to>
      <xdr:col>6</xdr:col>
      <xdr:colOff>38100</xdr:colOff>
      <xdr:row>97</xdr:row>
      <xdr:rowOff>148679</xdr:rowOff>
    </xdr:to>
    <xdr:sp macro="" textlink="">
      <xdr:nvSpPr>
        <xdr:cNvPr id="259" name="楕円 258"/>
        <xdr:cNvSpPr/>
      </xdr:nvSpPr>
      <xdr:spPr>
        <a:xfrm>
          <a:off x="1079500" y="1667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139806</xdr:rowOff>
    </xdr:from>
    <xdr:ext cx="534377" cy="259045"/>
    <xdr:sp macro="" textlink="">
      <xdr:nvSpPr>
        <xdr:cNvPr id="260" name="テキスト ボックス 259"/>
        <xdr:cNvSpPr txBox="1"/>
      </xdr:nvSpPr>
      <xdr:spPr>
        <a:xfrm>
          <a:off x="863111" y="16770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1" name="テキスト ボックス 270"/>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3" name="テキスト ボックス 272"/>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5" name="テキスト ボックス 274"/>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7" name="テキスト ボックス 276"/>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9" name="テキスト ボックス 278"/>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1" name="テキスト ボックス 280"/>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3" name="テキスト ボックス 282"/>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31343</xdr:rowOff>
    </xdr:from>
    <xdr:to>
      <xdr:col>54</xdr:col>
      <xdr:colOff>189865</xdr:colOff>
      <xdr:row>39</xdr:row>
      <xdr:rowOff>99401</xdr:rowOff>
    </xdr:to>
    <xdr:cxnSp macro="">
      <xdr:nvCxnSpPr>
        <xdr:cNvPr id="287" name="直線コネクタ 286"/>
        <xdr:cNvCxnSpPr/>
      </xdr:nvCxnSpPr>
      <xdr:spPr>
        <a:xfrm flipV="1">
          <a:off x="10475595" y="5346293"/>
          <a:ext cx="1270" cy="1439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103228</xdr:rowOff>
    </xdr:from>
    <xdr:ext cx="469744" cy="259045"/>
    <xdr:sp macro="" textlink="">
      <xdr:nvSpPr>
        <xdr:cNvPr id="288" name="補助費等最小値テキスト"/>
        <xdr:cNvSpPr txBox="1"/>
      </xdr:nvSpPr>
      <xdr:spPr>
        <a:xfrm>
          <a:off x="10528300" y="678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99401</xdr:rowOff>
    </xdr:from>
    <xdr:to>
      <xdr:col>55</xdr:col>
      <xdr:colOff>88900</xdr:colOff>
      <xdr:row>39</xdr:row>
      <xdr:rowOff>99401</xdr:rowOff>
    </xdr:to>
    <xdr:cxnSp macro="">
      <xdr:nvCxnSpPr>
        <xdr:cNvPr id="289" name="直線コネクタ 288"/>
        <xdr:cNvCxnSpPr/>
      </xdr:nvCxnSpPr>
      <xdr:spPr>
        <a:xfrm>
          <a:off x="10388600" y="6785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149470</xdr:rowOff>
    </xdr:from>
    <xdr:ext cx="534377" cy="259045"/>
    <xdr:sp macro="" textlink="">
      <xdr:nvSpPr>
        <xdr:cNvPr id="290" name="補助費等最大値テキスト"/>
        <xdr:cNvSpPr txBox="1"/>
      </xdr:nvSpPr>
      <xdr:spPr>
        <a:xfrm>
          <a:off x="10528300" y="512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31343</xdr:rowOff>
    </xdr:from>
    <xdr:to>
      <xdr:col>55</xdr:col>
      <xdr:colOff>88900</xdr:colOff>
      <xdr:row>31</xdr:row>
      <xdr:rowOff>31343</xdr:rowOff>
    </xdr:to>
    <xdr:cxnSp macro="">
      <xdr:nvCxnSpPr>
        <xdr:cNvPr id="291" name="直線コネクタ 290"/>
        <xdr:cNvCxnSpPr/>
      </xdr:nvCxnSpPr>
      <xdr:spPr>
        <a:xfrm>
          <a:off x="10388600" y="5346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21318</xdr:rowOff>
    </xdr:from>
    <xdr:to>
      <xdr:col>55</xdr:col>
      <xdr:colOff>0</xdr:colOff>
      <xdr:row>38</xdr:row>
      <xdr:rowOff>58449</xdr:rowOff>
    </xdr:to>
    <xdr:cxnSp macro="">
      <xdr:nvCxnSpPr>
        <xdr:cNvPr id="292" name="直線コネクタ 291"/>
        <xdr:cNvCxnSpPr/>
      </xdr:nvCxnSpPr>
      <xdr:spPr>
        <a:xfrm>
          <a:off x="9639300" y="6193518"/>
          <a:ext cx="838200" cy="380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168339</xdr:rowOff>
    </xdr:from>
    <xdr:ext cx="534377" cy="259045"/>
    <xdr:sp macro="" textlink="">
      <xdr:nvSpPr>
        <xdr:cNvPr id="293" name="補助費等平均値テキスト"/>
        <xdr:cNvSpPr txBox="1"/>
      </xdr:nvSpPr>
      <xdr:spPr>
        <a:xfrm>
          <a:off x="10528300" y="59976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145462</xdr:rowOff>
    </xdr:from>
    <xdr:to>
      <xdr:col>55</xdr:col>
      <xdr:colOff>50800</xdr:colOff>
      <xdr:row>36</xdr:row>
      <xdr:rowOff>75612</xdr:rowOff>
    </xdr:to>
    <xdr:sp macro="" textlink="">
      <xdr:nvSpPr>
        <xdr:cNvPr id="294" name="フローチャート: 判断 293"/>
        <xdr:cNvSpPr/>
      </xdr:nvSpPr>
      <xdr:spPr>
        <a:xfrm>
          <a:off x="10426700" y="6146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72916</xdr:rowOff>
    </xdr:from>
    <xdr:to>
      <xdr:col>50</xdr:col>
      <xdr:colOff>114300</xdr:colOff>
      <xdr:row>36</xdr:row>
      <xdr:rowOff>21318</xdr:rowOff>
    </xdr:to>
    <xdr:cxnSp macro="">
      <xdr:nvCxnSpPr>
        <xdr:cNvPr id="295" name="直線コネクタ 294"/>
        <xdr:cNvCxnSpPr/>
      </xdr:nvCxnSpPr>
      <xdr:spPr>
        <a:xfrm>
          <a:off x="8750300" y="6073666"/>
          <a:ext cx="889000" cy="11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120610</xdr:rowOff>
    </xdr:from>
    <xdr:to>
      <xdr:col>50</xdr:col>
      <xdr:colOff>165100</xdr:colOff>
      <xdr:row>36</xdr:row>
      <xdr:rowOff>50760</xdr:rowOff>
    </xdr:to>
    <xdr:sp macro="" textlink="">
      <xdr:nvSpPr>
        <xdr:cNvPr id="296" name="フローチャート: 判断 295"/>
        <xdr:cNvSpPr/>
      </xdr:nvSpPr>
      <xdr:spPr>
        <a:xfrm>
          <a:off x="9588500" y="61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67287</xdr:rowOff>
    </xdr:from>
    <xdr:ext cx="534377" cy="259045"/>
    <xdr:sp macro="" textlink="">
      <xdr:nvSpPr>
        <xdr:cNvPr id="297" name="テキスト ボックス 296"/>
        <xdr:cNvSpPr txBox="1"/>
      </xdr:nvSpPr>
      <xdr:spPr>
        <a:xfrm>
          <a:off x="9372111" y="5896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72916</xdr:rowOff>
    </xdr:from>
    <xdr:to>
      <xdr:col>45</xdr:col>
      <xdr:colOff>177800</xdr:colOff>
      <xdr:row>36</xdr:row>
      <xdr:rowOff>91237</xdr:rowOff>
    </xdr:to>
    <xdr:cxnSp macro="">
      <xdr:nvCxnSpPr>
        <xdr:cNvPr id="298" name="直線コネクタ 297"/>
        <xdr:cNvCxnSpPr/>
      </xdr:nvCxnSpPr>
      <xdr:spPr>
        <a:xfrm flipV="1">
          <a:off x="7861300" y="6073666"/>
          <a:ext cx="889000" cy="189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120643</xdr:rowOff>
    </xdr:from>
    <xdr:to>
      <xdr:col>46</xdr:col>
      <xdr:colOff>38100</xdr:colOff>
      <xdr:row>36</xdr:row>
      <xdr:rowOff>50793</xdr:rowOff>
    </xdr:to>
    <xdr:sp macro="" textlink="">
      <xdr:nvSpPr>
        <xdr:cNvPr id="299" name="フローチャート: 判断 298"/>
        <xdr:cNvSpPr/>
      </xdr:nvSpPr>
      <xdr:spPr>
        <a:xfrm>
          <a:off x="8699500" y="612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41920</xdr:rowOff>
    </xdr:from>
    <xdr:ext cx="534377" cy="259045"/>
    <xdr:sp macro="" textlink="">
      <xdr:nvSpPr>
        <xdr:cNvPr id="300" name="テキスト ボックス 299"/>
        <xdr:cNvSpPr txBox="1"/>
      </xdr:nvSpPr>
      <xdr:spPr>
        <a:xfrm>
          <a:off x="8483111" y="6214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117591</xdr:rowOff>
    </xdr:from>
    <xdr:to>
      <xdr:col>41</xdr:col>
      <xdr:colOff>50800</xdr:colOff>
      <xdr:row>36</xdr:row>
      <xdr:rowOff>91237</xdr:rowOff>
    </xdr:to>
    <xdr:cxnSp macro="">
      <xdr:nvCxnSpPr>
        <xdr:cNvPr id="301" name="直線コネクタ 300"/>
        <xdr:cNvCxnSpPr/>
      </xdr:nvCxnSpPr>
      <xdr:spPr>
        <a:xfrm>
          <a:off x="6972300" y="5775441"/>
          <a:ext cx="889000" cy="487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127631</xdr:rowOff>
    </xdr:from>
    <xdr:to>
      <xdr:col>41</xdr:col>
      <xdr:colOff>101600</xdr:colOff>
      <xdr:row>36</xdr:row>
      <xdr:rowOff>57781</xdr:rowOff>
    </xdr:to>
    <xdr:sp macro="" textlink="">
      <xdr:nvSpPr>
        <xdr:cNvPr id="302" name="フローチャート: 判断 301"/>
        <xdr:cNvSpPr/>
      </xdr:nvSpPr>
      <xdr:spPr>
        <a:xfrm>
          <a:off x="7810500" y="612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74308</xdr:rowOff>
    </xdr:from>
    <xdr:ext cx="534377" cy="259045"/>
    <xdr:sp macro="" textlink="">
      <xdr:nvSpPr>
        <xdr:cNvPr id="303" name="テキスト ボックス 302"/>
        <xdr:cNvSpPr txBox="1"/>
      </xdr:nvSpPr>
      <xdr:spPr>
        <a:xfrm>
          <a:off x="7594111" y="5903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127435</xdr:rowOff>
    </xdr:from>
    <xdr:to>
      <xdr:col>36</xdr:col>
      <xdr:colOff>165100</xdr:colOff>
      <xdr:row>36</xdr:row>
      <xdr:rowOff>57585</xdr:rowOff>
    </xdr:to>
    <xdr:sp macro="" textlink="">
      <xdr:nvSpPr>
        <xdr:cNvPr id="304" name="フローチャート: 判断 303"/>
        <xdr:cNvSpPr/>
      </xdr:nvSpPr>
      <xdr:spPr>
        <a:xfrm>
          <a:off x="6921500" y="612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48712</xdr:rowOff>
    </xdr:from>
    <xdr:ext cx="534377" cy="259045"/>
    <xdr:sp macro="" textlink="">
      <xdr:nvSpPr>
        <xdr:cNvPr id="305" name="テキスト ボックス 304"/>
        <xdr:cNvSpPr txBox="1"/>
      </xdr:nvSpPr>
      <xdr:spPr>
        <a:xfrm>
          <a:off x="6705111" y="622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7649</xdr:rowOff>
    </xdr:from>
    <xdr:to>
      <xdr:col>55</xdr:col>
      <xdr:colOff>50800</xdr:colOff>
      <xdr:row>38</xdr:row>
      <xdr:rowOff>109249</xdr:rowOff>
    </xdr:to>
    <xdr:sp macro="" textlink="">
      <xdr:nvSpPr>
        <xdr:cNvPr id="311" name="楕円 310"/>
        <xdr:cNvSpPr/>
      </xdr:nvSpPr>
      <xdr:spPr>
        <a:xfrm>
          <a:off x="10426700" y="652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157526</xdr:rowOff>
    </xdr:from>
    <xdr:ext cx="534377" cy="259045"/>
    <xdr:sp macro="" textlink="">
      <xdr:nvSpPr>
        <xdr:cNvPr id="312" name="補助費等該当値テキスト"/>
        <xdr:cNvSpPr txBox="1"/>
      </xdr:nvSpPr>
      <xdr:spPr>
        <a:xfrm>
          <a:off x="10528300" y="6501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141968</xdr:rowOff>
    </xdr:from>
    <xdr:to>
      <xdr:col>50</xdr:col>
      <xdr:colOff>165100</xdr:colOff>
      <xdr:row>36</xdr:row>
      <xdr:rowOff>72118</xdr:rowOff>
    </xdr:to>
    <xdr:sp macro="" textlink="">
      <xdr:nvSpPr>
        <xdr:cNvPr id="313" name="楕円 312"/>
        <xdr:cNvSpPr/>
      </xdr:nvSpPr>
      <xdr:spPr>
        <a:xfrm>
          <a:off x="9588500" y="614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63245</xdr:rowOff>
    </xdr:from>
    <xdr:ext cx="534377" cy="259045"/>
    <xdr:sp macro="" textlink="">
      <xdr:nvSpPr>
        <xdr:cNvPr id="314" name="テキスト ボックス 313"/>
        <xdr:cNvSpPr txBox="1"/>
      </xdr:nvSpPr>
      <xdr:spPr>
        <a:xfrm>
          <a:off x="9372111" y="6235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22116</xdr:rowOff>
    </xdr:from>
    <xdr:to>
      <xdr:col>46</xdr:col>
      <xdr:colOff>38100</xdr:colOff>
      <xdr:row>35</xdr:row>
      <xdr:rowOff>123716</xdr:rowOff>
    </xdr:to>
    <xdr:sp macro="" textlink="">
      <xdr:nvSpPr>
        <xdr:cNvPr id="315" name="楕円 314"/>
        <xdr:cNvSpPr/>
      </xdr:nvSpPr>
      <xdr:spPr>
        <a:xfrm>
          <a:off x="8699500" y="602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140243</xdr:rowOff>
    </xdr:from>
    <xdr:ext cx="534377" cy="259045"/>
    <xdr:sp macro="" textlink="">
      <xdr:nvSpPr>
        <xdr:cNvPr id="316" name="テキスト ボックス 315"/>
        <xdr:cNvSpPr txBox="1"/>
      </xdr:nvSpPr>
      <xdr:spPr>
        <a:xfrm>
          <a:off x="8483111" y="579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40437</xdr:rowOff>
    </xdr:from>
    <xdr:to>
      <xdr:col>41</xdr:col>
      <xdr:colOff>101600</xdr:colOff>
      <xdr:row>36</xdr:row>
      <xdr:rowOff>142037</xdr:rowOff>
    </xdr:to>
    <xdr:sp macro="" textlink="">
      <xdr:nvSpPr>
        <xdr:cNvPr id="317" name="楕円 316"/>
        <xdr:cNvSpPr/>
      </xdr:nvSpPr>
      <xdr:spPr>
        <a:xfrm>
          <a:off x="7810500" y="6212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133164</xdr:rowOff>
    </xdr:from>
    <xdr:ext cx="534377" cy="259045"/>
    <xdr:sp macro="" textlink="">
      <xdr:nvSpPr>
        <xdr:cNvPr id="318" name="テキスト ボックス 317"/>
        <xdr:cNvSpPr txBox="1"/>
      </xdr:nvSpPr>
      <xdr:spPr>
        <a:xfrm>
          <a:off x="7594111" y="630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66791</xdr:rowOff>
    </xdr:from>
    <xdr:to>
      <xdr:col>36</xdr:col>
      <xdr:colOff>165100</xdr:colOff>
      <xdr:row>33</xdr:row>
      <xdr:rowOff>168391</xdr:rowOff>
    </xdr:to>
    <xdr:sp macro="" textlink="">
      <xdr:nvSpPr>
        <xdr:cNvPr id="319" name="楕円 318"/>
        <xdr:cNvSpPr/>
      </xdr:nvSpPr>
      <xdr:spPr>
        <a:xfrm>
          <a:off x="6921500" y="572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32</xdr:row>
      <xdr:rowOff>13468</xdr:rowOff>
    </xdr:from>
    <xdr:ext cx="534377" cy="259045"/>
    <xdr:sp macro="" textlink="">
      <xdr:nvSpPr>
        <xdr:cNvPr id="320" name="テキスト ボックス 319"/>
        <xdr:cNvSpPr txBox="1"/>
      </xdr:nvSpPr>
      <xdr:spPr>
        <a:xfrm>
          <a:off x="6705111" y="5499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1" name="テキスト ボックス 330"/>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3" name="テキスト ボックス 332"/>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107772</xdr:rowOff>
    </xdr:from>
    <xdr:to>
      <xdr:col>54</xdr:col>
      <xdr:colOff>189865</xdr:colOff>
      <xdr:row>58</xdr:row>
      <xdr:rowOff>170904</xdr:rowOff>
    </xdr:to>
    <xdr:cxnSp macro="">
      <xdr:nvCxnSpPr>
        <xdr:cNvPr id="345" name="直線コネクタ 344"/>
        <xdr:cNvCxnSpPr/>
      </xdr:nvCxnSpPr>
      <xdr:spPr>
        <a:xfrm flipV="1">
          <a:off x="10475595" y="8680272"/>
          <a:ext cx="1270" cy="143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3281</xdr:rowOff>
    </xdr:from>
    <xdr:ext cx="534377" cy="259045"/>
    <xdr:sp macro="" textlink="">
      <xdr:nvSpPr>
        <xdr:cNvPr id="346" name="普通建設事業費最小値テキスト"/>
        <xdr:cNvSpPr txBox="1"/>
      </xdr:nvSpPr>
      <xdr:spPr>
        <a:xfrm>
          <a:off x="10528300" y="10118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170904</xdr:rowOff>
    </xdr:from>
    <xdr:to>
      <xdr:col>55</xdr:col>
      <xdr:colOff>88900</xdr:colOff>
      <xdr:row>58</xdr:row>
      <xdr:rowOff>170904</xdr:rowOff>
    </xdr:to>
    <xdr:cxnSp macro="">
      <xdr:nvCxnSpPr>
        <xdr:cNvPr id="347" name="直線コネクタ 346"/>
        <xdr:cNvCxnSpPr/>
      </xdr:nvCxnSpPr>
      <xdr:spPr>
        <a:xfrm>
          <a:off x="10388600" y="10115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54449</xdr:rowOff>
    </xdr:from>
    <xdr:ext cx="534377" cy="259045"/>
    <xdr:sp macro="" textlink="">
      <xdr:nvSpPr>
        <xdr:cNvPr id="348" name="普通建設事業費最大値テキスト"/>
        <xdr:cNvSpPr txBox="1"/>
      </xdr:nvSpPr>
      <xdr:spPr>
        <a:xfrm>
          <a:off x="10528300" y="8455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107772</xdr:rowOff>
    </xdr:from>
    <xdr:to>
      <xdr:col>55</xdr:col>
      <xdr:colOff>88900</xdr:colOff>
      <xdr:row>50</xdr:row>
      <xdr:rowOff>107772</xdr:rowOff>
    </xdr:to>
    <xdr:cxnSp macro="">
      <xdr:nvCxnSpPr>
        <xdr:cNvPr id="349" name="直線コネクタ 348"/>
        <xdr:cNvCxnSpPr/>
      </xdr:nvCxnSpPr>
      <xdr:spPr>
        <a:xfrm>
          <a:off x="10388600" y="8680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128880</xdr:rowOff>
    </xdr:from>
    <xdr:to>
      <xdr:col>55</xdr:col>
      <xdr:colOff>0</xdr:colOff>
      <xdr:row>58</xdr:row>
      <xdr:rowOff>864</xdr:rowOff>
    </xdr:to>
    <xdr:cxnSp macro="">
      <xdr:nvCxnSpPr>
        <xdr:cNvPr id="350" name="直線コネクタ 349"/>
        <xdr:cNvCxnSpPr/>
      </xdr:nvCxnSpPr>
      <xdr:spPr>
        <a:xfrm>
          <a:off x="9639300" y="9901530"/>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167250</xdr:rowOff>
    </xdr:from>
    <xdr:ext cx="534377" cy="259045"/>
    <xdr:sp macro="" textlink="">
      <xdr:nvSpPr>
        <xdr:cNvPr id="351" name="普通建設事業費平均値テキスト"/>
        <xdr:cNvSpPr txBox="1"/>
      </xdr:nvSpPr>
      <xdr:spPr>
        <a:xfrm>
          <a:off x="10528300" y="94255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144373</xdr:rowOff>
    </xdr:from>
    <xdr:to>
      <xdr:col>55</xdr:col>
      <xdr:colOff>50800</xdr:colOff>
      <xdr:row>56</xdr:row>
      <xdr:rowOff>74523</xdr:rowOff>
    </xdr:to>
    <xdr:sp macro="" textlink="">
      <xdr:nvSpPr>
        <xdr:cNvPr id="352" name="フローチャート: 判断 351"/>
        <xdr:cNvSpPr/>
      </xdr:nvSpPr>
      <xdr:spPr>
        <a:xfrm>
          <a:off x="10426700" y="957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102457</xdr:rowOff>
    </xdr:from>
    <xdr:to>
      <xdr:col>50</xdr:col>
      <xdr:colOff>114300</xdr:colOff>
      <xdr:row>57</xdr:row>
      <xdr:rowOff>128880</xdr:rowOff>
    </xdr:to>
    <xdr:cxnSp macro="">
      <xdr:nvCxnSpPr>
        <xdr:cNvPr id="353" name="直線コネクタ 352"/>
        <xdr:cNvCxnSpPr/>
      </xdr:nvCxnSpPr>
      <xdr:spPr>
        <a:xfrm>
          <a:off x="8750300" y="9875107"/>
          <a:ext cx="889000" cy="2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5175</xdr:rowOff>
    </xdr:from>
    <xdr:to>
      <xdr:col>50</xdr:col>
      <xdr:colOff>165100</xdr:colOff>
      <xdr:row>56</xdr:row>
      <xdr:rowOff>106775</xdr:rowOff>
    </xdr:to>
    <xdr:sp macro="" textlink="">
      <xdr:nvSpPr>
        <xdr:cNvPr id="354" name="フローチャート: 判断 353"/>
        <xdr:cNvSpPr/>
      </xdr:nvSpPr>
      <xdr:spPr>
        <a:xfrm>
          <a:off x="9588500" y="960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123302</xdr:rowOff>
    </xdr:from>
    <xdr:ext cx="534377" cy="259045"/>
    <xdr:sp macro="" textlink="">
      <xdr:nvSpPr>
        <xdr:cNvPr id="355" name="テキスト ボックス 354"/>
        <xdr:cNvSpPr txBox="1"/>
      </xdr:nvSpPr>
      <xdr:spPr>
        <a:xfrm>
          <a:off x="9372111" y="9381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47174</xdr:rowOff>
    </xdr:from>
    <xdr:to>
      <xdr:col>45</xdr:col>
      <xdr:colOff>177800</xdr:colOff>
      <xdr:row>57</xdr:row>
      <xdr:rowOff>102457</xdr:rowOff>
    </xdr:to>
    <xdr:cxnSp macro="">
      <xdr:nvCxnSpPr>
        <xdr:cNvPr id="356" name="直線コネクタ 355"/>
        <xdr:cNvCxnSpPr/>
      </xdr:nvCxnSpPr>
      <xdr:spPr>
        <a:xfrm>
          <a:off x="7861300" y="9648374"/>
          <a:ext cx="889000" cy="226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91186</xdr:rowOff>
    </xdr:from>
    <xdr:to>
      <xdr:col>46</xdr:col>
      <xdr:colOff>38100</xdr:colOff>
      <xdr:row>56</xdr:row>
      <xdr:rowOff>21336</xdr:rowOff>
    </xdr:to>
    <xdr:sp macro="" textlink="">
      <xdr:nvSpPr>
        <xdr:cNvPr id="357" name="フローチャート: 判断 356"/>
        <xdr:cNvSpPr/>
      </xdr:nvSpPr>
      <xdr:spPr>
        <a:xfrm>
          <a:off x="8699500" y="952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37863</xdr:rowOff>
    </xdr:from>
    <xdr:ext cx="534377" cy="259045"/>
    <xdr:sp macro="" textlink="">
      <xdr:nvSpPr>
        <xdr:cNvPr id="358" name="テキスト ボックス 357"/>
        <xdr:cNvSpPr txBox="1"/>
      </xdr:nvSpPr>
      <xdr:spPr>
        <a:xfrm>
          <a:off x="8483111" y="929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47174</xdr:rowOff>
    </xdr:from>
    <xdr:to>
      <xdr:col>41</xdr:col>
      <xdr:colOff>50800</xdr:colOff>
      <xdr:row>57</xdr:row>
      <xdr:rowOff>85941</xdr:rowOff>
    </xdr:to>
    <xdr:cxnSp macro="">
      <xdr:nvCxnSpPr>
        <xdr:cNvPr id="359" name="直線コネクタ 358"/>
        <xdr:cNvCxnSpPr/>
      </xdr:nvCxnSpPr>
      <xdr:spPr>
        <a:xfrm flipV="1">
          <a:off x="6972300" y="9648374"/>
          <a:ext cx="889000" cy="21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77222</xdr:rowOff>
    </xdr:from>
    <xdr:to>
      <xdr:col>41</xdr:col>
      <xdr:colOff>101600</xdr:colOff>
      <xdr:row>56</xdr:row>
      <xdr:rowOff>7372</xdr:rowOff>
    </xdr:to>
    <xdr:sp macro="" textlink="">
      <xdr:nvSpPr>
        <xdr:cNvPr id="360" name="フローチャート: 判断 359"/>
        <xdr:cNvSpPr/>
      </xdr:nvSpPr>
      <xdr:spPr>
        <a:xfrm>
          <a:off x="7810500" y="9506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23899</xdr:rowOff>
    </xdr:from>
    <xdr:ext cx="534377" cy="259045"/>
    <xdr:sp macro="" textlink="">
      <xdr:nvSpPr>
        <xdr:cNvPr id="361" name="テキスト ボックス 360"/>
        <xdr:cNvSpPr txBox="1"/>
      </xdr:nvSpPr>
      <xdr:spPr>
        <a:xfrm>
          <a:off x="7594111" y="928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152203</xdr:rowOff>
    </xdr:from>
    <xdr:to>
      <xdr:col>36</xdr:col>
      <xdr:colOff>165100</xdr:colOff>
      <xdr:row>56</xdr:row>
      <xdr:rowOff>82353</xdr:rowOff>
    </xdr:to>
    <xdr:sp macro="" textlink="">
      <xdr:nvSpPr>
        <xdr:cNvPr id="362" name="フローチャート: 判断 361"/>
        <xdr:cNvSpPr/>
      </xdr:nvSpPr>
      <xdr:spPr>
        <a:xfrm>
          <a:off x="6921500" y="9581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98880</xdr:rowOff>
    </xdr:from>
    <xdr:ext cx="534377" cy="259045"/>
    <xdr:sp macro="" textlink="">
      <xdr:nvSpPr>
        <xdr:cNvPr id="363" name="テキスト ボックス 362"/>
        <xdr:cNvSpPr txBox="1"/>
      </xdr:nvSpPr>
      <xdr:spPr>
        <a:xfrm>
          <a:off x="6705111" y="9357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121514</xdr:rowOff>
    </xdr:from>
    <xdr:to>
      <xdr:col>55</xdr:col>
      <xdr:colOff>50800</xdr:colOff>
      <xdr:row>58</xdr:row>
      <xdr:rowOff>51664</xdr:rowOff>
    </xdr:to>
    <xdr:sp macro="" textlink="">
      <xdr:nvSpPr>
        <xdr:cNvPr id="369" name="楕円 368"/>
        <xdr:cNvSpPr/>
      </xdr:nvSpPr>
      <xdr:spPr>
        <a:xfrm>
          <a:off x="10426700" y="989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99941</xdr:rowOff>
    </xdr:from>
    <xdr:ext cx="534377" cy="259045"/>
    <xdr:sp macro="" textlink="">
      <xdr:nvSpPr>
        <xdr:cNvPr id="370" name="普通建設事業費該当値テキスト"/>
        <xdr:cNvSpPr txBox="1"/>
      </xdr:nvSpPr>
      <xdr:spPr>
        <a:xfrm>
          <a:off x="10528300" y="987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78080</xdr:rowOff>
    </xdr:from>
    <xdr:to>
      <xdr:col>50</xdr:col>
      <xdr:colOff>165100</xdr:colOff>
      <xdr:row>58</xdr:row>
      <xdr:rowOff>8230</xdr:rowOff>
    </xdr:to>
    <xdr:sp macro="" textlink="">
      <xdr:nvSpPr>
        <xdr:cNvPr id="371" name="楕円 370"/>
        <xdr:cNvSpPr/>
      </xdr:nvSpPr>
      <xdr:spPr>
        <a:xfrm>
          <a:off x="9588500" y="985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170807</xdr:rowOff>
    </xdr:from>
    <xdr:ext cx="534377" cy="259045"/>
    <xdr:sp macro="" textlink="">
      <xdr:nvSpPr>
        <xdr:cNvPr id="372" name="テキスト ボックス 371"/>
        <xdr:cNvSpPr txBox="1"/>
      </xdr:nvSpPr>
      <xdr:spPr>
        <a:xfrm>
          <a:off x="9372111" y="994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51657</xdr:rowOff>
    </xdr:from>
    <xdr:to>
      <xdr:col>46</xdr:col>
      <xdr:colOff>38100</xdr:colOff>
      <xdr:row>57</xdr:row>
      <xdr:rowOff>153257</xdr:rowOff>
    </xdr:to>
    <xdr:sp macro="" textlink="">
      <xdr:nvSpPr>
        <xdr:cNvPr id="373" name="楕円 372"/>
        <xdr:cNvSpPr/>
      </xdr:nvSpPr>
      <xdr:spPr>
        <a:xfrm>
          <a:off x="8699500" y="9824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144384</xdr:rowOff>
    </xdr:from>
    <xdr:ext cx="534377" cy="259045"/>
    <xdr:sp macro="" textlink="">
      <xdr:nvSpPr>
        <xdr:cNvPr id="374" name="テキスト ボックス 373"/>
        <xdr:cNvSpPr txBox="1"/>
      </xdr:nvSpPr>
      <xdr:spPr>
        <a:xfrm>
          <a:off x="8483111" y="991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167824</xdr:rowOff>
    </xdr:from>
    <xdr:to>
      <xdr:col>41</xdr:col>
      <xdr:colOff>101600</xdr:colOff>
      <xdr:row>56</xdr:row>
      <xdr:rowOff>97974</xdr:rowOff>
    </xdr:to>
    <xdr:sp macro="" textlink="">
      <xdr:nvSpPr>
        <xdr:cNvPr id="375" name="楕円 374"/>
        <xdr:cNvSpPr/>
      </xdr:nvSpPr>
      <xdr:spPr>
        <a:xfrm>
          <a:off x="7810500" y="959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89101</xdr:rowOff>
    </xdr:from>
    <xdr:ext cx="534377" cy="259045"/>
    <xdr:sp macro="" textlink="">
      <xdr:nvSpPr>
        <xdr:cNvPr id="376" name="テキスト ボックス 375"/>
        <xdr:cNvSpPr txBox="1"/>
      </xdr:nvSpPr>
      <xdr:spPr>
        <a:xfrm>
          <a:off x="7594111" y="969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35141</xdr:rowOff>
    </xdr:from>
    <xdr:to>
      <xdr:col>36</xdr:col>
      <xdr:colOff>165100</xdr:colOff>
      <xdr:row>57</xdr:row>
      <xdr:rowOff>136741</xdr:rowOff>
    </xdr:to>
    <xdr:sp macro="" textlink="">
      <xdr:nvSpPr>
        <xdr:cNvPr id="377" name="楕円 376"/>
        <xdr:cNvSpPr/>
      </xdr:nvSpPr>
      <xdr:spPr>
        <a:xfrm>
          <a:off x="6921500" y="980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127868</xdr:rowOff>
    </xdr:from>
    <xdr:ext cx="534377" cy="259045"/>
    <xdr:sp macro="" textlink="">
      <xdr:nvSpPr>
        <xdr:cNvPr id="378" name="テキスト ボックス 377"/>
        <xdr:cNvSpPr txBox="1"/>
      </xdr:nvSpPr>
      <xdr:spPr>
        <a:xfrm>
          <a:off x="6705111" y="9900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30125</xdr:rowOff>
    </xdr:from>
    <xdr:to>
      <xdr:col>54</xdr:col>
      <xdr:colOff>189865</xdr:colOff>
      <xdr:row>79</xdr:row>
      <xdr:rowOff>34964</xdr:rowOff>
    </xdr:to>
    <xdr:cxnSp macro="">
      <xdr:nvCxnSpPr>
        <xdr:cNvPr id="402" name="直線コネクタ 401"/>
        <xdr:cNvCxnSpPr/>
      </xdr:nvCxnSpPr>
      <xdr:spPr>
        <a:xfrm flipV="1">
          <a:off x="10475595" y="12031625"/>
          <a:ext cx="1270" cy="1547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38791</xdr:rowOff>
    </xdr:from>
    <xdr:ext cx="378565" cy="259045"/>
    <xdr:sp macro="" textlink="">
      <xdr:nvSpPr>
        <xdr:cNvPr id="403" name="普通建設事業費 （ うち新規整備　）最小値テキスト"/>
        <xdr:cNvSpPr txBox="1"/>
      </xdr:nvSpPr>
      <xdr:spPr>
        <a:xfrm>
          <a:off x="10528300" y="135833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34964</xdr:rowOff>
    </xdr:from>
    <xdr:to>
      <xdr:col>55</xdr:col>
      <xdr:colOff>88900</xdr:colOff>
      <xdr:row>79</xdr:row>
      <xdr:rowOff>34964</xdr:rowOff>
    </xdr:to>
    <xdr:cxnSp macro="">
      <xdr:nvCxnSpPr>
        <xdr:cNvPr id="404" name="直線コネクタ 403"/>
        <xdr:cNvCxnSpPr/>
      </xdr:nvCxnSpPr>
      <xdr:spPr>
        <a:xfrm>
          <a:off x="10388600" y="13579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148252</xdr:rowOff>
    </xdr:from>
    <xdr:ext cx="534377" cy="259045"/>
    <xdr:sp macro="" textlink="">
      <xdr:nvSpPr>
        <xdr:cNvPr id="405" name="普通建設事業費 （ うち新規整備　）最大値テキスト"/>
        <xdr:cNvSpPr txBox="1"/>
      </xdr:nvSpPr>
      <xdr:spPr>
        <a:xfrm>
          <a:off x="10528300" y="1180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30125</xdr:rowOff>
    </xdr:from>
    <xdr:to>
      <xdr:col>55</xdr:col>
      <xdr:colOff>88900</xdr:colOff>
      <xdr:row>70</xdr:row>
      <xdr:rowOff>30125</xdr:rowOff>
    </xdr:to>
    <xdr:cxnSp macro="">
      <xdr:nvCxnSpPr>
        <xdr:cNvPr id="406" name="直線コネクタ 405"/>
        <xdr:cNvCxnSpPr/>
      </xdr:nvCxnSpPr>
      <xdr:spPr>
        <a:xfrm>
          <a:off x="10388600" y="12031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112458</xdr:rowOff>
    </xdr:from>
    <xdr:to>
      <xdr:col>55</xdr:col>
      <xdr:colOff>0</xdr:colOff>
      <xdr:row>76</xdr:row>
      <xdr:rowOff>156921</xdr:rowOff>
    </xdr:to>
    <xdr:cxnSp macro="">
      <xdr:nvCxnSpPr>
        <xdr:cNvPr id="407" name="直線コネクタ 406"/>
        <xdr:cNvCxnSpPr/>
      </xdr:nvCxnSpPr>
      <xdr:spPr>
        <a:xfrm>
          <a:off x="9639300" y="13142658"/>
          <a:ext cx="838200" cy="4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100423</xdr:rowOff>
    </xdr:from>
    <xdr:ext cx="534377" cy="259045"/>
    <xdr:sp macro="" textlink="">
      <xdr:nvSpPr>
        <xdr:cNvPr id="408" name="普通建設事業費 （ うち新規整備　）平均値テキスト"/>
        <xdr:cNvSpPr txBox="1"/>
      </xdr:nvSpPr>
      <xdr:spPr>
        <a:xfrm>
          <a:off x="10528300" y="129591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77546</xdr:rowOff>
    </xdr:from>
    <xdr:to>
      <xdr:col>55</xdr:col>
      <xdr:colOff>50800</xdr:colOff>
      <xdr:row>77</xdr:row>
      <xdr:rowOff>7696</xdr:rowOff>
    </xdr:to>
    <xdr:sp macro="" textlink="">
      <xdr:nvSpPr>
        <xdr:cNvPr id="409" name="フローチャート: 判断 408"/>
        <xdr:cNvSpPr/>
      </xdr:nvSpPr>
      <xdr:spPr>
        <a:xfrm>
          <a:off x="10426700" y="13107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25172</xdr:rowOff>
    </xdr:from>
    <xdr:to>
      <xdr:col>50</xdr:col>
      <xdr:colOff>114300</xdr:colOff>
      <xdr:row>76</xdr:row>
      <xdr:rowOff>112458</xdr:rowOff>
    </xdr:to>
    <xdr:cxnSp macro="">
      <xdr:nvCxnSpPr>
        <xdr:cNvPr id="410" name="直線コネクタ 409"/>
        <xdr:cNvCxnSpPr/>
      </xdr:nvCxnSpPr>
      <xdr:spPr>
        <a:xfrm>
          <a:off x="8750300" y="13055372"/>
          <a:ext cx="889000" cy="87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17690</xdr:rowOff>
    </xdr:from>
    <xdr:to>
      <xdr:col>50</xdr:col>
      <xdr:colOff>165100</xdr:colOff>
      <xdr:row>76</xdr:row>
      <xdr:rowOff>119290</xdr:rowOff>
    </xdr:to>
    <xdr:sp macro="" textlink="">
      <xdr:nvSpPr>
        <xdr:cNvPr id="411" name="フローチャート: 判断 410"/>
        <xdr:cNvSpPr/>
      </xdr:nvSpPr>
      <xdr:spPr>
        <a:xfrm>
          <a:off x="9588500" y="130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135818</xdr:rowOff>
    </xdr:from>
    <xdr:ext cx="534377" cy="259045"/>
    <xdr:sp macro="" textlink="">
      <xdr:nvSpPr>
        <xdr:cNvPr id="412" name="テキスト ボックス 411"/>
        <xdr:cNvSpPr txBox="1"/>
      </xdr:nvSpPr>
      <xdr:spPr>
        <a:xfrm>
          <a:off x="9372111" y="1282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152730</xdr:rowOff>
    </xdr:from>
    <xdr:to>
      <xdr:col>45</xdr:col>
      <xdr:colOff>177800</xdr:colOff>
      <xdr:row>76</xdr:row>
      <xdr:rowOff>25172</xdr:rowOff>
    </xdr:to>
    <xdr:cxnSp macro="">
      <xdr:nvCxnSpPr>
        <xdr:cNvPr id="413" name="直線コネクタ 412"/>
        <xdr:cNvCxnSpPr/>
      </xdr:nvCxnSpPr>
      <xdr:spPr>
        <a:xfrm>
          <a:off x="7861300" y="12840030"/>
          <a:ext cx="889000" cy="21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162623</xdr:rowOff>
    </xdr:from>
    <xdr:to>
      <xdr:col>46</xdr:col>
      <xdr:colOff>38100</xdr:colOff>
      <xdr:row>75</xdr:row>
      <xdr:rowOff>92773</xdr:rowOff>
    </xdr:to>
    <xdr:sp macro="" textlink="">
      <xdr:nvSpPr>
        <xdr:cNvPr id="414" name="フローチャート: 判断 413"/>
        <xdr:cNvSpPr/>
      </xdr:nvSpPr>
      <xdr:spPr>
        <a:xfrm>
          <a:off x="8699500" y="1284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109300</xdr:rowOff>
    </xdr:from>
    <xdr:ext cx="534377" cy="259045"/>
    <xdr:sp macro="" textlink="">
      <xdr:nvSpPr>
        <xdr:cNvPr id="415" name="テキスト ボックス 414"/>
        <xdr:cNvSpPr txBox="1"/>
      </xdr:nvSpPr>
      <xdr:spPr>
        <a:xfrm>
          <a:off x="8483111" y="1262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128791</xdr:rowOff>
    </xdr:from>
    <xdr:to>
      <xdr:col>41</xdr:col>
      <xdr:colOff>101600</xdr:colOff>
      <xdr:row>75</xdr:row>
      <xdr:rowOff>58941</xdr:rowOff>
    </xdr:to>
    <xdr:sp macro="" textlink="">
      <xdr:nvSpPr>
        <xdr:cNvPr id="416" name="フローチャート: 判断 415"/>
        <xdr:cNvSpPr/>
      </xdr:nvSpPr>
      <xdr:spPr>
        <a:xfrm>
          <a:off x="7810500" y="12816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50068</xdr:rowOff>
    </xdr:from>
    <xdr:ext cx="534377" cy="259045"/>
    <xdr:sp macro="" textlink="">
      <xdr:nvSpPr>
        <xdr:cNvPr id="417" name="テキスト ボックス 416"/>
        <xdr:cNvSpPr txBox="1"/>
      </xdr:nvSpPr>
      <xdr:spPr>
        <a:xfrm>
          <a:off x="7594111" y="1290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106121</xdr:rowOff>
    </xdr:from>
    <xdr:to>
      <xdr:col>55</xdr:col>
      <xdr:colOff>50800</xdr:colOff>
      <xdr:row>77</xdr:row>
      <xdr:rowOff>36271</xdr:rowOff>
    </xdr:to>
    <xdr:sp macro="" textlink="">
      <xdr:nvSpPr>
        <xdr:cNvPr id="423" name="楕円 422"/>
        <xdr:cNvSpPr/>
      </xdr:nvSpPr>
      <xdr:spPr>
        <a:xfrm>
          <a:off x="10426700" y="13136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84548</xdr:rowOff>
    </xdr:from>
    <xdr:ext cx="534377" cy="259045"/>
    <xdr:sp macro="" textlink="">
      <xdr:nvSpPr>
        <xdr:cNvPr id="424" name="普通建設事業費 （ うち新規整備　）該当値テキスト"/>
        <xdr:cNvSpPr txBox="1"/>
      </xdr:nvSpPr>
      <xdr:spPr>
        <a:xfrm>
          <a:off x="10528300" y="1311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61658</xdr:rowOff>
    </xdr:from>
    <xdr:to>
      <xdr:col>50</xdr:col>
      <xdr:colOff>165100</xdr:colOff>
      <xdr:row>76</xdr:row>
      <xdr:rowOff>163258</xdr:rowOff>
    </xdr:to>
    <xdr:sp macro="" textlink="">
      <xdr:nvSpPr>
        <xdr:cNvPr id="425" name="楕円 424"/>
        <xdr:cNvSpPr/>
      </xdr:nvSpPr>
      <xdr:spPr>
        <a:xfrm>
          <a:off x="9588500" y="1309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154385</xdr:rowOff>
    </xdr:from>
    <xdr:ext cx="534377" cy="259045"/>
    <xdr:sp macro="" textlink="">
      <xdr:nvSpPr>
        <xdr:cNvPr id="426" name="テキスト ボックス 425"/>
        <xdr:cNvSpPr txBox="1"/>
      </xdr:nvSpPr>
      <xdr:spPr>
        <a:xfrm>
          <a:off x="9372111" y="13184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145821</xdr:rowOff>
    </xdr:from>
    <xdr:to>
      <xdr:col>46</xdr:col>
      <xdr:colOff>38100</xdr:colOff>
      <xdr:row>76</xdr:row>
      <xdr:rowOff>75971</xdr:rowOff>
    </xdr:to>
    <xdr:sp macro="" textlink="">
      <xdr:nvSpPr>
        <xdr:cNvPr id="427" name="楕円 426"/>
        <xdr:cNvSpPr/>
      </xdr:nvSpPr>
      <xdr:spPr>
        <a:xfrm>
          <a:off x="8699500" y="13004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67099</xdr:rowOff>
    </xdr:from>
    <xdr:ext cx="534377" cy="259045"/>
    <xdr:sp macro="" textlink="">
      <xdr:nvSpPr>
        <xdr:cNvPr id="428" name="テキスト ボックス 427"/>
        <xdr:cNvSpPr txBox="1"/>
      </xdr:nvSpPr>
      <xdr:spPr>
        <a:xfrm>
          <a:off x="8483111" y="1309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101930</xdr:rowOff>
    </xdr:from>
    <xdr:to>
      <xdr:col>41</xdr:col>
      <xdr:colOff>101600</xdr:colOff>
      <xdr:row>75</xdr:row>
      <xdr:rowOff>32080</xdr:rowOff>
    </xdr:to>
    <xdr:sp macro="" textlink="">
      <xdr:nvSpPr>
        <xdr:cNvPr id="429" name="楕円 428"/>
        <xdr:cNvSpPr/>
      </xdr:nvSpPr>
      <xdr:spPr>
        <a:xfrm>
          <a:off x="7810500" y="1278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48607</xdr:rowOff>
    </xdr:from>
    <xdr:ext cx="534377" cy="259045"/>
    <xdr:sp macro="" textlink="">
      <xdr:nvSpPr>
        <xdr:cNvPr id="430" name="テキスト ボックス 429"/>
        <xdr:cNvSpPr txBox="1"/>
      </xdr:nvSpPr>
      <xdr:spPr>
        <a:xfrm>
          <a:off x="7594111" y="1256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4" name="テキスト ボックス 443"/>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6" name="テキスト ボックス 445"/>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8" name="テキスト ボックス 447"/>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0" name="テキスト ボックス 449"/>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135356</xdr:rowOff>
    </xdr:from>
    <xdr:to>
      <xdr:col>54</xdr:col>
      <xdr:colOff>189865</xdr:colOff>
      <xdr:row>97</xdr:row>
      <xdr:rowOff>133071</xdr:rowOff>
    </xdr:to>
    <xdr:cxnSp macro="">
      <xdr:nvCxnSpPr>
        <xdr:cNvPr id="452" name="直線コネクタ 451"/>
        <xdr:cNvCxnSpPr/>
      </xdr:nvCxnSpPr>
      <xdr:spPr>
        <a:xfrm flipV="1">
          <a:off x="10475595" y="15565856"/>
          <a:ext cx="1270" cy="1197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136898</xdr:rowOff>
    </xdr:from>
    <xdr:ext cx="469744" cy="259045"/>
    <xdr:sp macro="" textlink="">
      <xdr:nvSpPr>
        <xdr:cNvPr id="453" name="普通建設事業費 （ うち更新整備　）最小値テキスト"/>
        <xdr:cNvSpPr txBox="1"/>
      </xdr:nvSpPr>
      <xdr:spPr>
        <a:xfrm>
          <a:off x="10528300" y="16767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133071</xdr:rowOff>
    </xdr:from>
    <xdr:to>
      <xdr:col>55</xdr:col>
      <xdr:colOff>88900</xdr:colOff>
      <xdr:row>97</xdr:row>
      <xdr:rowOff>133071</xdr:rowOff>
    </xdr:to>
    <xdr:cxnSp macro="">
      <xdr:nvCxnSpPr>
        <xdr:cNvPr id="454" name="直線コネクタ 453"/>
        <xdr:cNvCxnSpPr/>
      </xdr:nvCxnSpPr>
      <xdr:spPr>
        <a:xfrm>
          <a:off x="10388600" y="16763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82033</xdr:rowOff>
    </xdr:from>
    <xdr:ext cx="534377" cy="259045"/>
    <xdr:sp macro="" textlink="">
      <xdr:nvSpPr>
        <xdr:cNvPr id="455" name="普通建設事業費 （ うち更新整備　）最大値テキスト"/>
        <xdr:cNvSpPr txBox="1"/>
      </xdr:nvSpPr>
      <xdr:spPr>
        <a:xfrm>
          <a:off x="10528300" y="1534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135356</xdr:rowOff>
    </xdr:from>
    <xdr:to>
      <xdr:col>55</xdr:col>
      <xdr:colOff>88900</xdr:colOff>
      <xdr:row>90</xdr:row>
      <xdr:rowOff>135356</xdr:rowOff>
    </xdr:to>
    <xdr:cxnSp macro="">
      <xdr:nvCxnSpPr>
        <xdr:cNvPr id="456" name="直線コネクタ 455"/>
        <xdr:cNvCxnSpPr/>
      </xdr:nvCxnSpPr>
      <xdr:spPr>
        <a:xfrm>
          <a:off x="10388600" y="15565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122189</xdr:rowOff>
    </xdr:from>
    <xdr:to>
      <xdr:col>55</xdr:col>
      <xdr:colOff>0</xdr:colOff>
      <xdr:row>96</xdr:row>
      <xdr:rowOff>158125</xdr:rowOff>
    </xdr:to>
    <xdr:cxnSp macro="">
      <xdr:nvCxnSpPr>
        <xdr:cNvPr id="457" name="直線コネクタ 456"/>
        <xdr:cNvCxnSpPr/>
      </xdr:nvCxnSpPr>
      <xdr:spPr>
        <a:xfrm>
          <a:off x="9639300" y="16581389"/>
          <a:ext cx="838200" cy="35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55518</xdr:rowOff>
    </xdr:from>
    <xdr:ext cx="534377" cy="259045"/>
    <xdr:sp macro="" textlink="">
      <xdr:nvSpPr>
        <xdr:cNvPr id="458" name="普通建設事業費 （ うち更新整備　）平均値テキスト"/>
        <xdr:cNvSpPr txBox="1"/>
      </xdr:nvSpPr>
      <xdr:spPr>
        <a:xfrm>
          <a:off x="10528300" y="161718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32641</xdr:rowOff>
    </xdr:from>
    <xdr:to>
      <xdr:col>55</xdr:col>
      <xdr:colOff>50800</xdr:colOff>
      <xdr:row>95</xdr:row>
      <xdr:rowOff>134241</xdr:rowOff>
    </xdr:to>
    <xdr:sp macro="" textlink="">
      <xdr:nvSpPr>
        <xdr:cNvPr id="459" name="フローチャート: 判断 458"/>
        <xdr:cNvSpPr/>
      </xdr:nvSpPr>
      <xdr:spPr>
        <a:xfrm>
          <a:off x="10426700" y="16320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122189</xdr:rowOff>
    </xdr:from>
    <xdr:to>
      <xdr:col>50</xdr:col>
      <xdr:colOff>114300</xdr:colOff>
      <xdr:row>96</xdr:row>
      <xdr:rowOff>136866</xdr:rowOff>
    </xdr:to>
    <xdr:cxnSp macro="">
      <xdr:nvCxnSpPr>
        <xdr:cNvPr id="460" name="直線コネクタ 459"/>
        <xdr:cNvCxnSpPr/>
      </xdr:nvCxnSpPr>
      <xdr:spPr>
        <a:xfrm flipV="1">
          <a:off x="8750300" y="16581389"/>
          <a:ext cx="889000" cy="14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76738</xdr:rowOff>
    </xdr:from>
    <xdr:to>
      <xdr:col>50</xdr:col>
      <xdr:colOff>165100</xdr:colOff>
      <xdr:row>96</xdr:row>
      <xdr:rowOff>6888</xdr:rowOff>
    </xdr:to>
    <xdr:sp macro="" textlink="">
      <xdr:nvSpPr>
        <xdr:cNvPr id="461" name="フローチャート: 判断 460"/>
        <xdr:cNvSpPr/>
      </xdr:nvSpPr>
      <xdr:spPr>
        <a:xfrm>
          <a:off x="9588500" y="1636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23415</xdr:rowOff>
    </xdr:from>
    <xdr:ext cx="534377" cy="259045"/>
    <xdr:sp macro="" textlink="">
      <xdr:nvSpPr>
        <xdr:cNvPr id="462" name="テキスト ボックス 461"/>
        <xdr:cNvSpPr txBox="1"/>
      </xdr:nvSpPr>
      <xdr:spPr>
        <a:xfrm>
          <a:off x="9372111" y="16139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132933</xdr:rowOff>
    </xdr:from>
    <xdr:to>
      <xdr:col>45</xdr:col>
      <xdr:colOff>177800</xdr:colOff>
      <xdr:row>96</xdr:row>
      <xdr:rowOff>136866</xdr:rowOff>
    </xdr:to>
    <xdr:cxnSp macro="">
      <xdr:nvCxnSpPr>
        <xdr:cNvPr id="463" name="直線コネクタ 462"/>
        <xdr:cNvCxnSpPr/>
      </xdr:nvCxnSpPr>
      <xdr:spPr>
        <a:xfrm>
          <a:off x="7861300" y="16592133"/>
          <a:ext cx="889000" cy="3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85060</xdr:rowOff>
    </xdr:from>
    <xdr:to>
      <xdr:col>46</xdr:col>
      <xdr:colOff>38100</xdr:colOff>
      <xdr:row>96</xdr:row>
      <xdr:rowOff>15210</xdr:rowOff>
    </xdr:to>
    <xdr:sp macro="" textlink="">
      <xdr:nvSpPr>
        <xdr:cNvPr id="464" name="フローチャート: 判断 463"/>
        <xdr:cNvSpPr/>
      </xdr:nvSpPr>
      <xdr:spPr>
        <a:xfrm>
          <a:off x="8699500" y="1637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31737</xdr:rowOff>
    </xdr:from>
    <xdr:ext cx="534377" cy="259045"/>
    <xdr:sp macro="" textlink="">
      <xdr:nvSpPr>
        <xdr:cNvPr id="465" name="テキスト ボックス 464"/>
        <xdr:cNvSpPr txBox="1"/>
      </xdr:nvSpPr>
      <xdr:spPr>
        <a:xfrm>
          <a:off x="8483111" y="1614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98044</xdr:rowOff>
    </xdr:from>
    <xdr:to>
      <xdr:col>41</xdr:col>
      <xdr:colOff>101600</xdr:colOff>
      <xdr:row>96</xdr:row>
      <xdr:rowOff>28194</xdr:rowOff>
    </xdr:to>
    <xdr:sp macro="" textlink="">
      <xdr:nvSpPr>
        <xdr:cNvPr id="466" name="フローチャート: 判断 465"/>
        <xdr:cNvSpPr/>
      </xdr:nvSpPr>
      <xdr:spPr>
        <a:xfrm>
          <a:off x="7810500" y="163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44721</xdr:rowOff>
    </xdr:from>
    <xdr:ext cx="534377" cy="259045"/>
    <xdr:sp macro="" textlink="">
      <xdr:nvSpPr>
        <xdr:cNvPr id="467" name="テキスト ボックス 466"/>
        <xdr:cNvSpPr txBox="1"/>
      </xdr:nvSpPr>
      <xdr:spPr>
        <a:xfrm>
          <a:off x="7594111" y="1616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107325</xdr:rowOff>
    </xdr:from>
    <xdr:to>
      <xdr:col>55</xdr:col>
      <xdr:colOff>50800</xdr:colOff>
      <xdr:row>97</xdr:row>
      <xdr:rowOff>37475</xdr:rowOff>
    </xdr:to>
    <xdr:sp macro="" textlink="">
      <xdr:nvSpPr>
        <xdr:cNvPr id="473" name="楕円 472"/>
        <xdr:cNvSpPr/>
      </xdr:nvSpPr>
      <xdr:spPr>
        <a:xfrm>
          <a:off x="10426700" y="1656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85752</xdr:rowOff>
    </xdr:from>
    <xdr:ext cx="534377" cy="259045"/>
    <xdr:sp macro="" textlink="">
      <xdr:nvSpPr>
        <xdr:cNvPr id="474" name="普通建設事業費 （ うち更新整備　）該当値テキスト"/>
        <xdr:cNvSpPr txBox="1"/>
      </xdr:nvSpPr>
      <xdr:spPr>
        <a:xfrm>
          <a:off x="10528300" y="1654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71389</xdr:rowOff>
    </xdr:from>
    <xdr:to>
      <xdr:col>50</xdr:col>
      <xdr:colOff>165100</xdr:colOff>
      <xdr:row>97</xdr:row>
      <xdr:rowOff>1539</xdr:rowOff>
    </xdr:to>
    <xdr:sp macro="" textlink="">
      <xdr:nvSpPr>
        <xdr:cNvPr id="475" name="楕円 474"/>
        <xdr:cNvSpPr/>
      </xdr:nvSpPr>
      <xdr:spPr>
        <a:xfrm>
          <a:off x="9588500" y="16530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164116</xdr:rowOff>
    </xdr:from>
    <xdr:ext cx="534377" cy="259045"/>
    <xdr:sp macro="" textlink="">
      <xdr:nvSpPr>
        <xdr:cNvPr id="476" name="テキスト ボックス 475"/>
        <xdr:cNvSpPr txBox="1"/>
      </xdr:nvSpPr>
      <xdr:spPr>
        <a:xfrm>
          <a:off x="9372111" y="16623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86066</xdr:rowOff>
    </xdr:from>
    <xdr:to>
      <xdr:col>46</xdr:col>
      <xdr:colOff>38100</xdr:colOff>
      <xdr:row>97</xdr:row>
      <xdr:rowOff>16216</xdr:rowOff>
    </xdr:to>
    <xdr:sp macro="" textlink="">
      <xdr:nvSpPr>
        <xdr:cNvPr id="477" name="楕円 476"/>
        <xdr:cNvSpPr/>
      </xdr:nvSpPr>
      <xdr:spPr>
        <a:xfrm>
          <a:off x="8699500" y="165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7343</xdr:rowOff>
    </xdr:from>
    <xdr:ext cx="534377" cy="259045"/>
    <xdr:sp macro="" textlink="">
      <xdr:nvSpPr>
        <xdr:cNvPr id="478" name="テキスト ボックス 477"/>
        <xdr:cNvSpPr txBox="1"/>
      </xdr:nvSpPr>
      <xdr:spPr>
        <a:xfrm>
          <a:off x="8483111" y="16637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82133</xdr:rowOff>
    </xdr:from>
    <xdr:to>
      <xdr:col>41</xdr:col>
      <xdr:colOff>101600</xdr:colOff>
      <xdr:row>97</xdr:row>
      <xdr:rowOff>12283</xdr:rowOff>
    </xdr:to>
    <xdr:sp macro="" textlink="">
      <xdr:nvSpPr>
        <xdr:cNvPr id="479" name="楕円 478"/>
        <xdr:cNvSpPr/>
      </xdr:nvSpPr>
      <xdr:spPr>
        <a:xfrm>
          <a:off x="7810500" y="1654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3410</xdr:rowOff>
    </xdr:from>
    <xdr:ext cx="534377" cy="259045"/>
    <xdr:sp macro="" textlink="">
      <xdr:nvSpPr>
        <xdr:cNvPr id="480" name="テキスト ボックス 479"/>
        <xdr:cNvSpPr txBox="1"/>
      </xdr:nvSpPr>
      <xdr:spPr>
        <a:xfrm>
          <a:off x="7594111" y="1663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1" name="直線コネクタ 49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2" name="テキスト ボックス 49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3" name="直線コネクタ 49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4" name="テキスト ボックス 493"/>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5" name="直線コネクタ 49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6" name="テキスト ボックス 495"/>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7" name="直線コネクタ 49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8" name="テキスト ボックス 497"/>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9" name="直線コネクタ 49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0" name="テキスト ボックス 499"/>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1" name="直線コネクタ 50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2" name="テキスト ボックス 501"/>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28143</xdr:rowOff>
    </xdr:from>
    <xdr:to>
      <xdr:col>85</xdr:col>
      <xdr:colOff>126364</xdr:colOff>
      <xdr:row>39</xdr:row>
      <xdr:rowOff>98878</xdr:rowOff>
    </xdr:to>
    <xdr:cxnSp macro="">
      <xdr:nvCxnSpPr>
        <xdr:cNvPr id="506" name="直線コネクタ 505"/>
        <xdr:cNvCxnSpPr/>
      </xdr:nvCxnSpPr>
      <xdr:spPr>
        <a:xfrm flipV="1">
          <a:off x="16317595" y="5171643"/>
          <a:ext cx="1269" cy="1613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108471</xdr:rowOff>
    </xdr:from>
    <xdr:ext cx="249299" cy="259045"/>
    <xdr:sp macro="" textlink="">
      <xdr:nvSpPr>
        <xdr:cNvPr id="507" name="災害復旧事業費最小値テキスト"/>
        <xdr:cNvSpPr txBox="1"/>
      </xdr:nvSpPr>
      <xdr:spPr>
        <a:xfrm>
          <a:off x="16370300" y="6795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08" name="直線コネクタ 50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146270</xdr:rowOff>
    </xdr:from>
    <xdr:ext cx="534377" cy="259045"/>
    <xdr:sp macro="" textlink="">
      <xdr:nvSpPr>
        <xdr:cNvPr id="509" name="災害復旧事業費最大値テキスト"/>
        <xdr:cNvSpPr txBox="1"/>
      </xdr:nvSpPr>
      <xdr:spPr>
        <a:xfrm>
          <a:off x="16370300" y="4946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28143</xdr:rowOff>
    </xdr:from>
    <xdr:to>
      <xdr:col>86</xdr:col>
      <xdr:colOff>25400</xdr:colOff>
      <xdr:row>30</xdr:row>
      <xdr:rowOff>28143</xdr:rowOff>
    </xdr:to>
    <xdr:cxnSp macro="">
      <xdr:nvCxnSpPr>
        <xdr:cNvPr id="510" name="直線コネクタ 509"/>
        <xdr:cNvCxnSpPr/>
      </xdr:nvCxnSpPr>
      <xdr:spPr>
        <a:xfrm>
          <a:off x="16230600" y="5171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47019</xdr:rowOff>
    </xdr:from>
    <xdr:to>
      <xdr:col>85</xdr:col>
      <xdr:colOff>127000</xdr:colOff>
      <xdr:row>39</xdr:row>
      <xdr:rowOff>83236</xdr:rowOff>
    </xdr:to>
    <xdr:cxnSp macro="">
      <xdr:nvCxnSpPr>
        <xdr:cNvPr id="511" name="直線コネクタ 510"/>
        <xdr:cNvCxnSpPr/>
      </xdr:nvCxnSpPr>
      <xdr:spPr>
        <a:xfrm flipV="1">
          <a:off x="15481300" y="6733569"/>
          <a:ext cx="838200" cy="3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152921</xdr:rowOff>
    </xdr:from>
    <xdr:ext cx="469744" cy="259045"/>
    <xdr:sp macro="" textlink="">
      <xdr:nvSpPr>
        <xdr:cNvPr id="512" name="災害復旧事業費平均値テキスト"/>
        <xdr:cNvSpPr txBox="1"/>
      </xdr:nvSpPr>
      <xdr:spPr>
        <a:xfrm>
          <a:off x="16370300" y="66680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3044</xdr:rowOff>
    </xdr:from>
    <xdr:to>
      <xdr:col>85</xdr:col>
      <xdr:colOff>177800</xdr:colOff>
      <xdr:row>39</xdr:row>
      <xdr:rowOff>104644</xdr:rowOff>
    </xdr:to>
    <xdr:sp macro="" textlink="">
      <xdr:nvSpPr>
        <xdr:cNvPr id="513" name="フローチャート: 判断 512"/>
        <xdr:cNvSpPr/>
      </xdr:nvSpPr>
      <xdr:spPr>
        <a:xfrm>
          <a:off x="16268700" y="668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83236</xdr:rowOff>
    </xdr:from>
    <xdr:to>
      <xdr:col>81</xdr:col>
      <xdr:colOff>50800</xdr:colOff>
      <xdr:row>39</xdr:row>
      <xdr:rowOff>85718</xdr:rowOff>
    </xdr:to>
    <xdr:cxnSp macro="">
      <xdr:nvCxnSpPr>
        <xdr:cNvPr id="514" name="直線コネクタ 513"/>
        <xdr:cNvCxnSpPr/>
      </xdr:nvCxnSpPr>
      <xdr:spPr>
        <a:xfrm flipV="1">
          <a:off x="14592300" y="6769786"/>
          <a:ext cx="889000" cy="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3436</xdr:rowOff>
    </xdr:from>
    <xdr:to>
      <xdr:col>81</xdr:col>
      <xdr:colOff>101600</xdr:colOff>
      <xdr:row>39</xdr:row>
      <xdr:rowOff>105036</xdr:rowOff>
    </xdr:to>
    <xdr:sp macro="" textlink="">
      <xdr:nvSpPr>
        <xdr:cNvPr id="515" name="フローチャート: 判断 514"/>
        <xdr:cNvSpPr/>
      </xdr:nvSpPr>
      <xdr:spPr>
        <a:xfrm>
          <a:off x="15430500" y="668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121563</xdr:rowOff>
    </xdr:from>
    <xdr:ext cx="469744" cy="259045"/>
    <xdr:sp macro="" textlink="">
      <xdr:nvSpPr>
        <xdr:cNvPr id="516" name="テキスト ボックス 515"/>
        <xdr:cNvSpPr txBox="1"/>
      </xdr:nvSpPr>
      <xdr:spPr>
        <a:xfrm>
          <a:off x="15246428" y="6465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59723</xdr:rowOff>
    </xdr:from>
    <xdr:to>
      <xdr:col>76</xdr:col>
      <xdr:colOff>114300</xdr:colOff>
      <xdr:row>39</xdr:row>
      <xdr:rowOff>85718</xdr:rowOff>
    </xdr:to>
    <xdr:cxnSp macro="">
      <xdr:nvCxnSpPr>
        <xdr:cNvPr id="517" name="直線コネクタ 516"/>
        <xdr:cNvCxnSpPr/>
      </xdr:nvCxnSpPr>
      <xdr:spPr>
        <a:xfrm>
          <a:off x="13703300" y="6746273"/>
          <a:ext cx="889000" cy="25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14507</xdr:rowOff>
    </xdr:from>
    <xdr:to>
      <xdr:col>76</xdr:col>
      <xdr:colOff>165100</xdr:colOff>
      <xdr:row>39</xdr:row>
      <xdr:rowOff>116107</xdr:rowOff>
    </xdr:to>
    <xdr:sp macro="" textlink="">
      <xdr:nvSpPr>
        <xdr:cNvPr id="518" name="フローチャート: 判断 517"/>
        <xdr:cNvSpPr/>
      </xdr:nvSpPr>
      <xdr:spPr>
        <a:xfrm>
          <a:off x="14541500" y="6701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132634</xdr:rowOff>
    </xdr:from>
    <xdr:ext cx="469744" cy="259045"/>
    <xdr:sp macro="" textlink="">
      <xdr:nvSpPr>
        <xdr:cNvPr id="519" name="テキスト ボックス 518"/>
        <xdr:cNvSpPr txBox="1"/>
      </xdr:nvSpPr>
      <xdr:spPr>
        <a:xfrm>
          <a:off x="14357428" y="6476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31311</xdr:rowOff>
    </xdr:from>
    <xdr:to>
      <xdr:col>71</xdr:col>
      <xdr:colOff>177800</xdr:colOff>
      <xdr:row>39</xdr:row>
      <xdr:rowOff>59723</xdr:rowOff>
    </xdr:to>
    <xdr:cxnSp macro="">
      <xdr:nvCxnSpPr>
        <xdr:cNvPr id="520" name="直線コネクタ 519"/>
        <xdr:cNvCxnSpPr/>
      </xdr:nvCxnSpPr>
      <xdr:spPr>
        <a:xfrm>
          <a:off x="12814300" y="6717861"/>
          <a:ext cx="889000" cy="28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16564</xdr:rowOff>
    </xdr:from>
    <xdr:to>
      <xdr:col>72</xdr:col>
      <xdr:colOff>38100</xdr:colOff>
      <xdr:row>39</xdr:row>
      <xdr:rowOff>118164</xdr:rowOff>
    </xdr:to>
    <xdr:sp macro="" textlink="">
      <xdr:nvSpPr>
        <xdr:cNvPr id="521" name="フローチャート: 判断 520"/>
        <xdr:cNvSpPr/>
      </xdr:nvSpPr>
      <xdr:spPr>
        <a:xfrm>
          <a:off x="13652500" y="670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109291</xdr:rowOff>
    </xdr:from>
    <xdr:ext cx="378565" cy="259045"/>
    <xdr:sp macro="" textlink="">
      <xdr:nvSpPr>
        <xdr:cNvPr id="522" name="テキスト ボックス 521"/>
        <xdr:cNvSpPr txBox="1"/>
      </xdr:nvSpPr>
      <xdr:spPr>
        <a:xfrm>
          <a:off x="13514017" y="67958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15650</xdr:rowOff>
    </xdr:from>
    <xdr:to>
      <xdr:col>67</xdr:col>
      <xdr:colOff>101600</xdr:colOff>
      <xdr:row>39</xdr:row>
      <xdr:rowOff>117250</xdr:rowOff>
    </xdr:to>
    <xdr:sp macro="" textlink="">
      <xdr:nvSpPr>
        <xdr:cNvPr id="523" name="フローチャート: 判断 522"/>
        <xdr:cNvSpPr/>
      </xdr:nvSpPr>
      <xdr:spPr>
        <a:xfrm>
          <a:off x="12763500" y="670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108377</xdr:rowOff>
    </xdr:from>
    <xdr:ext cx="378565" cy="259045"/>
    <xdr:sp macro="" textlink="">
      <xdr:nvSpPr>
        <xdr:cNvPr id="524" name="テキスト ボックス 523"/>
        <xdr:cNvSpPr txBox="1"/>
      </xdr:nvSpPr>
      <xdr:spPr>
        <a:xfrm>
          <a:off x="12625017" y="6794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167669</xdr:rowOff>
    </xdr:from>
    <xdr:to>
      <xdr:col>85</xdr:col>
      <xdr:colOff>177800</xdr:colOff>
      <xdr:row>39</xdr:row>
      <xdr:rowOff>97819</xdr:rowOff>
    </xdr:to>
    <xdr:sp macro="" textlink="">
      <xdr:nvSpPr>
        <xdr:cNvPr id="530" name="楕円 529"/>
        <xdr:cNvSpPr/>
      </xdr:nvSpPr>
      <xdr:spPr>
        <a:xfrm>
          <a:off x="16268700" y="6682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127046</xdr:rowOff>
    </xdr:from>
    <xdr:ext cx="469744" cy="259045"/>
    <xdr:sp macro="" textlink="">
      <xdr:nvSpPr>
        <xdr:cNvPr id="531" name="災害復旧事業費該当値テキスト"/>
        <xdr:cNvSpPr txBox="1"/>
      </xdr:nvSpPr>
      <xdr:spPr>
        <a:xfrm>
          <a:off x="16370300" y="647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32436</xdr:rowOff>
    </xdr:from>
    <xdr:to>
      <xdr:col>81</xdr:col>
      <xdr:colOff>101600</xdr:colOff>
      <xdr:row>39</xdr:row>
      <xdr:rowOff>134036</xdr:rowOff>
    </xdr:to>
    <xdr:sp macro="" textlink="">
      <xdr:nvSpPr>
        <xdr:cNvPr id="532" name="楕円 531"/>
        <xdr:cNvSpPr/>
      </xdr:nvSpPr>
      <xdr:spPr>
        <a:xfrm>
          <a:off x="15430500" y="671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125163</xdr:rowOff>
    </xdr:from>
    <xdr:ext cx="378565" cy="259045"/>
    <xdr:sp macro="" textlink="">
      <xdr:nvSpPr>
        <xdr:cNvPr id="533" name="テキスト ボックス 532"/>
        <xdr:cNvSpPr txBox="1"/>
      </xdr:nvSpPr>
      <xdr:spPr>
        <a:xfrm>
          <a:off x="15292017" y="6811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34918</xdr:rowOff>
    </xdr:from>
    <xdr:to>
      <xdr:col>76</xdr:col>
      <xdr:colOff>165100</xdr:colOff>
      <xdr:row>39</xdr:row>
      <xdr:rowOff>136518</xdr:rowOff>
    </xdr:to>
    <xdr:sp macro="" textlink="">
      <xdr:nvSpPr>
        <xdr:cNvPr id="534" name="楕円 533"/>
        <xdr:cNvSpPr/>
      </xdr:nvSpPr>
      <xdr:spPr>
        <a:xfrm>
          <a:off x="14541500" y="672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127645</xdr:rowOff>
    </xdr:from>
    <xdr:ext cx="378565" cy="259045"/>
    <xdr:sp macro="" textlink="">
      <xdr:nvSpPr>
        <xdr:cNvPr id="535" name="テキスト ボックス 534"/>
        <xdr:cNvSpPr txBox="1"/>
      </xdr:nvSpPr>
      <xdr:spPr>
        <a:xfrm>
          <a:off x="14403017" y="68141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8923</xdr:rowOff>
    </xdr:from>
    <xdr:to>
      <xdr:col>72</xdr:col>
      <xdr:colOff>38100</xdr:colOff>
      <xdr:row>39</xdr:row>
      <xdr:rowOff>110523</xdr:rowOff>
    </xdr:to>
    <xdr:sp macro="" textlink="">
      <xdr:nvSpPr>
        <xdr:cNvPr id="536" name="楕円 535"/>
        <xdr:cNvSpPr/>
      </xdr:nvSpPr>
      <xdr:spPr>
        <a:xfrm>
          <a:off x="13652500" y="669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127050</xdr:rowOff>
    </xdr:from>
    <xdr:ext cx="469744" cy="259045"/>
    <xdr:sp macro="" textlink="">
      <xdr:nvSpPr>
        <xdr:cNvPr id="537" name="テキスト ボックス 536"/>
        <xdr:cNvSpPr txBox="1"/>
      </xdr:nvSpPr>
      <xdr:spPr>
        <a:xfrm>
          <a:off x="13468428" y="6470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151961</xdr:rowOff>
    </xdr:from>
    <xdr:to>
      <xdr:col>67</xdr:col>
      <xdr:colOff>101600</xdr:colOff>
      <xdr:row>39</xdr:row>
      <xdr:rowOff>82111</xdr:rowOff>
    </xdr:to>
    <xdr:sp macro="" textlink="">
      <xdr:nvSpPr>
        <xdr:cNvPr id="538" name="楕円 537"/>
        <xdr:cNvSpPr/>
      </xdr:nvSpPr>
      <xdr:spPr>
        <a:xfrm>
          <a:off x="12763500" y="666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98638</xdr:rowOff>
    </xdr:from>
    <xdr:ext cx="469744" cy="259045"/>
    <xdr:sp macro="" textlink="">
      <xdr:nvSpPr>
        <xdr:cNvPr id="539" name="テキスト ボックス 538"/>
        <xdr:cNvSpPr txBox="1"/>
      </xdr:nvSpPr>
      <xdr:spPr>
        <a:xfrm>
          <a:off x="12579428" y="644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99" name="テキスト ボックス 598"/>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00" name="直線コネクタ 599"/>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01" name="テキスト ボックス 600"/>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2" name="直線コネクタ 601"/>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3" name="テキスト ボックス 602"/>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4" name="直線コネクタ 603"/>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5" name="テキスト ボックス 604"/>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6" name="直線コネクタ 605"/>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07" name="テキスト ボックス 606"/>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8" name="直線コネクタ 607"/>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09" name="テキスト ボックス 608"/>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0" name="直線コネクタ 609"/>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11" name="テキスト ボックス 610"/>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3" name="テキスト ボックス 612"/>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156257</xdr:rowOff>
    </xdr:from>
    <xdr:to>
      <xdr:col>85</xdr:col>
      <xdr:colOff>126364</xdr:colOff>
      <xdr:row>78</xdr:row>
      <xdr:rowOff>66156</xdr:rowOff>
    </xdr:to>
    <xdr:cxnSp macro="">
      <xdr:nvCxnSpPr>
        <xdr:cNvPr id="615" name="直線コネクタ 614"/>
        <xdr:cNvCxnSpPr/>
      </xdr:nvCxnSpPr>
      <xdr:spPr>
        <a:xfrm flipV="1">
          <a:off x="16317595" y="11986307"/>
          <a:ext cx="1269" cy="1452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69983</xdr:rowOff>
    </xdr:from>
    <xdr:ext cx="534377" cy="259045"/>
    <xdr:sp macro="" textlink="">
      <xdr:nvSpPr>
        <xdr:cNvPr id="616" name="公債費最小値テキスト"/>
        <xdr:cNvSpPr txBox="1"/>
      </xdr:nvSpPr>
      <xdr:spPr>
        <a:xfrm>
          <a:off x="16370300" y="1344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66156</xdr:rowOff>
    </xdr:from>
    <xdr:to>
      <xdr:col>86</xdr:col>
      <xdr:colOff>25400</xdr:colOff>
      <xdr:row>78</xdr:row>
      <xdr:rowOff>66156</xdr:rowOff>
    </xdr:to>
    <xdr:cxnSp macro="">
      <xdr:nvCxnSpPr>
        <xdr:cNvPr id="617" name="直線コネクタ 616"/>
        <xdr:cNvCxnSpPr/>
      </xdr:nvCxnSpPr>
      <xdr:spPr>
        <a:xfrm>
          <a:off x="16230600" y="13439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102934</xdr:rowOff>
    </xdr:from>
    <xdr:ext cx="534377" cy="259045"/>
    <xdr:sp macro="" textlink="">
      <xdr:nvSpPr>
        <xdr:cNvPr id="618" name="公債費最大値テキスト"/>
        <xdr:cNvSpPr txBox="1"/>
      </xdr:nvSpPr>
      <xdr:spPr>
        <a:xfrm>
          <a:off x="16370300" y="117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156257</xdr:rowOff>
    </xdr:from>
    <xdr:to>
      <xdr:col>86</xdr:col>
      <xdr:colOff>25400</xdr:colOff>
      <xdr:row>69</xdr:row>
      <xdr:rowOff>156257</xdr:rowOff>
    </xdr:to>
    <xdr:cxnSp macro="">
      <xdr:nvCxnSpPr>
        <xdr:cNvPr id="619" name="直線コネクタ 618"/>
        <xdr:cNvCxnSpPr/>
      </xdr:nvCxnSpPr>
      <xdr:spPr>
        <a:xfrm>
          <a:off x="16230600" y="11986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54694</xdr:rowOff>
    </xdr:from>
    <xdr:to>
      <xdr:col>85</xdr:col>
      <xdr:colOff>127000</xdr:colOff>
      <xdr:row>75</xdr:row>
      <xdr:rowOff>60245</xdr:rowOff>
    </xdr:to>
    <xdr:cxnSp macro="">
      <xdr:nvCxnSpPr>
        <xdr:cNvPr id="620" name="直線コネクタ 619"/>
        <xdr:cNvCxnSpPr/>
      </xdr:nvCxnSpPr>
      <xdr:spPr>
        <a:xfrm flipV="1">
          <a:off x="15481300" y="12913444"/>
          <a:ext cx="838200" cy="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12368</xdr:rowOff>
    </xdr:from>
    <xdr:ext cx="534377" cy="259045"/>
    <xdr:sp macro="" textlink="">
      <xdr:nvSpPr>
        <xdr:cNvPr id="621" name="公債費平均値テキスト"/>
        <xdr:cNvSpPr txBox="1"/>
      </xdr:nvSpPr>
      <xdr:spPr>
        <a:xfrm>
          <a:off x="16370300" y="125282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160941</xdr:rowOff>
    </xdr:from>
    <xdr:to>
      <xdr:col>85</xdr:col>
      <xdr:colOff>177800</xdr:colOff>
      <xdr:row>74</xdr:row>
      <xdr:rowOff>91091</xdr:rowOff>
    </xdr:to>
    <xdr:sp macro="" textlink="">
      <xdr:nvSpPr>
        <xdr:cNvPr id="622" name="フローチャート: 判断 621"/>
        <xdr:cNvSpPr/>
      </xdr:nvSpPr>
      <xdr:spPr>
        <a:xfrm>
          <a:off x="16268700" y="1267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60245</xdr:rowOff>
    </xdr:from>
    <xdr:to>
      <xdr:col>81</xdr:col>
      <xdr:colOff>50800</xdr:colOff>
      <xdr:row>75</xdr:row>
      <xdr:rowOff>70663</xdr:rowOff>
    </xdr:to>
    <xdr:cxnSp macro="">
      <xdr:nvCxnSpPr>
        <xdr:cNvPr id="623" name="直線コネクタ 622"/>
        <xdr:cNvCxnSpPr/>
      </xdr:nvCxnSpPr>
      <xdr:spPr>
        <a:xfrm flipV="1">
          <a:off x="14592300" y="12918995"/>
          <a:ext cx="889000" cy="10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148662</xdr:rowOff>
    </xdr:from>
    <xdr:to>
      <xdr:col>81</xdr:col>
      <xdr:colOff>101600</xdr:colOff>
      <xdr:row>74</xdr:row>
      <xdr:rowOff>78812</xdr:rowOff>
    </xdr:to>
    <xdr:sp macro="" textlink="">
      <xdr:nvSpPr>
        <xdr:cNvPr id="624" name="フローチャート: 判断 623"/>
        <xdr:cNvSpPr/>
      </xdr:nvSpPr>
      <xdr:spPr>
        <a:xfrm>
          <a:off x="15430500" y="12664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95339</xdr:rowOff>
    </xdr:from>
    <xdr:ext cx="534377" cy="259045"/>
    <xdr:sp macro="" textlink="">
      <xdr:nvSpPr>
        <xdr:cNvPr id="625" name="テキスト ボックス 624"/>
        <xdr:cNvSpPr txBox="1"/>
      </xdr:nvSpPr>
      <xdr:spPr>
        <a:xfrm>
          <a:off x="15214111" y="12439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156028</xdr:rowOff>
    </xdr:from>
    <xdr:to>
      <xdr:col>76</xdr:col>
      <xdr:colOff>114300</xdr:colOff>
      <xdr:row>75</xdr:row>
      <xdr:rowOff>70663</xdr:rowOff>
    </xdr:to>
    <xdr:cxnSp macro="">
      <xdr:nvCxnSpPr>
        <xdr:cNvPr id="626" name="直線コネクタ 625"/>
        <xdr:cNvCxnSpPr/>
      </xdr:nvCxnSpPr>
      <xdr:spPr>
        <a:xfrm>
          <a:off x="13703300" y="12843328"/>
          <a:ext cx="889000" cy="86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143078</xdr:rowOff>
    </xdr:from>
    <xdr:to>
      <xdr:col>76</xdr:col>
      <xdr:colOff>165100</xdr:colOff>
      <xdr:row>74</xdr:row>
      <xdr:rowOff>73228</xdr:rowOff>
    </xdr:to>
    <xdr:sp macro="" textlink="">
      <xdr:nvSpPr>
        <xdr:cNvPr id="627" name="フローチャート: 判断 626"/>
        <xdr:cNvSpPr/>
      </xdr:nvSpPr>
      <xdr:spPr>
        <a:xfrm>
          <a:off x="14541500" y="1265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89755</xdr:rowOff>
    </xdr:from>
    <xdr:ext cx="534377" cy="259045"/>
    <xdr:sp macro="" textlink="">
      <xdr:nvSpPr>
        <xdr:cNvPr id="628" name="テキスト ボックス 627"/>
        <xdr:cNvSpPr txBox="1"/>
      </xdr:nvSpPr>
      <xdr:spPr>
        <a:xfrm>
          <a:off x="14325111" y="1243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156028</xdr:rowOff>
    </xdr:from>
    <xdr:to>
      <xdr:col>71</xdr:col>
      <xdr:colOff>177800</xdr:colOff>
      <xdr:row>74</xdr:row>
      <xdr:rowOff>159555</xdr:rowOff>
    </xdr:to>
    <xdr:cxnSp macro="">
      <xdr:nvCxnSpPr>
        <xdr:cNvPr id="629" name="直線コネクタ 628"/>
        <xdr:cNvCxnSpPr/>
      </xdr:nvCxnSpPr>
      <xdr:spPr>
        <a:xfrm flipV="1">
          <a:off x="12814300" y="12843328"/>
          <a:ext cx="889000" cy="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70873</xdr:rowOff>
    </xdr:from>
    <xdr:to>
      <xdr:col>72</xdr:col>
      <xdr:colOff>38100</xdr:colOff>
      <xdr:row>74</xdr:row>
      <xdr:rowOff>1023</xdr:rowOff>
    </xdr:to>
    <xdr:sp macro="" textlink="">
      <xdr:nvSpPr>
        <xdr:cNvPr id="630" name="フローチャート: 判断 629"/>
        <xdr:cNvSpPr/>
      </xdr:nvSpPr>
      <xdr:spPr>
        <a:xfrm>
          <a:off x="13652500" y="12586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17550</xdr:rowOff>
    </xdr:from>
    <xdr:ext cx="534377" cy="259045"/>
    <xdr:sp macro="" textlink="">
      <xdr:nvSpPr>
        <xdr:cNvPr id="631" name="テキスト ボックス 630"/>
        <xdr:cNvSpPr txBox="1"/>
      </xdr:nvSpPr>
      <xdr:spPr>
        <a:xfrm>
          <a:off x="13436111" y="12361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56472</xdr:rowOff>
    </xdr:from>
    <xdr:to>
      <xdr:col>67</xdr:col>
      <xdr:colOff>101600</xdr:colOff>
      <xdr:row>73</xdr:row>
      <xdr:rowOff>158072</xdr:rowOff>
    </xdr:to>
    <xdr:sp macro="" textlink="">
      <xdr:nvSpPr>
        <xdr:cNvPr id="632" name="フローチャート: 判断 631"/>
        <xdr:cNvSpPr/>
      </xdr:nvSpPr>
      <xdr:spPr>
        <a:xfrm>
          <a:off x="12763500" y="12572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3149</xdr:rowOff>
    </xdr:from>
    <xdr:ext cx="534377" cy="259045"/>
    <xdr:sp macro="" textlink="">
      <xdr:nvSpPr>
        <xdr:cNvPr id="633" name="テキスト ボックス 632"/>
        <xdr:cNvSpPr txBox="1"/>
      </xdr:nvSpPr>
      <xdr:spPr>
        <a:xfrm>
          <a:off x="12547111" y="1234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3894</xdr:rowOff>
    </xdr:from>
    <xdr:to>
      <xdr:col>85</xdr:col>
      <xdr:colOff>177800</xdr:colOff>
      <xdr:row>75</xdr:row>
      <xdr:rowOff>105494</xdr:rowOff>
    </xdr:to>
    <xdr:sp macro="" textlink="">
      <xdr:nvSpPr>
        <xdr:cNvPr id="639" name="楕円 638"/>
        <xdr:cNvSpPr/>
      </xdr:nvSpPr>
      <xdr:spPr>
        <a:xfrm>
          <a:off x="16268700" y="1286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153771</xdr:rowOff>
    </xdr:from>
    <xdr:ext cx="534377" cy="259045"/>
    <xdr:sp macro="" textlink="">
      <xdr:nvSpPr>
        <xdr:cNvPr id="640" name="公債費該当値テキスト"/>
        <xdr:cNvSpPr txBox="1"/>
      </xdr:nvSpPr>
      <xdr:spPr>
        <a:xfrm>
          <a:off x="16370300" y="1284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9445</xdr:rowOff>
    </xdr:from>
    <xdr:to>
      <xdr:col>81</xdr:col>
      <xdr:colOff>101600</xdr:colOff>
      <xdr:row>75</xdr:row>
      <xdr:rowOff>111045</xdr:rowOff>
    </xdr:to>
    <xdr:sp macro="" textlink="">
      <xdr:nvSpPr>
        <xdr:cNvPr id="641" name="楕円 640"/>
        <xdr:cNvSpPr/>
      </xdr:nvSpPr>
      <xdr:spPr>
        <a:xfrm>
          <a:off x="15430500" y="1286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102172</xdr:rowOff>
    </xdr:from>
    <xdr:ext cx="534377" cy="259045"/>
    <xdr:sp macro="" textlink="">
      <xdr:nvSpPr>
        <xdr:cNvPr id="642" name="テキスト ボックス 641"/>
        <xdr:cNvSpPr txBox="1"/>
      </xdr:nvSpPr>
      <xdr:spPr>
        <a:xfrm>
          <a:off x="15214111" y="1296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19863</xdr:rowOff>
    </xdr:from>
    <xdr:to>
      <xdr:col>76</xdr:col>
      <xdr:colOff>165100</xdr:colOff>
      <xdr:row>75</xdr:row>
      <xdr:rowOff>121463</xdr:rowOff>
    </xdr:to>
    <xdr:sp macro="" textlink="">
      <xdr:nvSpPr>
        <xdr:cNvPr id="643" name="楕円 642"/>
        <xdr:cNvSpPr/>
      </xdr:nvSpPr>
      <xdr:spPr>
        <a:xfrm>
          <a:off x="14541500" y="1287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112589</xdr:rowOff>
    </xdr:from>
    <xdr:ext cx="534377" cy="259045"/>
    <xdr:sp macro="" textlink="">
      <xdr:nvSpPr>
        <xdr:cNvPr id="644" name="テキスト ボックス 643"/>
        <xdr:cNvSpPr txBox="1"/>
      </xdr:nvSpPr>
      <xdr:spPr>
        <a:xfrm>
          <a:off x="14325111" y="12971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105228</xdr:rowOff>
    </xdr:from>
    <xdr:to>
      <xdr:col>72</xdr:col>
      <xdr:colOff>38100</xdr:colOff>
      <xdr:row>75</xdr:row>
      <xdr:rowOff>35378</xdr:rowOff>
    </xdr:to>
    <xdr:sp macro="" textlink="">
      <xdr:nvSpPr>
        <xdr:cNvPr id="645" name="楕円 644"/>
        <xdr:cNvSpPr/>
      </xdr:nvSpPr>
      <xdr:spPr>
        <a:xfrm>
          <a:off x="13652500" y="1279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26505</xdr:rowOff>
    </xdr:from>
    <xdr:ext cx="534377" cy="259045"/>
    <xdr:sp macro="" textlink="">
      <xdr:nvSpPr>
        <xdr:cNvPr id="646" name="テキスト ボックス 645"/>
        <xdr:cNvSpPr txBox="1"/>
      </xdr:nvSpPr>
      <xdr:spPr>
        <a:xfrm>
          <a:off x="13436111" y="12885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108755</xdr:rowOff>
    </xdr:from>
    <xdr:to>
      <xdr:col>67</xdr:col>
      <xdr:colOff>101600</xdr:colOff>
      <xdr:row>75</xdr:row>
      <xdr:rowOff>38905</xdr:rowOff>
    </xdr:to>
    <xdr:sp macro="" textlink="">
      <xdr:nvSpPr>
        <xdr:cNvPr id="647" name="楕円 646"/>
        <xdr:cNvSpPr/>
      </xdr:nvSpPr>
      <xdr:spPr>
        <a:xfrm>
          <a:off x="12763500" y="1279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30032</xdr:rowOff>
    </xdr:from>
    <xdr:ext cx="534377" cy="259045"/>
    <xdr:sp macro="" textlink="">
      <xdr:nvSpPr>
        <xdr:cNvPr id="648" name="テキスト ボックス 647"/>
        <xdr:cNvSpPr txBox="1"/>
      </xdr:nvSpPr>
      <xdr:spPr>
        <a:xfrm>
          <a:off x="12547111" y="1288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2" name="テキスト ボックス 661"/>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4" name="テキスト ボックス 663"/>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6" name="テキスト ボックス 665"/>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8" name="テキスト ボックス 667"/>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163337</xdr:rowOff>
    </xdr:from>
    <xdr:to>
      <xdr:col>85</xdr:col>
      <xdr:colOff>126364</xdr:colOff>
      <xdr:row>98</xdr:row>
      <xdr:rowOff>125847</xdr:rowOff>
    </xdr:to>
    <xdr:cxnSp macro="">
      <xdr:nvCxnSpPr>
        <xdr:cNvPr id="670" name="直線コネクタ 669"/>
        <xdr:cNvCxnSpPr/>
      </xdr:nvCxnSpPr>
      <xdr:spPr>
        <a:xfrm flipV="1">
          <a:off x="16317595" y="15765287"/>
          <a:ext cx="1269" cy="1162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129674</xdr:rowOff>
    </xdr:from>
    <xdr:ext cx="378565" cy="259045"/>
    <xdr:sp macro="" textlink="">
      <xdr:nvSpPr>
        <xdr:cNvPr id="671" name="積立金最小値テキスト"/>
        <xdr:cNvSpPr txBox="1"/>
      </xdr:nvSpPr>
      <xdr:spPr>
        <a:xfrm>
          <a:off x="16370300" y="169317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125847</xdr:rowOff>
    </xdr:from>
    <xdr:to>
      <xdr:col>86</xdr:col>
      <xdr:colOff>25400</xdr:colOff>
      <xdr:row>98</xdr:row>
      <xdr:rowOff>125847</xdr:rowOff>
    </xdr:to>
    <xdr:cxnSp macro="">
      <xdr:nvCxnSpPr>
        <xdr:cNvPr id="672" name="直線コネクタ 671"/>
        <xdr:cNvCxnSpPr/>
      </xdr:nvCxnSpPr>
      <xdr:spPr>
        <a:xfrm>
          <a:off x="16230600" y="16927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110014</xdr:rowOff>
    </xdr:from>
    <xdr:ext cx="534377" cy="259045"/>
    <xdr:sp macro="" textlink="">
      <xdr:nvSpPr>
        <xdr:cNvPr id="673" name="積立金最大値テキスト"/>
        <xdr:cNvSpPr txBox="1"/>
      </xdr:nvSpPr>
      <xdr:spPr>
        <a:xfrm>
          <a:off x="16370300" y="15540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163337</xdr:rowOff>
    </xdr:from>
    <xdr:to>
      <xdr:col>86</xdr:col>
      <xdr:colOff>25400</xdr:colOff>
      <xdr:row>91</xdr:row>
      <xdr:rowOff>163337</xdr:rowOff>
    </xdr:to>
    <xdr:cxnSp macro="">
      <xdr:nvCxnSpPr>
        <xdr:cNvPr id="674" name="直線コネクタ 673"/>
        <xdr:cNvCxnSpPr/>
      </xdr:nvCxnSpPr>
      <xdr:spPr>
        <a:xfrm>
          <a:off x="16230600" y="1576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119262</xdr:rowOff>
    </xdr:from>
    <xdr:to>
      <xdr:col>85</xdr:col>
      <xdr:colOff>127000</xdr:colOff>
      <xdr:row>98</xdr:row>
      <xdr:rowOff>119675</xdr:rowOff>
    </xdr:to>
    <xdr:cxnSp macro="">
      <xdr:nvCxnSpPr>
        <xdr:cNvPr id="675" name="直線コネクタ 674"/>
        <xdr:cNvCxnSpPr/>
      </xdr:nvCxnSpPr>
      <xdr:spPr>
        <a:xfrm>
          <a:off x="15481300" y="16921362"/>
          <a:ext cx="838200" cy="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25550</xdr:rowOff>
    </xdr:from>
    <xdr:ext cx="469744" cy="259045"/>
    <xdr:sp macro="" textlink="">
      <xdr:nvSpPr>
        <xdr:cNvPr id="676" name="積立金平均値テキスト"/>
        <xdr:cNvSpPr txBox="1"/>
      </xdr:nvSpPr>
      <xdr:spPr>
        <a:xfrm>
          <a:off x="16370300" y="16484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2673</xdr:rowOff>
    </xdr:from>
    <xdr:to>
      <xdr:col>85</xdr:col>
      <xdr:colOff>177800</xdr:colOff>
      <xdr:row>97</xdr:row>
      <xdr:rowOff>104273</xdr:rowOff>
    </xdr:to>
    <xdr:sp macro="" textlink="">
      <xdr:nvSpPr>
        <xdr:cNvPr id="677" name="フローチャート: 判断 676"/>
        <xdr:cNvSpPr/>
      </xdr:nvSpPr>
      <xdr:spPr>
        <a:xfrm>
          <a:off x="16268700" y="16633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55164</xdr:rowOff>
    </xdr:from>
    <xdr:to>
      <xdr:col>81</xdr:col>
      <xdr:colOff>50800</xdr:colOff>
      <xdr:row>98</xdr:row>
      <xdr:rowOff>119262</xdr:rowOff>
    </xdr:to>
    <xdr:cxnSp macro="">
      <xdr:nvCxnSpPr>
        <xdr:cNvPr id="678" name="直線コネクタ 677"/>
        <xdr:cNvCxnSpPr/>
      </xdr:nvCxnSpPr>
      <xdr:spPr>
        <a:xfrm>
          <a:off x="14592300" y="16857264"/>
          <a:ext cx="889000" cy="6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139740</xdr:rowOff>
    </xdr:from>
    <xdr:to>
      <xdr:col>81</xdr:col>
      <xdr:colOff>101600</xdr:colOff>
      <xdr:row>97</xdr:row>
      <xdr:rowOff>69890</xdr:rowOff>
    </xdr:to>
    <xdr:sp macro="" textlink="">
      <xdr:nvSpPr>
        <xdr:cNvPr id="679" name="フローチャート: 判断 678"/>
        <xdr:cNvSpPr/>
      </xdr:nvSpPr>
      <xdr:spPr>
        <a:xfrm>
          <a:off x="15430500" y="1659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86417</xdr:rowOff>
    </xdr:from>
    <xdr:ext cx="469744" cy="259045"/>
    <xdr:sp macro="" textlink="">
      <xdr:nvSpPr>
        <xdr:cNvPr id="680" name="テキスト ボックス 679"/>
        <xdr:cNvSpPr txBox="1"/>
      </xdr:nvSpPr>
      <xdr:spPr>
        <a:xfrm>
          <a:off x="15246428" y="1637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5511</xdr:rowOff>
    </xdr:from>
    <xdr:to>
      <xdr:col>76</xdr:col>
      <xdr:colOff>114300</xdr:colOff>
      <xdr:row>98</xdr:row>
      <xdr:rowOff>55164</xdr:rowOff>
    </xdr:to>
    <xdr:cxnSp macro="">
      <xdr:nvCxnSpPr>
        <xdr:cNvPr id="681" name="直線コネクタ 680"/>
        <xdr:cNvCxnSpPr/>
      </xdr:nvCxnSpPr>
      <xdr:spPr>
        <a:xfrm>
          <a:off x="13703300" y="16807611"/>
          <a:ext cx="889000" cy="49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121362</xdr:rowOff>
    </xdr:from>
    <xdr:to>
      <xdr:col>76</xdr:col>
      <xdr:colOff>165100</xdr:colOff>
      <xdr:row>97</xdr:row>
      <xdr:rowOff>51512</xdr:rowOff>
    </xdr:to>
    <xdr:sp macro="" textlink="">
      <xdr:nvSpPr>
        <xdr:cNvPr id="682" name="フローチャート: 判断 681"/>
        <xdr:cNvSpPr/>
      </xdr:nvSpPr>
      <xdr:spPr>
        <a:xfrm>
          <a:off x="14541500" y="1658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68039</xdr:rowOff>
    </xdr:from>
    <xdr:ext cx="469744" cy="259045"/>
    <xdr:sp macro="" textlink="">
      <xdr:nvSpPr>
        <xdr:cNvPr id="683" name="テキスト ボックス 682"/>
        <xdr:cNvSpPr txBox="1"/>
      </xdr:nvSpPr>
      <xdr:spPr>
        <a:xfrm>
          <a:off x="14357428" y="16355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83465</xdr:rowOff>
    </xdr:from>
    <xdr:to>
      <xdr:col>71</xdr:col>
      <xdr:colOff>177800</xdr:colOff>
      <xdr:row>98</xdr:row>
      <xdr:rowOff>5511</xdr:rowOff>
    </xdr:to>
    <xdr:cxnSp macro="">
      <xdr:nvCxnSpPr>
        <xdr:cNvPr id="684" name="直線コネクタ 683"/>
        <xdr:cNvCxnSpPr/>
      </xdr:nvCxnSpPr>
      <xdr:spPr>
        <a:xfrm>
          <a:off x="12814300" y="16714115"/>
          <a:ext cx="889000" cy="93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40391</xdr:rowOff>
    </xdr:from>
    <xdr:to>
      <xdr:col>72</xdr:col>
      <xdr:colOff>38100</xdr:colOff>
      <xdr:row>96</xdr:row>
      <xdr:rowOff>141991</xdr:rowOff>
    </xdr:to>
    <xdr:sp macro="" textlink="">
      <xdr:nvSpPr>
        <xdr:cNvPr id="685" name="フローチャート: 判断 684"/>
        <xdr:cNvSpPr/>
      </xdr:nvSpPr>
      <xdr:spPr>
        <a:xfrm>
          <a:off x="13652500" y="1649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158518</xdr:rowOff>
    </xdr:from>
    <xdr:ext cx="469744" cy="259045"/>
    <xdr:sp macro="" textlink="">
      <xdr:nvSpPr>
        <xdr:cNvPr id="686" name="テキスト ボックス 685"/>
        <xdr:cNvSpPr txBox="1"/>
      </xdr:nvSpPr>
      <xdr:spPr>
        <a:xfrm>
          <a:off x="13468428" y="16274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159217</xdr:rowOff>
    </xdr:from>
    <xdr:to>
      <xdr:col>67</xdr:col>
      <xdr:colOff>101600</xdr:colOff>
      <xdr:row>96</xdr:row>
      <xdr:rowOff>89367</xdr:rowOff>
    </xdr:to>
    <xdr:sp macro="" textlink="">
      <xdr:nvSpPr>
        <xdr:cNvPr id="687" name="フローチャート: 判断 686"/>
        <xdr:cNvSpPr/>
      </xdr:nvSpPr>
      <xdr:spPr>
        <a:xfrm>
          <a:off x="12763500" y="1644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105894</xdr:rowOff>
    </xdr:from>
    <xdr:ext cx="469744" cy="259045"/>
    <xdr:sp macro="" textlink="">
      <xdr:nvSpPr>
        <xdr:cNvPr id="688" name="テキスト ボックス 687"/>
        <xdr:cNvSpPr txBox="1"/>
      </xdr:nvSpPr>
      <xdr:spPr>
        <a:xfrm>
          <a:off x="12579428" y="16222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68875</xdr:rowOff>
    </xdr:from>
    <xdr:to>
      <xdr:col>85</xdr:col>
      <xdr:colOff>177800</xdr:colOff>
      <xdr:row>98</xdr:row>
      <xdr:rowOff>170475</xdr:rowOff>
    </xdr:to>
    <xdr:sp macro="" textlink="">
      <xdr:nvSpPr>
        <xdr:cNvPr id="694" name="楕円 693"/>
        <xdr:cNvSpPr/>
      </xdr:nvSpPr>
      <xdr:spPr>
        <a:xfrm>
          <a:off x="16268700" y="1687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155252</xdr:rowOff>
    </xdr:from>
    <xdr:ext cx="378565" cy="259045"/>
    <xdr:sp macro="" textlink="">
      <xdr:nvSpPr>
        <xdr:cNvPr id="695" name="積立金該当値テキスト"/>
        <xdr:cNvSpPr txBox="1"/>
      </xdr:nvSpPr>
      <xdr:spPr>
        <a:xfrm>
          <a:off x="16370300" y="167859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68462</xdr:rowOff>
    </xdr:from>
    <xdr:to>
      <xdr:col>81</xdr:col>
      <xdr:colOff>101600</xdr:colOff>
      <xdr:row>98</xdr:row>
      <xdr:rowOff>170062</xdr:rowOff>
    </xdr:to>
    <xdr:sp macro="" textlink="">
      <xdr:nvSpPr>
        <xdr:cNvPr id="696" name="楕円 695"/>
        <xdr:cNvSpPr/>
      </xdr:nvSpPr>
      <xdr:spPr>
        <a:xfrm>
          <a:off x="15430500" y="16870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98</xdr:row>
      <xdr:rowOff>161189</xdr:rowOff>
    </xdr:from>
    <xdr:ext cx="378565" cy="259045"/>
    <xdr:sp macro="" textlink="">
      <xdr:nvSpPr>
        <xdr:cNvPr id="697" name="テキスト ボックス 696"/>
        <xdr:cNvSpPr txBox="1"/>
      </xdr:nvSpPr>
      <xdr:spPr>
        <a:xfrm>
          <a:off x="15292017" y="16963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4364</xdr:rowOff>
    </xdr:from>
    <xdr:to>
      <xdr:col>76</xdr:col>
      <xdr:colOff>165100</xdr:colOff>
      <xdr:row>98</xdr:row>
      <xdr:rowOff>105964</xdr:rowOff>
    </xdr:to>
    <xdr:sp macro="" textlink="">
      <xdr:nvSpPr>
        <xdr:cNvPr id="698" name="楕円 697"/>
        <xdr:cNvSpPr/>
      </xdr:nvSpPr>
      <xdr:spPr>
        <a:xfrm>
          <a:off x="14541500" y="1680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97091</xdr:rowOff>
    </xdr:from>
    <xdr:ext cx="469744" cy="259045"/>
    <xdr:sp macro="" textlink="">
      <xdr:nvSpPr>
        <xdr:cNvPr id="699" name="テキスト ボックス 698"/>
        <xdr:cNvSpPr txBox="1"/>
      </xdr:nvSpPr>
      <xdr:spPr>
        <a:xfrm>
          <a:off x="14357428" y="1689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126161</xdr:rowOff>
    </xdr:from>
    <xdr:to>
      <xdr:col>72</xdr:col>
      <xdr:colOff>38100</xdr:colOff>
      <xdr:row>98</xdr:row>
      <xdr:rowOff>56311</xdr:rowOff>
    </xdr:to>
    <xdr:sp macro="" textlink="">
      <xdr:nvSpPr>
        <xdr:cNvPr id="700" name="楕円 699"/>
        <xdr:cNvSpPr/>
      </xdr:nvSpPr>
      <xdr:spPr>
        <a:xfrm>
          <a:off x="13652500" y="16756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47438</xdr:rowOff>
    </xdr:from>
    <xdr:ext cx="469744" cy="259045"/>
    <xdr:sp macro="" textlink="">
      <xdr:nvSpPr>
        <xdr:cNvPr id="701" name="テキスト ボックス 700"/>
        <xdr:cNvSpPr txBox="1"/>
      </xdr:nvSpPr>
      <xdr:spPr>
        <a:xfrm>
          <a:off x="13468428" y="16849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32665</xdr:rowOff>
    </xdr:from>
    <xdr:to>
      <xdr:col>67</xdr:col>
      <xdr:colOff>101600</xdr:colOff>
      <xdr:row>97</xdr:row>
      <xdr:rowOff>134265</xdr:rowOff>
    </xdr:to>
    <xdr:sp macro="" textlink="">
      <xdr:nvSpPr>
        <xdr:cNvPr id="702" name="楕円 701"/>
        <xdr:cNvSpPr/>
      </xdr:nvSpPr>
      <xdr:spPr>
        <a:xfrm>
          <a:off x="12763500" y="1666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125392</xdr:rowOff>
    </xdr:from>
    <xdr:ext cx="469744" cy="259045"/>
    <xdr:sp macro="" textlink="">
      <xdr:nvSpPr>
        <xdr:cNvPr id="703" name="テキスト ボックス 702"/>
        <xdr:cNvSpPr txBox="1"/>
      </xdr:nvSpPr>
      <xdr:spPr>
        <a:xfrm>
          <a:off x="12579428" y="16756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7" name="テキスト ボックス 71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9" name="テキスト ボックス 71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1" name="テキスト ボックス 72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141224</xdr:rowOff>
    </xdr:from>
    <xdr:to>
      <xdr:col>116</xdr:col>
      <xdr:colOff>62864</xdr:colOff>
      <xdr:row>39</xdr:row>
      <xdr:rowOff>44450</xdr:rowOff>
    </xdr:to>
    <xdr:cxnSp macro="">
      <xdr:nvCxnSpPr>
        <xdr:cNvPr id="727" name="直線コネクタ 726"/>
        <xdr:cNvCxnSpPr/>
      </xdr:nvCxnSpPr>
      <xdr:spPr>
        <a:xfrm flipV="1">
          <a:off x="22159595" y="5456174"/>
          <a:ext cx="1269" cy="127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87901</xdr:rowOff>
    </xdr:from>
    <xdr:ext cx="534377" cy="259045"/>
    <xdr:sp macro="" textlink="">
      <xdr:nvSpPr>
        <xdr:cNvPr id="730" name="投資及び出資金最大値テキスト"/>
        <xdr:cNvSpPr txBox="1"/>
      </xdr:nvSpPr>
      <xdr:spPr>
        <a:xfrm>
          <a:off x="22212300" y="5231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141224</xdr:rowOff>
    </xdr:from>
    <xdr:to>
      <xdr:col>116</xdr:col>
      <xdr:colOff>152400</xdr:colOff>
      <xdr:row>31</xdr:row>
      <xdr:rowOff>141224</xdr:rowOff>
    </xdr:to>
    <xdr:cxnSp macro="">
      <xdr:nvCxnSpPr>
        <xdr:cNvPr id="731" name="直線コネクタ 730"/>
        <xdr:cNvCxnSpPr/>
      </xdr:nvCxnSpPr>
      <xdr:spPr>
        <a:xfrm>
          <a:off x="22072600" y="5456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149733</xdr:rowOff>
    </xdr:from>
    <xdr:to>
      <xdr:col>116</xdr:col>
      <xdr:colOff>63500</xdr:colOff>
      <xdr:row>38</xdr:row>
      <xdr:rowOff>163322</xdr:rowOff>
    </xdr:to>
    <xdr:cxnSp macro="">
      <xdr:nvCxnSpPr>
        <xdr:cNvPr id="732" name="直線コネクタ 731"/>
        <xdr:cNvCxnSpPr/>
      </xdr:nvCxnSpPr>
      <xdr:spPr>
        <a:xfrm>
          <a:off x="21323300" y="6664833"/>
          <a:ext cx="838200" cy="1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113301</xdr:rowOff>
    </xdr:from>
    <xdr:ext cx="469744" cy="259045"/>
    <xdr:sp macro="" textlink="">
      <xdr:nvSpPr>
        <xdr:cNvPr id="733" name="投資及び出資金平均値テキスト"/>
        <xdr:cNvSpPr txBox="1"/>
      </xdr:nvSpPr>
      <xdr:spPr>
        <a:xfrm>
          <a:off x="22212300" y="62855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90424</xdr:rowOff>
    </xdr:from>
    <xdr:to>
      <xdr:col>116</xdr:col>
      <xdr:colOff>114300</xdr:colOff>
      <xdr:row>38</xdr:row>
      <xdr:rowOff>20574</xdr:rowOff>
    </xdr:to>
    <xdr:sp macro="" textlink="">
      <xdr:nvSpPr>
        <xdr:cNvPr id="734" name="フローチャート: 判断 733"/>
        <xdr:cNvSpPr/>
      </xdr:nvSpPr>
      <xdr:spPr>
        <a:xfrm>
          <a:off x="22110700" y="6434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136271</xdr:rowOff>
    </xdr:from>
    <xdr:to>
      <xdr:col>111</xdr:col>
      <xdr:colOff>177800</xdr:colOff>
      <xdr:row>38</xdr:row>
      <xdr:rowOff>149733</xdr:rowOff>
    </xdr:to>
    <xdr:cxnSp macro="">
      <xdr:nvCxnSpPr>
        <xdr:cNvPr id="735" name="直線コネクタ 734"/>
        <xdr:cNvCxnSpPr/>
      </xdr:nvCxnSpPr>
      <xdr:spPr>
        <a:xfrm>
          <a:off x="20434300" y="6651371"/>
          <a:ext cx="889000" cy="1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94107</xdr:rowOff>
    </xdr:from>
    <xdr:to>
      <xdr:col>112</xdr:col>
      <xdr:colOff>38100</xdr:colOff>
      <xdr:row>38</xdr:row>
      <xdr:rowOff>24257</xdr:rowOff>
    </xdr:to>
    <xdr:sp macro="" textlink="">
      <xdr:nvSpPr>
        <xdr:cNvPr id="736" name="フローチャート: 判断 735"/>
        <xdr:cNvSpPr/>
      </xdr:nvSpPr>
      <xdr:spPr>
        <a:xfrm>
          <a:off x="21272500" y="64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40784</xdr:rowOff>
    </xdr:from>
    <xdr:ext cx="469744" cy="259045"/>
    <xdr:sp macro="" textlink="">
      <xdr:nvSpPr>
        <xdr:cNvPr id="737" name="テキスト ボックス 736"/>
        <xdr:cNvSpPr txBox="1"/>
      </xdr:nvSpPr>
      <xdr:spPr>
        <a:xfrm>
          <a:off x="21088428" y="62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136271</xdr:rowOff>
    </xdr:from>
    <xdr:to>
      <xdr:col>107</xdr:col>
      <xdr:colOff>50800</xdr:colOff>
      <xdr:row>39</xdr:row>
      <xdr:rowOff>18161</xdr:rowOff>
    </xdr:to>
    <xdr:cxnSp macro="">
      <xdr:nvCxnSpPr>
        <xdr:cNvPr id="738" name="直線コネクタ 737"/>
        <xdr:cNvCxnSpPr/>
      </xdr:nvCxnSpPr>
      <xdr:spPr>
        <a:xfrm flipV="1">
          <a:off x="19545300" y="6651371"/>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103378</xdr:rowOff>
    </xdr:from>
    <xdr:to>
      <xdr:col>107</xdr:col>
      <xdr:colOff>101600</xdr:colOff>
      <xdr:row>38</xdr:row>
      <xdr:rowOff>33528</xdr:rowOff>
    </xdr:to>
    <xdr:sp macro="" textlink="">
      <xdr:nvSpPr>
        <xdr:cNvPr id="739" name="フローチャート: 判断 738"/>
        <xdr:cNvSpPr/>
      </xdr:nvSpPr>
      <xdr:spPr>
        <a:xfrm>
          <a:off x="20383500" y="6447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50055</xdr:rowOff>
    </xdr:from>
    <xdr:ext cx="469744" cy="259045"/>
    <xdr:sp macro="" textlink="">
      <xdr:nvSpPr>
        <xdr:cNvPr id="740" name="テキスト ボックス 739"/>
        <xdr:cNvSpPr txBox="1"/>
      </xdr:nvSpPr>
      <xdr:spPr>
        <a:xfrm>
          <a:off x="20199428" y="6222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136017</xdr:rowOff>
    </xdr:from>
    <xdr:to>
      <xdr:col>102</xdr:col>
      <xdr:colOff>114300</xdr:colOff>
      <xdr:row>39</xdr:row>
      <xdr:rowOff>18161</xdr:rowOff>
    </xdr:to>
    <xdr:cxnSp macro="">
      <xdr:nvCxnSpPr>
        <xdr:cNvPr id="741" name="直線コネクタ 740"/>
        <xdr:cNvCxnSpPr/>
      </xdr:nvCxnSpPr>
      <xdr:spPr>
        <a:xfrm>
          <a:off x="18656300" y="6651117"/>
          <a:ext cx="889000" cy="53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88392</xdr:rowOff>
    </xdr:from>
    <xdr:to>
      <xdr:col>102</xdr:col>
      <xdr:colOff>165100</xdr:colOff>
      <xdr:row>38</xdr:row>
      <xdr:rowOff>18542</xdr:rowOff>
    </xdr:to>
    <xdr:sp macro="" textlink="">
      <xdr:nvSpPr>
        <xdr:cNvPr id="742" name="フローチャート: 判断 741"/>
        <xdr:cNvSpPr/>
      </xdr:nvSpPr>
      <xdr:spPr>
        <a:xfrm>
          <a:off x="19494500" y="6432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35069</xdr:rowOff>
    </xdr:from>
    <xdr:ext cx="469744" cy="259045"/>
    <xdr:sp macro="" textlink="">
      <xdr:nvSpPr>
        <xdr:cNvPr id="743" name="テキスト ボックス 742"/>
        <xdr:cNvSpPr txBox="1"/>
      </xdr:nvSpPr>
      <xdr:spPr>
        <a:xfrm>
          <a:off x="19310428" y="6207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163576</xdr:rowOff>
    </xdr:from>
    <xdr:to>
      <xdr:col>98</xdr:col>
      <xdr:colOff>38100</xdr:colOff>
      <xdr:row>38</xdr:row>
      <xdr:rowOff>93726</xdr:rowOff>
    </xdr:to>
    <xdr:sp macro="" textlink="">
      <xdr:nvSpPr>
        <xdr:cNvPr id="744" name="フローチャート: 判断 743"/>
        <xdr:cNvSpPr/>
      </xdr:nvSpPr>
      <xdr:spPr>
        <a:xfrm>
          <a:off x="18605500" y="650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110253</xdr:rowOff>
    </xdr:from>
    <xdr:ext cx="469744" cy="259045"/>
    <xdr:sp macro="" textlink="">
      <xdr:nvSpPr>
        <xdr:cNvPr id="745" name="テキスト ボックス 744"/>
        <xdr:cNvSpPr txBox="1"/>
      </xdr:nvSpPr>
      <xdr:spPr>
        <a:xfrm>
          <a:off x="18421428" y="628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112522</xdr:rowOff>
    </xdr:from>
    <xdr:to>
      <xdr:col>116</xdr:col>
      <xdr:colOff>114300</xdr:colOff>
      <xdr:row>39</xdr:row>
      <xdr:rowOff>42672</xdr:rowOff>
    </xdr:to>
    <xdr:sp macro="" textlink="">
      <xdr:nvSpPr>
        <xdr:cNvPr id="751" name="楕円 750"/>
        <xdr:cNvSpPr/>
      </xdr:nvSpPr>
      <xdr:spPr>
        <a:xfrm>
          <a:off x="22110700" y="662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27449</xdr:rowOff>
    </xdr:from>
    <xdr:ext cx="378565" cy="259045"/>
    <xdr:sp macro="" textlink="">
      <xdr:nvSpPr>
        <xdr:cNvPr id="752" name="投資及び出資金該当値テキスト"/>
        <xdr:cNvSpPr txBox="1"/>
      </xdr:nvSpPr>
      <xdr:spPr>
        <a:xfrm>
          <a:off x="22212300" y="6542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98933</xdr:rowOff>
    </xdr:from>
    <xdr:to>
      <xdr:col>112</xdr:col>
      <xdr:colOff>38100</xdr:colOff>
      <xdr:row>39</xdr:row>
      <xdr:rowOff>29083</xdr:rowOff>
    </xdr:to>
    <xdr:sp macro="" textlink="">
      <xdr:nvSpPr>
        <xdr:cNvPr id="753" name="楕円 752"/>
        <xdr:cNvSpPr/>
      </xdr:nvSpPr>
      <xdr:spPr>
        <a:xfrm>
          <a:off x="21272500" y="6614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20210</xdr:rowOff>
    </xdr:from>
    <xdr:ext cx="378565" cy="259045"/>
    <xdr:sp macro="" textlink="">
      <xdr:nvSpPr>
        <xdr:cNvPr id="754" name="テキスト ボックス 753"/>
        <xdr:cNvSpPr txBox="1"/>
      </xdr:nvSpPr>
      <xdr:spPr>
        <a:xfrm>
          <a:off x="21134017" y="67067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85471</xdr:rowOff>
    </xdr:from>
    <xdr:to>
      <xdr:col>107</xdr:col>
      <xdr:colOff>101600</xdr:colOff>
      <xdr:row>39</xdr:row>
      <xdr:rowOff>15621</xdr:rowOff>
    </xdr:to>
    <xdr:sp macro="" textlink="">
      <xdr:nvSpPr>
        <xdr:cNvPr id="755" name="楕円 754"/>
        <xdr:cNvSpPr/>
      </xdr:nvSpPr>
      <xdr:spPr>
        <a:xfrm>
          <a:off x="20383500" y="660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6748</xdr:rowOff>
    </xdr:from>
    <xdr:ext cx="378565" cy="259045"/>
    <xdr:sp macro="" textlink="">
      <xdr:nvSpPr>
        <xdr:cNvPr id="756" name="テキスト ボックス 755"/>
        <xdr:cNvSpPr txBox="1"/>
      </xdr:nvSpPr>
      <xdr:spPr>
        <a:xfrm>
          <a:off x="20245017" y="6693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138811</xdr:rowOff>
    </xdr:from>
    <xdr:to>
      <xdr:col>102</xdr:col>
      <xdr:colOff>165100</xdr:colOff>
      <xdr:row>39</xdr:row>
      <xdr:rowOff>68961</xdr:rowOff>
    </xdr:to>
    <xdr:sp macro="" textlink="">
      <xdr:nvSpPr>
        <xdr:cNvPr id="757" name="楕円 756"/>
        <xdr:cNvSpPr/>
      </xdr:nvSpPr>
      <xdr:spPr>
        <a:xfrm>
          <a:off x="19494500" y="665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60088</xdr:rowOff>
    </xdr:from>
    <xdr:ext cx="378565" cy="259045"/>
    <xdr:sp macro="" textlink="">
      <xdr:nvSpPr>
        <xdr:cNvPr id="758" name="テキスト ボックス 757"/>
        <xdr:cNvSpPr txBox="1"/>
      </xdr:nvSpPr>
      <xdr:spPr>
        <a:xfrm>
          <a:off x="19356017" y="6746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85217</xdr:rowOff>
    </xdr:from>
    <xdr:to>
      <xdr:col>98</xdr:col>
      <xdr:colOff>38100</xdr:colOff>
      <xdr:row>39</xdr:row>
      <xdr:rowOff>15367</xdr:rowOff>
    </xdr:to>
    <xdr:sp macro="" textlink="">
      <xdr:nvSpPr>
        <xdr:cNvPr id="759" name="楕円 758"/>
        <xdr:cNvSpPr/>
      </xdr:nvSpPr>
      <xdr:spPr>
        <a:xfrm>
          <a:off x="18605500" y="660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6494</xdr:rowOff>
    </xdr:from>
    <xdr:ext cx="378565" cy="259045"/>
    <xdr:sp macro="" textlink="">
      <xdr:nvSpPr>
        <xdr:cNvPr id="760" name="テキスト ボックス 759"/>
        <xdr:cNvSpPr txBox="1"/>
      </xdr:nvSpPr>
      <xdr:spPr>
        <a:xfrm>
          <a:off x="18467017" y="6693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1" name="直線コネクタ 77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2" name="テキスト ボックス 77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3" name="直線コネクタ 77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4" name="テキスト ボックス 773"/>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7" name="直線コネクタ 77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8" name="テキスト ボックス 777"/>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9" name="直線コネクタ 77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0" name="テキスト ボックス 77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165074</xdr:rowOff>
    </xdr:from>
    <xdr:to>
      <xdr:col>116</xdr:col>
      <xdr:colOff>62864</xdr:colOff>
      <xdr:row>59</xdr:row>
      <xdr:rowOff>42469</xdr:rowOff>
    </xdr:to>
    <xdr:cxnSp macro="">
      <xdr:nvCxnSpPr>
        <xdr:cNvPr id="784" name="直線コネクタ 783"/>
        <xdr:cNvCxnSpPr/>
      </xdr:nvCxnSpPr>
      <xdr:spPr>
        <a:xfrm flipV="1">
          <a:off x="22159595" y="8566124"/>
          <a:ext cx="1269" cy="1591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46296</xdr:rowOff>
    </xdr:from>
    <xdr:ext cx="313932" cy="259045"/>
    <xdr:sp macro="" textlink="">
      <xdr:nvSpPr>
        <xdr:cNvPr id="785" name="貸付金最小値テキスト"/>
        <xdr:cNvSpPr txBox="1"/>
      </xdr:nvSpPr>
      <xdr:spPr>
        <a:xfrm>
          <a:off x="22212300" y="101618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42469</xdr:rowOff>
    </xdr:from>
    <xdr:to>
      <xdr:col>116</xdr:col>
      <xdr:colOff>152400</xdr:colOff>
      <xdr:row>59</xdr:row>
      <xdr:rowOff>42469</xdr:rowOff>
    </xdr:to>
    <xdr:cxnSp macro="">
      <xdr:nvCxnSpPr>
        <xdr:cNvPr id="786" name="直線コネクタ 785"/>
        <xdr:cNvCxnSpPr/>
      </xdr:nvCxnSpPr>
      <xdr:spPr>
        <a:xfrm>
          <a:off x="22072600" y="1015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111751</xdr:rowOff>
    </xdr:from>
    <xdr:ext cx="534377" cy="259045"/>
    <xdr:sp macro="" textlink="">
      <xdr:nvSpPr>
        <xdr:cNvPr id="787" name="貸付金最大値テキスト"/>
        <xdr:cNvSpPr txBox="1"/>
      </xdr:nvSpPr>
      <xdr:spPr>
        <a:xfrm>
          <a:off x="22212300" y="8341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165074</xdr:rowOff>
    </xdr:from>
    <xdr:to>
      <xdr:col>116</xdr:col>
      <xdr:colOff>152400</xdr:colOff>
      <xdr:row>49</xdr:row>
      <xdr:rowOff>165074</xdr:rowOff>
    </xdr:to>
    <xdr:cxnSp macro="">
      <xdr:nvCxnSpPr>
        <xdr:cNvPr id="788" name="直線コネクタ 787"/>
        <xdr:cNvCxnSpPr/>
      </xdr:nvCxnSpPr>
      <xdr:spPr>
        <a:xfrm>
          <a:off x="22072600" y="8566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37059</xdr:rowOff>
    </xdr:from>
    <xdr:to>
      <xdr:col>116</xdr:col>
      <xdr:colOff>63500</xdr:colOff>
      <xdr:row>59</xdr:row>
      <xdr:rowOff>37097</xdr:rowOff>
    </xdr:to>
    <xdr:cxnSp macro="">
      <xdr:nvCxnSpPr>
        <xdr:cNvPr id="789" name="直線コネクタ 788"/>
        <xdr:cNvCxnSpPr/>
      </xdr:nvCxnSpPr>
      <xdr:spPr>
        <a:xfrm>
          <a:off x="21323300" y="10152609"/>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88422</xdr:rowOff>
    </xdr:from>
    <xdr:ext cx="469744" cy="259045"/>
    <xdr:sp macro="" textlink="">
      <xdr:nvSpPr>
        <xdr:cNvPr id="790" name="貸付金平均値テキスト"/>
        <xdr:cNvSpPr txBox="1"/>
      </xdr:nvSpPr>
      <xdr:spPr>
        <a:xfrm>
          <a:off x="22212300" y="9689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65545</xdr:rowOff>
    </xdr:from>
    <xdr:to>
      <xdr:col>116</xdr:col>
      <xdr:colOff>114300</xdr:colOff>
      <xdr:row>57</xdr:row>
      <xdr:rowOff>167145</xdr:rowOff>
    </xdr:to>
    <xdr:sp macro="" textlink="">
      <xdr:nvSpPr>
        <xdr:cNvPr id="791" name="フローチャート: 判断 790"/>
        <xdr:cNvSpPr/>
      </xdr:nvSpPr>
      <xdr:spPr>
        <a:xfrm>
          <a:off x="22110700" y="9838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36640</xdr:rowOff>
    </xdr:from>
    <xdr:to>
      <xdr:col>111</xdr:col>
      <xdr:colOff>177800</xdr:colOff>
      <xdr:row>59</xdr:row>
      <xdr:rowOff>37059</xdr:rowOff>
    </xdr:to>
    <xdr:cxnSp macro="">
      <xdr:nvCxnSpPr>
        <xdr:cNvPr id="792" name="直線コネクタ 791"/>
        <xdr:cNvCxnSpPr/>
      </xdr:nvCxnSpPr>
      <xdr:spPr>
        <a:xfrm>
          <a:off x="20434300" y="10152190"/>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36246</xdr:rowOff>
    </xdr:from>
    <xdr:to>
      <xdr:col>112</xdr:col>
      <xdr:colOff>38100</xdr:colOff>
      <xdr:row>57</xdr:row>
      <xdr:rowOff>137846</xdr:rowOff>
    </xdr:to>
    <xdr:sp macro="" textlink="">
      <xdr:nvSpPr>
        <xdr:cNvPr id="793" name="フローチャート: 判断 792"/>
        <xdr:cNvSpPr/>
      </xdr:nvSpPr>
      <xdr:spPr>
        <a:xfrm>
          <a:off x="21272500" y="9808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154373</xdr:rowOff>
    </xdr:from>
    <xdr:ext cx="469744" cy="259045"/>
    <xdr:sp macro="" textlink="">
      <xdr:nvSpPr>
        <xdr:cNvPr id="794" name="テキスト ボックス 793"/>
        <xdr:cNvSpPr txBox="1"/>
      </xdr:nvSpPr>
      <xdr:spPr>
        <a:xfrm>
          <a:off x="21088428" y="958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36640</xdr:rowOff>
    </xdr:from>
    <xdr:to>
      <xdr:col>107</xdr:col>
      <xdr:colOff>50800</xdr:colOff>
      <xdr:row>59</xdr:row>
      <xdr:rowOff>37287</xdr:rowOff>
    </xdr:to>
    <xdr:cxnSp macro="">
      <xdr:nvCxnSpPr>
        <xdr:cNvPr id="795" name="直線コネクタ 794"/>
        <xdr:cNvCxnSpPr/>
      </xdr:nvCxnSpPr>
      <xdr:spPr>
        <a:xfrm flipV="1">
          <a:off x="19545300" y="10152190"/>
          <a:ext cx="889000" cy="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34074</xdr:rowOff>
    </xdr:from>
    <xdr:to>
      <xdr:col>107</xdr:col>
      <xdr:colOff>101600</xdr:colOff>
      <xdr:row>57</xdr:row>
      <xdr:rowOff>135674</xdr:rowOff>
    </xdr:to>
    <xdr:sp macro="" textlink="">
      <xdr:nvSpPr>
        <xdr:cNvPr id="796" name="フローチャート: 判断 795"/>
        <xdr:cNvSpPr/>
      </xdr:nvSpPr>
      <xdr:spPr>
        <a:xfrm>
          <a:off x="20383500" y="980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152201</xdr:rowOff>
    </xdr:from>
    <xdr:ext cx="469744" cy="259045"/>
    <xdr:sp macro="" textlink="">
      <xdr:nvSpPr>
        <xdr:cNvPr id="797" name="テキスト ボックス 796"/>
        <xdr:cNvSpPr txBox="1"/>
      </xdr:nvSpPr>
      <xdr:spPr>
        <a:xfrm>
          <a:off x="20199428" y="958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22657</xdr:rowOff>
    </xdr:from>
    <xdr:to>
      <xdr:col>102</xdr:col>
      <xdr:colOff>114300</xdr:colOff>
      <xdr:row>59</xdr:row>
      <xdr:rowOff>37287</xdr:rowOff>
    </xdr:to>
    <xdr:cxnSp macro="">
      <xdr:nvCxnSpPr>
        <xdr:cNvPr id="798" name="直線コネクタ 797"/>
        <xdr:cNvCxnSpPr/>
      </xdr:nvCxnSpPr>
      <xdr:spPr>
        <a:xfrm>
          <a:off x="18656300" y="10138207"/>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158318</xdr:rowOff>
    </xdr:from>
    <xdr:to>
      <xdr:col>102</xdr:col>
      <xdr:colOff>165100</xdr:colOff>
      <xdr:row>57</xdr:row>
      <xdr:rowOff>88468</xdr:rowOff>
    </xdr:to>
    <xdr:sp macro="" textlink="">
      <xdr:nvSpPr>
        <xdr:cNvPr id="799" name="フローチャート: 判断 798"/>
        <xdr:cNvSpPr/>
      </xdr:nvSpPr>
      <xdr:spPr>
        <a:xfrm>
          <a:off x="19494500" y="9759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104995</xdr:rowOff>
    </xdr:from>
    <xdr:ext cx="469744" cy="259045"/>
    <xdr:sp macro="" textlink="">
      <xdr:nvSpPr>
        <xdr:cNvPr id="800" name="テキスト ボックス 799"/>
        <xdr:cNvSpPr txBox="1"/>
      </xdr:nvSpPr>
      <xdr:spPr>
        <a:xfrm>
          <a:off x="19310428" y="9534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133744</xdr:rowOff>
    </xdr:from>
    <xdr:to>
      <xdr:col>98</xdr:col>
      <xdr:colOff>38100</xdr:colOff>
      <xdr:row>57</xdr:row>
      <xdr:rowOff>63894</xdr:rowOff>
    </xdr:to>
    <xdr:sp macro="" textlink="">
      <xdr:nvSpPr>
        <xdr:cNvPr id="801" name="フローチャート: 判断 800"/>
        <xdr:cNvSpPr/>
      </xdr:nvSpPr>
      <xdr:spPr>
        <a:xfrm>
          <a:off x="18605500" y="973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80421</xdr:rowOff>
    </xdr:from>
    <xdr:ext cx="469744" cy="259045"/>
    <xdr:sp macro="" textlink="">
      <xdr:nvSpPr>
        <xdr:cNvPr id="802" name="テキスト ボックス 801"/>
        <xdr:cNvSpPr txBox="1"/>
      </xdr:nvSpPr>
      <xdr:spPr>
        <a:xfrm>
          <a:off x="18421428" y="9510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157747</xdr:rowOff>
    </xdr:from>
    <xdr:to>
      <xdr:col>116</xdr:col>
      <xdr:colOff>114300</xdr:colOff>
      <xdr:row>59</xdr:row>
      <xdr:rowOff>87897</xdr:rowOff>
    </xdr:to>
    <xdr:sp macro="" textlink="">
      <xdr:nvSpPr>
        <xdr:cNvPr id="808" name="楕円 807"/>
        <xdr:cNvSpPr/>
      </xdr:nvSpPr>
      <xdr:spPr>
        <a:xfrm>
          <a:off x="22110700" y="10101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72674</xdr:rowOff>
    </xdr:from>
    <xdr:ext cx="378565" cy="259045"/>
    <xdr:sp macro="" textlink="">
      <xdr:nvSpPr>
        <xdr:cNvPr id="809" name="貸付金該当値テキスト"/>
        <xdr:cNvSpPr txBox="1"/>
      </xdr:nvSpPr>
      <xdr:spPr>
        <a:xfrm>
          <a:off x="22212300" y="100167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157709</xdr:rowOff>
    </xdr:from>
    <xdr:to>
      <xdr:col>112</xdr:col>
      <xdr:colOff>38100</xdr:colOff>
      <xdr:row>59</xdr:row>
      <xdr:rowOff>87859</xdr:rowOff>
    </xdr:to>
    <xdr:sp macro="" textlink="">
      <xdr:nvSpPr>
        <xdr:cNvPr id="810" name="楕円 809"/>
        <xdr:cNvSpPr/>
      </xdr:nvSpPr>
      <xdr:spPr>
        <a:xfrm>
          <a:off x="21272500" y="10101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78986</xdr:rowOff>
    </xdr:from>
    <xdr:ext cx="378565" cy="259045"/>
    <xdr:sp macro="" textlink="">
      <xdr:nvSpPr>
        <xdr:cNvPr id="811" name="テキスト ボックス 810"/>
        <xdr:cNvSpPr txBox="1"/>
      </xdr:nvSpPr>
      <xdr:spPr>
        <a:xfrm>
          <a:off x="21134017" y="101945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157290</xdr:rowOff>
    </xdr:from>
    <xdr:to>
      <xdr:col>107</xdr:col>
      <xdr:colOff>101600</xdr:colOff>
      <xdr:row>59</xdr:row>
      <xdr:rowOff>87440</xdr:rowOff>
    </xdr:to>
    <xdr:sp macro="" textlink="">
      <xdr:nvSpPr>
        <xdr:cNvPr id="812" name="楕円 811"/>
        <xdr:cNvSpPr/>
      </xdr:nvSpPr>
      <xdr:spPr>
        <a:xfrm>
          <a:off x="20383500" y="1010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78567</xdr:rowOff>
    </xdr:from>
    <xdr:ext cx="378565" cy="259045"/>
    <xdr:sp macro="" textlink="">
      <xdr:nvSpPr>
        <xdr:cNvPr id="813" name="テキスト ボックス 812"/>
        <xdr:cNvSpPr txBox="1"/>
      </xdr:nvSpPr>
      <xdr:spPr>
        <a:xfrm>
          <a:off x="20245017" y="101941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157937</xdr:rowOff>
    </xdr:from>
    <xdr:to>
      <xdr:col>102</xdr:col>
      <xdr:colOff>165100</xdr:colOff>
      <xdr:row>59</xdr:row>
      <xdr:rowOff>88087</xdr:rowOff>
    </xdr:to>
    <xdr:sp macro="" textlink="">
      <xdr:nvSpPr>
        <xdr:cNvPr id="814" name="楕円 813"/>
        <xdr:cNvSpPr/>
      </xdr:nvSpPr>
      <xdr:spPr>
        <a:xfrm>
          <a:off x="19494500" y="10102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79214</xdr:rowOff>
    </xdr:from>
    <xdr:ext cx="378565" cy="259045"/>
    <xdr:sp macro="" textlink="">
      <xdr:nvSpPr>
        <xdr:cNvPr id="815" name="テキスト ボックス 814"/>
        <xdr:cNvSpPr txBox="1"/>
      </xdr:nvSpPr>
      <xdr:spPr>
        <a:xfrm>
          <a:off x="19356017" y="10194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143307</xdr:rowOff>
    </xdr:from>
    <xdr:to>
      <xdr:col>98</xdr:col>
      <xdr:colOff>38100</xdr:colOff>
      <xdr:row>59</xdr:row>
      <xdr:rowOff>73457</xdr:rowOff>
    </xdr:to>
    <xdr:sp macro="" textlink="">
      <xdr:nvSpPr>
        <xdr:cNvPr id="816" name="楕円 815"/>
        <xdr:cNvSpPr/>
      </xdr:nvSpPr>
      <xdr:spPr>
        <a:xfrm>
          <a:off x="18605500" y="1008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64584</xdr:rowOff>
    </xdr:from>
    <xdr:ext cx="378565" cy="259045"/>
    <xdr:sp macro="" textlink="">
      <xdr:nvSpPr>
        <xdr:cNvPr id="817" name="テキスト ボックス 816"/>
        <xdr:cNvSpPr txBox="1"/>
      </xdr:nvSpPr>
      <xdr:spPr>
        <a:xfrm>
          <a:off x="18467017" y="101801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8" name="テキスト ボックス 827"/>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9" name="直線コネクタ 828"/>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0" name="テキスト ボックス 829"/>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1" name="直線コネクタ 830"/>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2" name="テキスト ボックス 831"/>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3" name="直線コネクタ 832"/>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4" name="テキスト ボックス 833"/>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5" name="直線コネクタ 834"/>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6" name="テキスト ボックス 835"/>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7" name="直線コネクタ 836"/>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8" name="テキスト ボックス 837"/>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9" name="直線コネクタ 838"/>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0" name="テキスト ボックス 839"/>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2" name="テキスト ボックス 84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23571</xdr:rowOff>
    </xdr:from>
    <xdr:to>
      <xdr:col>116</xdr:col>
      <xdr:colOff>62864</xdr:colOff>
      <xdr:row>79</xdr:row>
      <xdr:rowOff>16681</xdr:rowOff>
    </xdr:to>
    <xdr:cxnSp macro="">
      <xdr:nvCxnSpPr>
        <xdr:cNvPr id="844" name="直線コネクタ 843"/>
        <xdr:cNvCxnSpPr/>
      </xdr:nvCxnSpPr>
      <xdr:spPr>
        <a:xfrm flipV="1">
          <a:off x="22159595" y="12196521"/>
          <a:ext cx="1269" cy="1364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20508</xdr:rowOff>
    </xdr:from>
    <xdr:ext cx="534377" cy="259045"/>
    <xdr:sp macro="" textlink="">
      <xdr:nvSpPr>
        <xdr:cNvPr id="845" name="繰出金最小値テキスト"/>
        <xdr:cNvSpPr txBox="1"/>
      </xdr:nvSpPr>
      <xdr:spPr>
        <a:xfrm>
          <a:off x="22212300" y="1356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16681</xdr:rowOff>
    </xdr:from>
    <xdr:to>
      <xdr:col>116</xdr:col>
      <xdr:colOff>152400</xdr:colOff>
      <xdr:row>79</xdr:row>
      <xdr:rowOff>16681</xdr:rowOff>
    </xdr:to>
    <xdr:cxnSp macro="">
      <xdr:nvCxnSpPr>
        <xdr:cNvPr id="846" name="直線コネクタ 845"/>
        <xdr:cNvCxnSpPr/>
      </xdr:nvCxnSpPr>
      <xdr:spPr>
        <a:xfrm>
          <a:off x="22072600" y="13561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141698</xdr:rowOff>
    </xdr:from>
    <xdr:ext cx="534377" cy="259045"/>
    <xdr:sp macro="" textlink="">
      <xdr:nvSpPr>
        <xdr:cNvPr id="847" name="繰出金最大値テキスト"/>
        <xdr:cNvSpPr txBox="1"/>
      </xdr:nvSpPr>
      <xdr:spPr>
        <a:xfrm>
          <a:off x="22212300" y="11971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23571</xdr:rowOff>
    </xdr:from>
    <xdr:to>
      <xdr:col>116</xdr:col>
      <xdr:colOff>152400</xdr:colOff>
      <xdr:row>71</xdr:row>
      <xdr:rowOff>23571</xdr:rowOff>
    </xdr:to>
    <xdr:cxnSp macro="">
      <xdr:nvCxnSpPr>
        <xdr:cNvPr id="848" name="直線コネクタ 847"/>
        <xdr:cNvCxnSpPr/>
      </xdr:nvCxnSpPr>
      <xdr:spPr>
        <a:xfrm>
          <a:off x="22072600" y="12196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97867</xdr:rowOff>
    </xdr:from>
    <xdr:to>
      <xdr:col>116</xdr:col>
      <xdr:colOff>63500</xdr:colOff>
      <xdr:row>77</xdr:row>
      <xdr:rowOff>139798</xdr:rowOff>
    </xdr:to>
    <xdr:cxnSp macro="">
      <xdr:nvCxnSpPr>
        <xdr:cNvPr id="849" name="直線コネクタ 848"/>
        <xdr:cNvCxnSpPr/>
      </xdr:nvCxnSpPr>
      <xdr:spPr>
        <a:xfrm flipV="1">
          <a:off x="21323300" y="13299517"/>
          <a:ext cx="838200" cy="41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47541</xdr:rowOff>
    </xdr:from>
    <xdr:ext cx="534377" cy="259045"/>
    <xdr:sp macro="" textlink="">
      <xdr:nvSpPr>
        <xdr:cNvPr id="850" name="繰出金平均値テキスト"/>
        <xdr:cNvSpPr txBox="1"/>
      </xdr:nvSpPr>
      <xdr:spPr>
        <a:xfrm>
          <a:off x="22212300" y="12906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24664</xdr:rowOff>
    </xdr:from>
    <xdr:to>
      <xdr:col>116</xdr:col>
      <xdr:colOff>114300</xdr:colOff>
      <xdr:row>76</xdr:row>
      <xdr:rowOff>126264</xdr:rowOff>
    </xdr:to>
    <xdr:sp macro="" textlink="">
      <xdr:nvSpPr>
        <xdr:cNvPr id="851" name="フローチャート: 判断 850"/>
        <xdr:cNvSpPr/>
      </xdr:nvSpPr>
      <xdr:spPr>
        <a:xfrm>
          <a:off x="22110700" y="13054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112692</xdr:rowOff>
    </xdr:from>
    <xdr:to>
      <xdr:col>111</xdr:col>
      <xdr:colOff>177800</xdr:colOff>
      <xdr:row>77</xdr:row>
      <xdr:rowOff>139798</xdr:rowOff>
    </xdr:to>
    <xdr:cxnSp macro="">
      <xdr:nvCxnSpPr>
        <xdr:cNvPr id="852" name="直線コネクタ 851"/>
        <xdr:cNvCxnSpPr/>
      </xdr:nvCxnSpPr>
      <xdr:spPr>
        <a:xfrm>
          <a:off x="20434300" y="13314342"/>
          <a:ext cx="889000" cy="27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31325</xdr:rowOff>
    </xdr:from>
    <xdr:to>
      <xdr:col>112</xdr:col>
      <xdr:colOff>38100</xdr:colOff>
      <xdr:row>76</xdr:row>
      <xdr:rowOff>132925</xdr:rowOff>
    </xdr:to>
    <xdr:sp macro="" textlink="">
      <xdr:nvSpPr>
        <xdr:cNvPr id="853" name="フローチャート: 判断 852"/>
        <xdr:cNvSpPr/>
      </xdr:nvSpPr>
      <xdr:spPr>
        <a:xfrm>
          <a:off x="21272500" y="1306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149452</xdr:rowOff>
    </xdr:from>
    <xdr:ext cx="534377" cy="259045"/>
    <xdr:sp macro="" textlink="">
      <xdr:nvSpPr>
        <xdr:cNvPr id="854" name="テキスト ボックス 853"/>
        <xdr:cNvSpPr txBox="1"/>
      </xdr:nvSpPr>
      <xdr:spPr>
        <a:xfrm>
          <a:off x="21056111" y="1283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112692</xdr:rowOff>
    </xdr:from>
    <xdr:to>
      <xdr:col>107</xdr:col>
      <xdr:colOff>50800</xdr:colOff>
      <xdr:row>78</xdr:row>
      <xdr:rowOff>10117</xdr:rowOff>
    </xdr:to>
    <xdr:cxnSp macro="">
      <xdr:nvCxnSpPr>
        <xdr:cNvPr id="855" name="直線コネクタ 854"/>
        <xdr:cNvCxnSpPr/>
      </xdr:nvCxnSpPr>
      <xdr:spPr>
        <a:xfrm flipV="1">
          <a:off x="19545300" y="13314342"/>
          <a:ext cx="889000" cy="68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35897</xdr:rowOff>
    </xdr:from>
    <xdr:to>
      <xdr:col>107</xdr:col>
      <xdr:colOff>101600</xdr:colOff>
      <xdr:row>76</xdr:row>
      <xdr:rowOff>137497</xdr:rowOff>
    </xdr:to>
    <xdr:sp macro="" textlink="">
      <xdr:nvSpPr>
        <xdr:cNvPr id="856" name="フローチャート: 判断 855"/>
        <xdr:cNvSpPr/>
      </xdr:nvSpPr>
      <xdr:spPr>
        <a:xfrm>
          <a:off x="20383500" y="13066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154025</xdr:rowOff>
    </xdr:from>
    <xdr:ext cx="534377" cy="259045"/>
    <xdr:sp macro="" textlink="">
      <xdr:nvSpPr>
        <xdr:cNvPr id="857" name="テキスト ボックス 856"/>
        <xdr:cNvSpPr txBox="1"/>
      </xdr:nvSpPr>
      <xdr:spPr>
        <a:xfrm>
          <a:off x="20167111" y="1284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10117</xdr:rowOff>
    </xdr:from>
    <xdr:to>
      <xdr:col>102</xdr:col>
      <xdr:colOff>114300</xdr:colOff>
      <xdr:row>78</xdr:row>
      <xdr:rowOff>55249</xdr:rowOff>
    </xdr:to>
    <xdr:cxnSp macro="">
      <xdr:nvCxnSpPr>
        <xdr:cNvPr id="858" name="直線コネクタ 857"/>
        <xdr:cNvCxnSpPr/>
      </xdr:nvCxnSpPr>
      <xdr:spPr>
        <a:xfrm flipV="1">
          <a:off x="18656300" y="13383217"/>
          <a:ext cx="889000" cy="4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117770</xdr:rowOff>
    </xdr:from>
    <xdr:to>
      <xdr:col>102</xdr:col>
      <xdr:colOff>165100</xdr:colOff>
      <xdr:row>77</xdr:row>
      <xdr:rowOff>47920</xdr:rowOff>
    </xdr:to>
    <xdr:sp macro="" textlink="">
      <xdr:nvSpPr>
        <xdr:cNvPr id="859" name="フローチャート: 判断 858"/>
        <xdr:cNvSpPr/>
      </xdr:nvSpPr>
      <xdr:spPr>
        <a:xfrm>
          <a:off x="19494500" y="1314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64446</xdr:rowOff>
    </xdr:from>
    <xdr:ext cx="534377" cy="259045"/>
    <xdr:sp macro="" textlink="">
      <xdr:nvSpPr>
        <xdr:cNvPr id="860" name="テキスト ボックス 859"/>
        <xdr:cNvSpPr txBox="1"/>
      </xdr:nvSpPr>
      <xdr:spPr>
        <a:xfrm>
          <a:off x="19278111" y="12923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148957</xdr:rowOff>
    </xdr:from>
    <xdr:to>
      <xdr:col>98</xdr:col>
      <xdr:colOff>38100</xdr:colOff>
      <xdr:row>77</xdr:row>
      <xdr:rowOff>79107</xdr:rowOff>
    </xdr:to>
    <xdr:sp macro="" textlink="">
      <xdr:nvSpPr>
        <xdr:cNvPr id="861" name="フローチャート: 判断 860"/>
        <xdr:cNvSpPr/>
      </xdr:nvSpPr>
      <xdr:spPr>
        <a:xfrm>
          <a:off x="18605500" y="1317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95634</xdr:rowOff>
    </xdr:from>
    <xdr:ext cx="534377" cy="259045"/>
    <xdr:sp macro="" textlink="">
      <xdr:nvSpPr>
        <xdr:cNvPr id="862" name="テキスト ボックス 861"/>
        <xdr:cNvSpPr txBox="1"/>
      </xdr:nvSpPr>
      <xdr:spPr>
        <a:xfrm>
          <a:off x="18389111" y="12954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47067</xdr:rowOff>
    </xdr:from>
    <xdr:to>
      <xdr:col>116</xdr:col>
      <xdr:colOff>114300</xdr:colOff>
      <xdr:row>77</xdr:row>
      <xdr:rowOff>148667</xdr:rowOff>
    </xdr:to>
    <xdr:sp macro="" textlink="">
      <xdr:nvSpPr>
        <xdr:cNvPr id="868" name="楕円 867"/>
        <xdr:cNvSpPr/>
      </xdr:nvSpPr>
      <xdr:spPr>
        <a:xfrm>
          <a:off x="22110700" y="13248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25494</xdr:rowOff>
    </xdr:from>
    <xdr:ext cx="534377" cy="259045"/>
    <xdr:sp macro="" textlink="">
      <xdr:nvSpPr>
        <xdr:cNvPr id="869" name="繰出金該当値テキスト"/>
        <xdr:cNvSpPr txBox="1"/>
      </xdr:nvSpPr>
      <xdr:spPr>
        <a:xfrm>
          <a:off x="22212300" y="13227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88998</xdr:rowOff>
    </xdr:from>
    <xdr:to>
      <xdr:col>112</xdr:col>
      <xdr:colOff>38100</xdr:colOff>
      <xdr:row>78</xdr:row>
      <xdr:rowOff>19148</xdr:rowOff>
    </xdr:to>
    <xdr:sp macro="" textlink="">
      <xdr:nvSpPr>
        <xdr:cNvPr id="870" name="楕円 869"/>
        <xdr:cNvSpPr/>
      </xdr:nvSpPr>
      <xdr:spPr>
        <a:xfrm>
          <a:off x="21272500" y="1329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10275</xdr:rowOff>
    </xdr:from>
    <xdr:ext cx="534377" cy="259045"/>
    <xdr:sp macro="" textlink="">
      <xdr:nvSpPr>
        <xdr:cNvPr id="871" name="テキスト ボックス 870"/>
        <xdr:cNvSpPr txBox="1"/>
      </xdr:nvSpPr>
      <xdr:spPr>
        <a:xfrm>
          <a:off x="21056111" y="13383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61892</xdr:rowOff>
    </xdr:from>
    <xdr:to>
      <xdr:col>107</xdr:col>
      <xdr:colOff>101600</xdr:colOff>
      <xdr:row>77</xdr:row>
      <xdr:rowOff>163492</xdr:rowOff>
    </xdr:to>
    <xdr:sp macro="" textlink="">
      <xdr:nvSpPr>
        <xdr:cNvPr id="872" name="楕円 871"/>
        <xdr:cNvSpPr/>
      </xdr:nvSpPr>
      <xdr:spPr>
        <a:xfrm>
          <a:off x="20383500" y="13263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154619</xdr:rowOff>
    </xdr:from>
    <xdr:ext cx="534377" cy="259045"/>
    <xdr:sp macro="" textlink="">
      <xdr:nvSpPr>
        <xdr:cNvPr id="873" name="テキスト ボックス 872"/>
        <xdr:cNvSpPr txBox="1"/>
      </xdr:nvSpPr>
      <xdr:spPr>
        <a:xfrm>
          <a:off x="20167111" y="1335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130767</xdr:rowOff>
    </xdr:from>
    <xdr:to>
      <xdr:col>102</xdr:col>
      <xdr:colOff>165100</xdr:colOff>
      <xdr:row>78</xdr:row>
      <xdr:rowOff>60917</xdr:rowOff>
    </xdr:to>
    <xdr:sp macro="" textlink="">
      <xdr:nvSpPr>
        <xdr:cNvPr id="874" name="楕円 873"/>
        <xdr:cNvSpPr/>
      </xdr:nvSpPr>
      <xdr:spPr>
        <a:xfrm>
          <a:off x="19494500" y="13332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52044</xdr:rowOff>
    </xdr:from>
    <xdr:ext cx="534377" cy="259045"/>
    <xdr:sp macro="" textlink="">
      <xdr:nvSpPr>
        <xdr:cNvPr id="875" name="テキスト ボックス 874"/>
        <xdr:cNvSpPr txBox="1"/>
      </xdr:nvSpPr>
      <xdr:spPr>
        <a:xfrm>
          <a:off x="19278111" y="13425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4449</xdr:rowOff>
    </xdr:from>
    <xdr:to>
      <xdr:col>98</xdr:col>
      <xdr:colOff>38100</xdr:colOff>
      <xdr:row>78</xdr:row>
      <xdr:rowOff>106049</xdr:rowOff>
    </xdr:to>
    <xdr:sp macro="" textlink="">
      <xdr:nvSpPr>
        <xdr:cNvPr id="876" name="楕円 875"/>
        <xdr:cNvSpPr/>
      </xdr:nvSpPr>
      <xdr:spPr>
        <a:xfrm>
          <a:off x="18605500" y="1337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97176</xdr:rowOff>
    </xdr:from>
    <xdr:ext cx="534377" cy="259045"/>
    <xdr:sp macro="" textlink="">
      <xdr:nvSpPr>
        <xdr:cNvPr id="877" name="テキスト ボックス 876"/>
        <xdr:cNvSpPr txBox="1"/>
      </xdr:nvSpPr>
      <xdr:spPr>
        <a:xfrm>
          <a:off x="18389111" y="1347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325,277</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主要な構成項目である扶助費は、民間保育所児童運営費、施設型給付等事業（保育）、子ども医療費助成費、障害福祉サービス費等の増により住民一人当たり対前年度比</a:t>
          </a:r>
          <a:r>
            <a:rPr kumimoji="1" lang="en-US" altLang="ja-JP" sz="1300">
              <a:latin typeface="ＭＳ Ｐゴシック" panose="020B0600070205080204" pitchFamily="50" charset="-128"/>
              <a:ea typeface="ＭＳ Ｐゴシック" panose="020B0600070205080204" pitchFamily="50" charset="-128"/>
            </a:rPr>
            <a:t>2,735</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100,025</a:t>
          </a:r>
          <a:r>
            <a:rPr kumimoji="1" lang="ja-JP" altLang="en-US" sz="1300">
              <a:latin typeface="ＭＳ Ｐゴシック" panose="020B0600070205080204" pitchFamily="50" charset="-128"/>
              <a:ea typeface="ＭＳ Ｐゴシック" panose="020B0600070205080204" pitchFamily="50" charset="-128"/>
            </a:rPr>
            <a:t>円となったが、類似団体平均を下回っている。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普通建設事業費は、膳所駅周辺整備、民間保育園施設整備事業費補助金、中間処理施設整備などについて増となった一方、防災行政無線デジタル化、市庁舎整備推進、市民センター整備、小学校大規模改修などが減となり、住民一人当たり対前年度比</a:t>
          </a:r>
          <a:r>
            <a:rPr kumimoji="1" lang="en-US" altLang="ja-JP" sz="1300">
              <a:latin typeface="ＭＳ Ｐゴシック" panose="020B0600070205080204" pitchFamily="50" charset="-128"/>
              <a:ea typeface="ＭＳ Ｐゴシック" panose="020B0600070205080204" pitchFamily="50" charset="-128"/>
            </a:rPr>
            <a:t>2,280</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31,288</a:t>
          </a:r>
          <a:r>
            <a:rPr kumimoji="1" lang="ja-JP" altLang="en-US" sz="1300">
              <a:latin typeface="ＭＳ Ｐゴシック" panose="020B0600070205080204" pitchFamily="50" charset="-128"/>
              <a:ea typeface="ＭＳ Ｐゴシック" panose="020B0600070205080204" pitchFamily="50" charset="-128"/>
            </a:rPr>
            <a:t>円となり、類似団体平均を下回っている。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扶助費については、少子高齢化が進み、今後とも、扶助費の増加が避けられないことから、市単独制度に基づく扶助費について、適正化に向けた見直しに努める。普通建設事業費については、今後も一層の事業の選択と集中を行う。</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342,460
338,394
464.51
115,691,489
111,394,246
3,488,404
68,527,257
116,483,552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20501</xdr:rowOff>
    </xdr:from>
    <xdr:to>
      <xdr:col>24</xdr:col>
      <xdr:colOff>62865</xdr:colOff>
      <xdr:row>38</xdr:row>
      <xdr:rowOff>156028</xdr:rowOff>
    </xdr:to>
    <xdr:cxnSp macro="">
      <xdr:nvCxnSpPr>
        <xdr:cNvPr id="58" name="直線コネクタ 57"/>
        <xdr:cNvCxnSpPr/>
      </xdr:nvCxnSpPr>
      <xdr:spPr>
        <a:xfrm flipV="1">
          <a:off x="4633595" y="5335451"/>
          <a:ext cx="1270" cy="1335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159855</xdr:rowOff>
    </xdr:from>
    <xdr:ext cx="469744" cy="259045"/>
    <xdr:sp macro="" textlink="">
      <xdr:nvSpPr>
        <xdr:cNvPr id="59" name="議会費最小値テキスト"/>
        <xdr:cNvSpPr txBox="1"/>
      </xdr:nvSpPr>
      <xdr:spPr>
        <a:xfrm>
          <a:off x="4686300" y="6674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156028</xdr:rowOff>
    </xdr:from>
    <xdr:to>
      <xdr:col>24</xdr:col>
      <xdr:colOff>152400</xdr:colOff>
      <xdr:row>38</xdr:row>
      <xdr:rowOff>156028</xdr:rowOff>
    </xdr:to>
    <xdr:cxnSp macro="">
      <xdr:nvCxnSpPr>
        <xdr:cNvPr id="60" name="直線コネクタ 59"/>
        <xdr:cNvCxnSpPr/>
      </xdr:nvCxnSpPr>
      <xdr:spPr>
        <a:xfrm>
          <a:off x="4546600" y="667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138628</xdr:rowOff>
    </xdr:from>
    <xdr:ext cx="469744" cy="259045"/>
    <xdr:sp macro="" textlink="">
      <xdr:nvSpPr>
        <xdr:cNvPr id="61" name="議会費最大値テキスト"/>
        <xdr:cNvSpPr txBox="1"/>
      </xdr:nvSpPr>
      <xdr:spPr>
        <a:xfrm>
          <a:off x="4686300" y="5110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20501</xdr:rowOff>
    </xdr:from>
    <xdr:to>
      <xdr:col>24</xdr:col>
      <xdr:colOff>152400</xdr:colOff>
      <xdr:row>31</xdr:row>
      <xdr:rowOff>20501</xdr:rowOff>
    </xdr:to>
    <xdr:cxnSp macro="">
      <xdr:nvCxnSpPr>
        <xdr:cNvPr id="62" name="直線コネクタ 61"/>
        <xdr:cNvCxnSpPr/>
      </xdr:nvCxnSpPr>
      <xdr:spPr>
        <a:xfrm>
          <a:off x="4546600" y="5335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158206</xdr:rowOff>
    </xdr:from>
    <xdr:to>
      <xdr:col>24</xdr:col>
      <xdr:colOff>63500</xdr:colOff>
      <xdr:row>34</xdr:row>
      <xdr:rowOff>164737</xdr:rowOff>
    </xdr:to>
    <xdr:cxnSp macro="">
      <xdr:nvCxnSpPr>
        <xdr:cNvPr id="63" name="直線コネクタ 62"/>
        <xdr:cNvCxnSpPr/>
      </xdr:nvCxnSpPr>
      <xdr:spPr>
        <a:xfrm>
          <a:off x="3797300" y="5987506"/>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167476</xdr:rowOff>
    </xdr:from>
    <xdr:ext cx="469744" cy="259045"/>
    <xdr:sp macro="" textlink="">
      <xdr:nvSpPr>
        <xdr:cNvPr id="64" name="議会費平均値テキスト"/>
        <xdr:cNvSpPr txBox="1"/>
      </xdr:nvSpPr>
      <xdr:spPr>
        <a:xfrm>
          <a:off x="4686300" y="59967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17599</xdr:rowOff>
    </xdr:from>
    <xdr:to>
      <xdr:col>24</xdr:col>
      <xdr:colOff>114300</xdr:colOff>
      <xdr:row>35</xdr:row>
      <xdr:rowOff>119199</xdr:rowOff>
    </xdr:to>
    <xdr:sp macro="" textlink="">
      <xdr:nvSpPr>
        <xdr:cNvPr id="65" name="フローチャート: 判断 64"/>
        <xdr:cNvSpPr/>
      </xdr:nvSpPr>
      <xdr:spPr>
        <a:xfrm>
          <a:off x="4584700" y="601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26489</xdr:rowOff>
    </xdr:from>
    <xdr:to>
      <xdr:col>19</xdr:col>
      <xdr:colOff>177800</xdr:colOff>
      <xdr:row>34</xdr:row>
      <xdr:rowOff>158206</xdr:rowOff>
    </xdr:to>
    <xdr:cxnSp macro="">
      <xdr:nvCxnSpPr>
        <xdr:cNvPr id="66" name="直線コネクタ 65"/>
        <xdr:cNvCxnSpPr/>
      </xdr:nvCxnSpPr>
      <xdr:spPr>
        <a:xfrm>
          <a:off x="2908300" y="5855789"/>
          <a:ext cx="889000" cy="13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17599</xdr:rowOff>
    </xdr:from>
    <xdr:to>
      <xdr:col>20</xdr:col>
      <xdr:colOff>38100</xdr:colOff>
      <xdr:row>35</xdr:row>
      <xdr:rowOff>119199</xdr:rowOff>
    </xdr:to>
    <xdr:sp macro="" textlink="">
      <xdr:nvSpPr>
        <xdr:cNvPr id="67" name="フローチャート: 判断 66"/>
        <xdr:cNvSpPr/>
      </xdr:nvSpPr>
      <xdr:spPr>
        <a:xfrm>
          <a:off x="3746500" y="601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110326</xdr:rowOff>
    </xdr:from>
    <xdr:ext cx="469744" cy="259045"/>
    <xdr:sp macro="" textlink="">
      <xdr:nvSpPr>
        <xdr:cNvPr id="68" name="テキスト ボックス 67"/>
        <xdr:cNvSpPr txBox="1"/>
      </xdr:nvSpPr>
      <xdr:spPr>
        <a:xfrm>
          <a:off x="3562428" y="6111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26489</xdr:rowOff>
    </xdr:from>
    <xdr:to>
      <xdr:col>15</xdr:col>
      <xdr:colOff>50800</xdr:colOff>
      <xdr:row>34</xdr:row>
      <xdr:rowOff>136434</xdr:rowOff>
    </xdr:to>
    <xdr:cxnSp macro="">
      <xdr:nvCxnSpPr>
        <xdr:cNvPr id="69" name="直線コネクタ 68"/>
        <xdr:cNvCxnSpPr/>
      </xdr:nvCxnSpPr>
      <xdr:spPr>
        <a:xfrm flipV="1">
          <a:off x="2019300" y="5855789"/>
          <a:ext cx="889000" cy="109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51889</xdr:rowOff>
    </xdr:from>
    <xdr:to>
      <xdr:col>15</xdr:col>
      <xdr:colOff>101600</xdr:colOff>
      <xdr:row>34</xdr:row>
      <xdr:rowOff>153489</xdr:rowOff>
    </xdr:to>
    <xdr:sp macro="" textlink="">
      <xdr:nvSpPr>
        <xdr:cNvPr id="70" name="フローチャート: 判断 69"/>
        <xdr:cNvSpPr/>
      </xdr:nvSpPr>
      <xdr:spPr>
        <a:xfrm>
          <a:off x="2857500" y="588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144616</xdr:rowOff>
    </xdr:from>
    <xdr:ext cx="469744" cy="259045"/>
    <xdr:sp macro="" textlink="">
      <xdr:nvSpPr>
        <xdr:cNvPr id="71" name="テキスト ボックス 70"/>
        <xdr:cNvSpPr txBox="1"/>
      </xdr:nvSpPr>
      <xdr:spPr>
        <a:xfrm>
          <a:off x="2673428" y="5973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136434</xdr:rowOff>
    </xdr:from>
    <xdr:to>
      <xdr:col>10</xdr:col>
      <xdr:colOff>114300</xdr:colOff>
      <xdr:row>35</xdr:row>
      <xdr:rowOff>28122</xdr:rowOff>
    </xdr:to>
    <xdr:cxnSp macro="">
      <xdr:nvCxnSpPr>
        <xdr:cNvPr id="72" name="直線コネクタ 71"/>
        <xdr:cNvCxnSpPr/>
      </xdr:nvCxnSpPr>
      <xdr:spPr>
        <a:xfrm flipV="1">
          <a:off x="1130300" y="5965734"/>
          <a:ext cx="889000" cy="6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93254</xdr:rowOff>
    </xdr:from>
    <xdr:to>
      <xdr:col>10</xdr:col>
      <xdr:colOff>165100</xdr:colOff>
      <xdr:row>35</xdr:row>
      <xdr:rowOff>23404</xdr:rowOff>
    </xdr:to>
    <xdr:sp macro="" textlink="">
      <xdr:nvSpPr>
        <xdr:cNvPr id="73" name="フローチャート: 判断 72"/>
        <xdr:cNvSpPr/>
      </xdr:nvSpPr>
      <xdr:spPr>
        <a:xfrm>
          <a:off x="1968500" y="59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14531</xdr:rowOff>
    </xdr:from>
    <xdr:ext cx="469744" cy="259045"/>
    <xdr:sp macro="" textlink="">
      <xdr:nvSpPr>
        <xdr:cNvPr id="74" name="テキスト ボックス 73"/>
        <xdr:cNvSpPr txBox="1"/>
      </xdr:nvSpPr>
      <xdr:spPr>
        <a:xfrm>
          <a:off x="1784428" y="601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112849</xdr:rowOff>
    </xdr:from>
    <xdr:to>
      <xdr:col>6</xdr:col>
      <xdr:colOff>38100</xdr:colOff>
      <xdr:row>35</xdr:row>
      <xdr:rowOff>42999</xdr:rowOff>
    </xdr:to>
    <xdr:sp macro="" textlink="">
      <xdr:nvSpPr>
        <xdr:cNvPr id="75" name="フローチャート: 判断 74"/>
        <xdr:cNvSpPr/>
      </xdr:nvSpPr>
      <xdr:spPr>
        <a:xfrm>
          <a:off x="1079500" y="5942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59526</xdr:rowOff>
    </xdr:from>
    <xdr:ext cx="469744" cy="259045"/>
    <xdr:sp macro="" textlink="">
      <xdr:nvSpPr>
        <xdr:cNvPr id="76" name="テキスト ボックス 75"/>
        <xdr:cNvSpPr txBox="1"/>
      </xdr:nvSpPr>
      <xdr:spPr>
        <a:xfrm>
          <a:off x="895428" y="571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113937</xdr:rowOff>
    </xdr:from>
    <xdr:to>
      <xdr:col>24</xdr:col>
      <xdr:colOff>114300</xdr:colOff>
      <xdr:row>35</xdr:row>
      <xdr:rowOff>44087</xdr:rowOff>
    </xdr:to>
    <xdr:sp macro="" textlink="">
      <xdr:nvSpPr>
        <xdr:cNvPr id="82" name="楕円 81"/>
        <xdr:cNvSpPr/>
      </xdr:nvSpPr>
      <xdr:spPr>
        <a:xfrm>
          <a:off x="4584700" y="594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136814</xdr:rowOff>
    </xdr:from>
    <xdr:ext cx="469744" cy="259045"/>
    <xdr:sp macro="" textlink="">
      <xdr:nvSpPr>
        <xdr:cNvPr id="83" name="議会費該当値テキスト"/>
        <xdr:cNvSpPr txBox="1"/>
      </xdr:nvSpPr>
      <xdr:spPr>
        <a:xfrm>
          <a:off x="4686300" y="5794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107406</xdr:rowOff>
    </xdr:from>
    <xdr:to>
      <xdr:col>20</xdr:col>
      <xdr:colOff>38100</xdr:colOff>
      <xdr:row>35</xdr:row>
      <xdr:rowOff>37556</xdr:rowOff>
    </xdr:to>
    <xdr:sp macro="" textlink="">
      <xdr:nvSpPr>
        <xdr:cNvPr id="84" name="楕円 83"/>
        <xdr:cNvSpPr/>
      </xdr:nvSpPr>
      <xdr:spPr>
        <a:xfrm>
          <a:off x="3746500" y="593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54083</xdr:rowOff>
    </xdr:from>
    <xdr:ext cx="469744" cy="259045"/>
    <xdr:sp macro="" textlink="">
      <xdr:nvSpPr>
        <xdr:cNvPr id="85" name="テキスト ボックス 84"/>
        <xdr:cNvSpPr txBox="1"/>
      </xdr:nvSpPr>
      <xdr:spPr>
        <a:xfrm>
          <a:off x="3562428" y="571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147139</xdr:rowOff>
    </xdr:from>
    <xdr:to>
      <xdr:col>15</xdr:col>
      <xdr:colOff>101600</xdr:colOff>
      <xdr:row>34</xdr:row>
      <xdr:rowOff>77289</xdr:rowOff>
    </xdr:to>
    <xdr:sp macro="" textlink="">
      <xdr:nvSpPr>
        <xdr:cNvPr id="86" name="楕円 85"/>
        <xdr:cNvSpPr/>
      </xdr:nvSpPr>
      <xdr:spPr>
        <a:xfrm>
          <a:off x="2857500" y="580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93816</xdr:rowOff>
    </xdr:from>
    <xdr:ext cx="469744" cy="259045"/>
    <xdr:sp macro="" textlink="">
      <xdr:nvSpPr>
        <xdr:cNvPr id="87" name="テキスト ボックス 86"/>
        <xdr:cNvSpPr txBox="1"/>
      </xdr:nvSpPr>
      <xdr:spPr>
        <a:xfrm>
          <a:off x="2673428" y="558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85634</xdr:rowOff>
    </xdr:from>
    <xdr:to>
      <xdr:col>10</xdr:col>
      <xdr:colOff>165100</xdr:colOff>
      <xdr:row>35</xdr:row>
      <xdr:rowOff>15784</xdr:rowOff>
    </xdr:to>
    <xdr:sp macro="" textlink="">
      <xdr:nvSpPr>
        <xdr:cNvPr id="88" name="楕円 87"/>
        <xdr:cNvSpPr/>
      </xdr:nvSpPr>
      <xdr:spPr>
        <a:xfrm>
          <a:off x="1968500" y="591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32311</xdr:rowOff>
    </xdr:from>
    <xdr:ext cx="469744" cy="259045"/>
    <xdr:sp macro="" textlink="">
      <xdr:nvSpPr>
        <xdr:cNvPr id="89" name="テキスト ボックス 88"/>
        <xdr:cNvSpPr txBox="1"/>
      </xdr:nvSpPr>
      <xdr:spPr>
        <a:xfrm>
          <a:off x="1784428" y="5690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148772</xdr:rowOff>
    </xdr:from>
    <xdr:to>
      <xdr:col>6</xdr:col>
      <xdr:colOff>38100</xdr:colOff>
      <xdr:row>35</xdr:row>
      <xdr:rowOff>78922</xdr:rowOff>
    </xdr:to>
    <xdr:sp macro="" textlink="">
      <xdr:nvSpPr>
        <xdr:cNvPr id="90" name="楕円 89"/>
        <xdr:cNvSpPr/>
      </xdr:nvSpPr>
      <xdr:spPr>
        <a:xfrm>
          <a:off x="1079500" y="597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70049</xdr:rowOff>
    </xdr:from>
    <xdr:ext cx="469744" cy="259045"/>
    <xdr:sp macro="" textlink="">
      <xdr:nvSpPr>
        <xdr:cNvPr id="91" name="テキスト ボックス 90"/>
        <xdr:cNvSpPr txBox="1"/>
      </xdr:nvSpPr>
      <xdr:spPr>
        <a:xfrm>
          <a:off x="895428" y="6070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2" name="テキスト ボックス 111"/>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4" name="テキスト ボックス 113"/>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6" name="テキスト ボックス 115"/>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165368</xdr:rowOff>
    </xdr:from>
    <xdr:to>
      <xdr:col>24</xdr:col>
      <xdr:colOff>62865</xdr:colOff>
      <xdr:row>59</xdr:row>
      <xdr:rowOff>20175</xdr:rowOff>
    </xdr:to>
    <xdr:cxnSp macro="">
      <xdr:nvCxnSpPr>
        <xdr:cNvPr id="118" name="直線コネクタ 117"/>
        <xdr:cNvCxnSpPr/>
      </xdr:nvCxnSpPr>
      <xdr:spPr>
        <a:xfrm flipV="1">
          <a:off x="4633595" y="8737868"/>
          <a:ext cx="1270" cy="1397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24002</xdr:rowOff>
    </xdr:from>
    <xdr:ext cx="534377" cy="259045"/>
    <xdr:sp macro="" textlink="">
      <xdr:nvSpPr>
        <xdr:cNvPr id="119" name="総務費最小値テキスト"/>
        <xdr:cNvSpPr txBox="1"/>
      </xdr:nvSpPr>
      <xdr:spPr>
        <a:xfrm>
          <a:off x="4686300" y="10139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20175</xdr:rowOff>
    </xdr:from>
    <xdr:to>
      <xdr:col>24</xdr:col>
      <xdr:colOff>152400</xdr:colOff>
      <xdr:row>59</xdr:row>
      <xdr:rowOff>20175</xdr:rowOff>
    </xdr:to>
    <xdr:cxnSp macro="">
      <xdr:nvCxnSpPr>
        <xdr:cNvPr id="120" name="直線コネクタ 119"/>
        <xdr:cNvCxnSpPr/>
      </xdr:nvCxnSpPr>
      <xdr:spPr>
        <a:xfrm>
          <a:off x="4546600" y="10135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112045</xdr:rowOff>
    </xdr:from>
    <xdr:ext cx="534377" cy="259045"/>
    <xdr:sp macro="" textlink="">
      <xdr:nvSpPr>
        <xdr:cNvPr id="121" name="総務費最大値テキスト"/>
        <xdr:cNvSpPr txBox="1"/>
      </xdr:nvSpPr>
      <xdr:spPr>
        <a:xfrm>
          <a:off x="4686300" y="851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165368</xdr:rowOff>
    </xdr:from>
    <xdr:to>
      <xdr:col>24</xdr:col>
      <xdr:colOff>152400</xdr:colOff>
      <xdr:row>50</xdr:row>
      <xdr:rowOff>165368</xdr:rowOff>
    </xdr:to>
    <xdr:cxnSp macro="">
      <xdr:nvCxnSpPr>
        <xdr:cNvPr id="122" name="直線コネクタ 121"/>
        <xdr:cNvCxnSpPr/>
      </xdr:nvCxnSpPr>
      <xdr:spPr>
        <a:xfrm>
          <a:off x="4546600" y="8737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77096</xdr:rowOff>
    </xdr:from>
    <xdr:to>
      <xdr:col>24</xdr:col>
      <xdr:colOff>63500</xdr:colOff>
      <xdr:row>58</xdr:row>
      <xdr:rowOff>32846</xdr:rowOff>
    </xdr:to>
    <xdr:cxnSp macro="">
      <xdr:nvCxnSpPr>
        <xdr:cNvPr id="123" name="直線コネクタ 122"/>
        <xdr:cNvCxnSpPr/>
      </xdr:nvCxnSpPr>
      <xdr:spPr>
        <a:xfrm>
          <a:off x="3797300" y="9849746"/>
          <a:ext cx="838200" cy="12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99041</xdr:rowOff>
    </xdr:from>
    <xdr:ext cx="534377" cy="259045"/>
    <xdr:sp macro="" textlink="">
      <xdr:nvSpPr>
        <xdr:cNvPr id="124" name="総務費平均値テキスト"/>
        <xdr:cNvSpPr txBox="1"/>
      </xdr:nvSpPr>
      <xdr:spPr>
        <a:xfrm>
          <a:off x="4686300" y="95287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76164</xdr:rowOff>
    </xdr:from>
    <xdr:to>
      <xdr:col>24</xdr:col>
      <xdr:colOff>114300</xdr:colOff>
      <xdr:row>57</xdr:row>
      <xdr:rowOff>6314</xdr:rowOff>
    </xdr:to>
    <xdr:sp macro="" textlink="">
      <xdr:nvSpPr>
        <xdr:cNvPr id="125" name="フローチャート: 判断 124"/>
        <xdr:cNvSpPr/>
      </xdr:nvSpPr>
      <xdr:spPr>
        <a:xfrm>
          <a:off x="4584700" y="967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77096</xdr:rowOff>
    </xdr:from>
    <xdr:to>
      <xdr:col>19</xdr:col>
      <xdr:colOff>177800</xdr:colOff>
      <xdr:row>57</xdr:row>
      <xdr:rowOff>82321</xdr:rowOff>
    </xdr:to>
    <xdr:cxnSp macro="">
      <xdr:nvCxnSpPr>
        <xdr:cNvPr id="126" name="直線コネクタ 125"/>
        <xdr:cNvCxnSpPr/>
      </xdr:nvCxnSpPr>
      <xdr:spPr>
        <a:xfrm flipV="1">
          <a:off x="2908300" y="9849746"/>
          <a:ext cx="889000" cy="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20973</xdr:rowOff>
    </xdr:from>
    <xdr:to>
      <xdr:col>20</xdr:col>
      <xdr:colOff>38100</xdr:colOff>
      <xdr:row>56</xdr:row>
      <xdr:rowOff>122573</xdr:rowOff>
    </xdr:to>
    <xdr:sp macro="" textlink="">
      <xdr:nvSpPr>
        <xdr:cNvPr id="127" name="フローチャート: 判断 126"/>
        <xdr:cNvSpPr/>
      </xdr:nvSpPr>
      <xdr:spPr>
        <a:xfrm>
          <a:off x="3746500" y="9622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139100</xdr:rowOff>
    </xdr:from>
    <xdr:ext cx="534377" cy="259045"/>
    <xdr:sp macro="" textlink="">
      <xdr:nvSpPr>
        <xdr:cNvPr id="128" name="テキスト ボックス 127"/>
        <xdr:cNvSpPr txBox="1"/>
      </xdr:nvSpPr>
      <xdr:spPr>
        <a:xfrm>
          <a:off x="3530111" y="9397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82321</xdr:rowOff>
    </xdr:from>
    <xdr:to>
      <xdr:col>15</xdr:col>
      <xdr:colOff>50800</xdr:colOff>
      <xdr:row>58</xdr:row>
      <xdr:rowOff>8451</xdr:rowOff>
    </xdr:to>
    <xdr:cxnSp macro="">
      <xdr:nvCxnSpPr>
        <xdr:cNvPr id="129" name="直線コネクタ 128"/>
        <xdr:cNvCxnSpPr/>
      </xdr:nvCxnSpPr>
      <xdr:spPr>
        <a:xfrm flipV="1">
          <a:off x="2019300" y="9854971"/>
          <a:ext cx="889000" cy="97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167996</xdr:rowOff>
    </xdr:from>
    <xdr:to>
      <xdr:col>15</xdr:col>
      <xdr:colOff>101600</xdr:colOff>
      <xdr:row>56</xdr:row>
      <xdr:rowOff>98146</xdr:rowOff>
    </xdr:to>
    <xdr:sp macro="" textlink="">
      <xdr:nvSpPr>
        <xdr:cNvPr id="130" name="フローチャート: 判断 129"/>
        <xdr:cNvSpPr/>
      </xdr:nvSpPr>
      <xdr:spPr>
        <a:xfrm>
          <a:off x="2857500" y="9597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114673</xdr:rowOff>
    </xdr:from>
    <xdr:ext cx="534377" cy="259045"/>
    <xdr:sp macro="" textlink="">
      <xdr:nvSpPr>
        <xdr:cNvPr id="131" name="テキスト ボックス 130"/>
        <xdr:cNvSpPr txBox="1"/>
      </xdr:nvSpPr>
      <xdr:spPr>
        <a:xfrm>
          <a:off x="2641111" y="9372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67397</xdr:rowOff>
    </xdr:from>
    <xdr:to>
      <xdr:col>10</xdr:col>
      <xdr:colOff>114300</xdr:colOff>
      <xdr:row>58</xdr:row>
      <xdr:rowOff>8451</xdr:rowOff>
    </xdr:to>
    <xdr:cxnSp macro="">
      <xdr:nvCxnSpPr>
        <xdr:cNvPr id="132" name="直線コネクタ 131"/>
        <xdr:cNvCxnSpPr/>
      </xdr:nvCxnSpPr>
      <xdr:spPr>
        <a:xfrm>
          <a:off x="1130300" y="9497147"/>
          <a:ext cx="889000" cy="455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162346</xdr:rowOff>
    </xdr:from>
    <xdr:to>
      <xdr:col>10</xdr:col>
      <xdr:colOff>165100</xdr:colOff>
      <xdr:row>56</xdr:row>
      <xdr:rowOff>92496</xdr:rowOff>
    </xdr:to>
    <xdr:sp macro="" textlink="">
      <xdr:nvSpPr>
        <xdr:cNvPr id="133" name="フローチャート: 判断 132"/>
        <xdr:cNvSpPr/>
      </xdr:nvSpPr>
      <xdr:spPr>
        <a:xfrm>
          <a:off x="1968500" y="959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109023</xdr:rowOff>
    </xdr:from>
    <xdr:ext cx="534377" cy="259045"/>
    <xdr:sp macro="" textlink="">
      <xdr:nvSpPr>
        <xdr:cNvPr id="134" name="テキスト ボックス 133"/>
        <xdr:cNvSpPr txBox="1"/>
      </xdr:nvSpPr>
      <xdr:spPr>
        <a:xfrm>
          <a:off x="1752111" y="936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112152</xdr:rowOff>
    </xdr:from>
    <xdr:to>
      <xdr:col>6</xdr:col>
      <xdr:colOff>38100</xdr:colOff>
      <xdr:row>56</xdr:row>
      <xdr:rowOff>42302</xdr:rowOff>
    </xdr:to>
    <xdr:sp macro="" textlink="">
      <xdr:nvSpPr>
        <xdr:cNvPr id="135" name="フローチャート: 判断 134"/>
        <xdr:cNvSpPr/>
      </xdr:nvSpPr>
      <xdr:spPr>
        <a:xfrm>
          <a:off x="1079500" y="9541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33429</xdr:rowOff>
    </xdr:from>
    <xdr:ext cx="534377" cy="259045"/>
    <xdr:sp macro="" textlink="">
      <xdr:nvSpPr>
        <xdr:cNvPr id="136" name="テキスト ボックス 135"/>
        <xdr:cNvSpPr txBox="1"/>
      </xdr:nvSpPr>
      <xdr:spPr>
        <a:xfrm>
          <a:off x="863111" y="9634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153496</xdr:rowOff>
    </xdr:from>
    <xdr:to>
      <xdr:col>24</xdr:col>
      <xdr:colOff>114300</xdr:colOff>
      <xdr:row>58</xdr:row>
      <xdr:rowOff>83646</xdr:rowOff>
    </xdr:to>
    <xdr:sp macro="" textlink="">
      <xdr:nvSpPr>
        <xdr:cNvPr id="142" name="楕円 141"/>
        <xdr:cNvSpPr/>
      </xdr:nvSpPr>
      <xdr:spPr>
        <a:xfrm>
          <a:off x="4584700" y="992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131923</xdr:rowOff>
    </xdr:from>
    <xdr:ext cx="534377" cy="259045"/>
    <xdr:sp macro="" textlink="">
      <xdr:nvSpPr>
        <xdr:cNvPr id="143" name="総務費該当値テキスト"/>
        <xdr:cNvSpPr txBox="1"/>
      </xdr:nvSpPr>
      <xdr:spPr>
        <a:xfrm>
          <a:off x="4686300" y="9904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26296</xdr:rowOff>
    </xdr:from>
    <xdr:to>
      <xdr:col>20</xdr:col>
      <xdr:colOff>38100</xdr:colOff>
      <xdr:row>57</xdr:row>
      <xdr:rowOff>127896</xdr:rowOff>
    </xdr:to>
    <xdr:sp macro="" textlink="">
      <xdr:nvSpPr>
        <xdr:cNvPr id="144" name="楕円 143"/>
        <xdr:cNvSpPr/>
      </xdr:nvSpPr>
      <xdr:spPr>
        <a:xfrm>
          <a:off x="3746500" y="979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119023</xdr:rowOff>
    </xdr:from>
    <xdr:ext cx="534377" cy="259045"/>
    <xdr:sp macro="" textlink="">
      <xdr:nvSpPr>
        <xdr:cNvPr id="145" name="テキスト ボックス 144"/>
        <xdr:cNvSpPr txBox="1"/>
      </xdr:nvSpPr>
      <xdr:spPr>
        <a:xfrm>
          <a:off x="3530111" y="98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31521</xdr:rowOff>
    </xdr:from>
    <xdr:to>
      <xdr:col>15</xdr:col>
      <xdr:colOff>101600</xdr:colOff>
      <xdr:row>57</xdr:row>
      <xdr:rowOff>133121</xdr:rowOff>
    </xdr:to>
    <xdr:sp macro="" textlink="">
      <xdr:nvSpPr>
        <xdr:cNvPr id="146" name="楕円 145"/>
        <xdr:cNvSpPr/>
      </xdr:nvSpPr>
      <xdr:spPr>
        <a:xfrm>
          <a:off x="2857500" y="980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124248</xdr:rowOff>
    </xdr:from>
    <xdr:ext cx="534377" cy="259045"/>
    <xdr:sp macro="" textlink="">
      <xdr:nvSpPr>
        <xdr:cNvPr id="147" name="テキスト ボックス 146"/>
        <xdr:cNvSpPr txBox="1"/>
      </xdr:nvSpPr>
      <xdr:spPr>
        <a:xfrm>
          <a:off x="2641111" y="9896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129101</xdr:rowOff>
    </xdr:from>
    <xdr:to>
      <xdr:col>10</xdr:col>
      <xdr:colOff>165100</xdr:colOff>
      <xdr:row>58</xdr:row>
      <xdr:rowOff>59251</xdr:rowOff>
    </xdr:to>
    <xdr:sp macro="" textlink="">
      <xdr:nvSpPr>
        <xdr:cNvPr id="148" name="楕円 147"/>
        <xdr:cNvSpPr/>
      </xdr:nvSpPr>
      <xdr:spPr>
        <a:xfrm>
          <a:off x="1968500" y="990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50378</xdr:rowOff>
    </xdr:from>
    <xdr:ext cx="534377" cy="259045"/>
    <xdr:sp macro="" textlink="">
      <xdr:nvSpPr>
        <xdr:cNvPr id="149" name="テキスト ボックス 148"/>
        <xdr:cNvSpPr txBox="1"/>
      </xdr:nvSpPr>
      <xdr:spPr>
        <a:xfrm>
          <a:off x="1752111" y="9994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16597</xdr:rowOff>
    </xdr:from>
    <xdr:to>
      <xdr:col>6</xdr:col>
      <xdr:colOff>38100</xdr:colOff>
      <xdr:row>55</xdr:row>
      <xdr:rowOff>118197</xdr:rowOff>
    </xdr:to>
    <xdr:sp macro="" textlink="">
      <xdr:nvSpPr>
        <xdr:cNvPr id="150" name="楕円 149"/>
        <xdr:cNvSpPr/>
      </xdr:nvSpPr>
      <xdr:spPr>
        <a:xfrm>
          <a:off x="1079500" y="944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134724</xdr:rowOff>
    </xdr:from>
    <xdr:ext cx="534377" cy="259045"/>
    <xdr:sp macro="" textlink="">
      <xdr:nvSpPr>
        <xdr:cNvPr id="151" name="テキスト ボックス 150"/>
        <xdr:cNvSpPr txBox="1"/>
      </xdr:nvSpPr>
      <xdr:spPr>
        <a:xfrm>
          <a:off x="863111" y="9221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2" name="テキスト ボックス 161"/>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3" name="直線コネクタ 162"/>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5" name="直線コネクタ 164"/>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9" name="直線コネクタ 168"/>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1" name="直線コネクタ 170"/>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131305</xdr:rowOff>
    </xdr:from>
    <xdr:to>
      <xdr:col>24</xdr:col>
      <xdr:colOff>62865</xdr:colOff>
      <xdr:row>79</xdr:row>
      <xdr:rowOff>71717</xdr:rowOff>
    </xdr:to>
    <xdr:cxnSp macro="">
      <xdr:nvCxnSpPr>
        <xdr:cNvPr id="176" name="直線コネクタ 175"/>
        <xdr:cNvCxnSpPr/>
      </xdr:nvCxnSpPr>
      <xdr:spPr>
        <a:xfrm flipV="1">
          <a:off x="4633595" y="12132805"/>
          <a:ext cx="1270" cy="1483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75544</xdr:rowOff>
    </xdr:from>
    <xdr:ext cx="599010" cy="259045"/>
    <xdr:sp macro="" textlink="">
      <xdr:nvSpPr>
        <xdr:cNvPr id="177" name="民生費最小値テキスト"/>
        <xdr:cNvSpPr txBox="1"/>
      </xdr:nvSpPr>
      <xdr:spPr>
        <a:xfrm>
          <a:off x="4686300" y="13620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71717</xdr:rowOff>
    </xdr:from>
    <xdr:to>
      <xdr:col>24</xdr:col>
      <xdr:colOff>152400</xdr:colOff>
      <xdr:row>79</xdr:row>
      <xdr:rowOff>71717</xdr:rowOff>
    </xdr:to>
    <xdr:cxnSp macro="">
      <xdr:nvCxnSpPr>
        <xdr:cNvPr id="178" name="直線コネクタ 177"/>
        <xdr:cNvCxnSpPr/>
      </xdr:nvCxnSpPr>
      <xdr:spPr>
        <a:xfrm>
          <a:off x="4546600" y="1361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77982</xdr:rowOff>
    </xdr:from>
    <xdr:ext cx="599010" cy="259045"/>
    <xdr:sp macro="" textlink="">
      <xdr:nvSpPr>
        <xdr:cNvPr id="179" name="民生費最大値テキスト"/>
        <xdr:cNvSpPr txBox="1"/>
      </xdr:nvSpPr>
      <xdr:spPr>
        <a:xfrm>
          <a:off x="4686300" y="11908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234,661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131305</xdr:rowOff>
    </xdr:from>
    <xdr:to>
      <xdr:col>24</xdr:col>
      <xdr:colOff>152400</xdr:colOff>
      <xdr:row>70</xdr:row>
      <xdr:rowOff>131305</xdr:rowOff>
    </xdr:to>
    <xdr:cxnSp macro="">
      <xdr:nvCxnSpPr>
        <xdr:cNvPr id="180" name="直線コネクタ 179"/>
        <xdr:cNvCxnSpPr/>
      </xdr:nvCxnSpPr>
      <xdr:spPr>
        <a:xfrm>
          <a:off x="4546600" y="1213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142863</xdr:rowOff>
    </xdr:from>
    <xdr:to>
      <xdr:col>24</xdr:col>
      <xdr:colOff>63500</xdr:colOff>
      <xdr:row>77</xdr:row>
      <xdr:rowOff>43090</xdr:rowOff>
    </xdr:to>
    <xdr:cxnSp macro="">
      <xdr:nvCxnSpPr>
        <xdr:cNvPr id="181" name="直線コネクタ 180"/>
        <xdr:cNvCxnSpPr/>
      </xdr:nvCxnSpPr>
      <xdr:spPr>
        <a:xfrm flipV="1">
          <a:off x="3797300" y="13173063"/>
          <a:ext cx="838200" cy="7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162856</xdr:rowOff>
    </xdr:from>
    <xdr:ext cx="599010" cy="259045"/>
    <xdr:sp macro="" textlink="">
      <xdr:nvSpPr>
        <xdr:cNvPr id="182" name="民生費平均値テキスト"/>
        <xdr:cNvSpPr txBox="1"/>
      </xdr:nvSpPr>
      <xdr:spPr>
        <a:xfrm>
          <a:off x="4686300" y="128501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139979</xdr:rowOff>
    </xdr:from>
    <xdr:to>
      <xdr:col>24</xdr:col>
      <xdr:colOff>114300</xdr:colOff>
      <xdr:row>76</xdr:row>
      <xdr:rowOff>70129</xdr:rowOff>
    </xdr:to>
    <xdr:sp macro="" textlink="">
      <xdr:nvSpPr>
        <xdr:cNvPr id="183" name="フローチャート: 判断 182"/>
        <xdr:cNvSpPr/>
      </xdr:nvSpPr>
      <xdr:spPr>
        <a:xfrm>
          <a:off x="4584700" y="12998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43090</xdr:rowOff>
    </xdr:from>
    <xdr:to>
      <xdr:col>19</xdr:col>
      <xdr:colOff>177800</xdr:colOff>
      <xdr:row>77</xdr:row>
      <xdr:rowOff>105257</xdr:rowOff>
    </xdr:to>
    <xdr:cxnSp macro="">
      <xdr:nvCxnSpPr>
        <xdr:cNvPr id="184" name="直線コネクタ 183"/>
        <xdr:cNvCxnSpPr/>
      </xdr:nvCxnSpPr>
      <xdr:spPr>
        <a:xfrm flipV="1">
          <a:off x="2908300" y="13244740"/>
          <a:ext cx="889000" cy="62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152882</xdr:rowOff>
    </xdr:from>
    <xdr:to>
      <xdr:col>20</xdr:col>
      <xdr:colOff>38100</xdr:colOff>
      <xdr:row>76</xdr:row>
      <xdr:rowOff>83032</xdr:rowOff>
    </xdr:to>
    <xdr:sp macro="" textlink="">
      <xdr:nvSpPr>
        <xdr:cNvPr id="185" name="フローチャート: 判断 184"/>
        <xdr:cNvSpPr/>
      </xdr:nvSpPr>
      <xdr:spPr>
        <a:xfrm>
          <a:off x="3746500" y="1301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99560</xdr:rowOff>
    </xdr:from>
    <xdr:ext cx="599010" cy="259045"/>
    <xdr:sp macro="" textlink="">
      <xdr:nvSpPr>
        <xdr:cNvPr id="186" name="テキスト ボックス 185"/>
        <xdr:cNvSpPr txBox="1"/>
      </xdr:nvSpPr>
      <xdr:spPr>
        <a:xfrm>
          <a:off x="3497795" y="12786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95148</xdr:rowOff>
    </xdr:from>
    <xdr:to>
      <xdr:col>15</xdr:col>
      <xdr:colOff>50800</xdr:colOff>
      <xdr:row>77</xdr:row>
      <xdr:rowOff>105257</xdr:rowOff>
    </xdr:to>
    <xdr:cxnSp macro="">
      <xdr:nvCxnSpPr>
        <xdr:cNvPr id="187" name="直線コネクタ 186"/>
        <xdr:cNvCxnSpPr/>
      </xdr:nvCxnSpPr>
      <xdr:spPr>
        <a:xfrm>
          <a:off x="2019300" y="13296798"/>
          <a:ext cx="889000" cy="1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63182</xdr:rowOff>
    </xdr:from>
    <xdr:to>
      <xdr:col>15</xdr:col>
      <xdr:colOff>101600</xdr:colOff>
      <xdr:row>76</xdr:row>
      <xdr:rowOff>164782</xdr:rowOff>
    </xdr:to>
    <xdr:sp macro="" textlink="">
      <xdr:nvSpPr>
        <xdr:cNvPr id="188" name="フローチャート: 判断 187"/>
        <xdr:cNvSpPr/>
      </xdr:nvSpPr>
      <xdr:spPr>
        <a:xfrm>
          <a:off x="2857500" y="1309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9859</xdr:rowOff>
    </xdr:from>
    <xdr:ext cx="599010" cy="259045"/>
    <xdr:sp macro="" textlink="">
      <xdr:nvSpPr>
        <xdr:cNvPr id="189" name="テキスト ボックス 188"/>
        <xdr:cNvSpPr txBox="1"/>
      </xdr:nvSpPr>
      <xdr:spPr>
        <a:xfrm>
          <a:off x="2608795" y="12868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95148</xdr:rowOff>
    </xdr:from>
    <xdr:to>
      <xdr:col>10</xdr:col>
      <xdr:colOff>114300</xdr:colOff>
      <xdr:row>78</xdr:row>
      <xdr:rowOff>134404</xdr:rowOff>
    </xdr:to>
    <xdr:cxnSp macro="">
      <xdr:nvCxnSpPr>
        <xdr:cNvPr id="190" name="直線コネクタ 189"/>
        <xdr:cNvCxnSpPr/>
      </xdr:nvCxnSpPr>
      <xdr:spPr>
        <a:xfrm flipV="1">
          <a:off x="1130300" y="13296798"/>
          <a:ext cx="889000" cy="210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101955</xdr:rowOff>
    </xdr:from>
    <xdr:to>
      <xdr:col>10</xdr:col>
      <xdr:colOff>165100</xdr:colOff>
      <xdr:row>77</xdr:row>
      <xdr:rowOff>32105</xdr:rowOff>
    </xdr:to>
    <xdr:sp macro="" textlink="">
      <xdr:nvSpPr>
        <xdr:cNvPr id="191" name="フローチャート: 判断 190"/>
        <xdr:cNvSpPr/>
      </xdr:nvSpPr>
      <xdr:spPr>
        <a:xfrm>
          <a:off x="1968500" y="1313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48633</xdr:rowOff>
    </xdr:from>
    <xdr:ext cx="599010" cy="259045"/>
    <xdr:sp macro="" textlink="">
      <xdr:nvSpPr>
        <xdr:cNvPr id="192" name="テキスト ボックス 191"/>
        <xdr:cNvSpPr txBox="1"/>
      </xdr:nvSpPr>
      <xdr:spPr>
        <a:xfrm>
          <a:off x="1719795" y="12907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48425</xdr:rowOff>
    </xdr:from>
    <xdr:to>
      <xdr:col>6</xdr:col>
      <xdr:colOff>38100</xdr:colOff>
      <xdr:row>77</xdr:row>
      <xdr:rowOff>150025</xdr:rowOff>
    </xdr:to>
    <xdr:sp macro="" textlink="">
      <xdr:nvSpPr>
        <xdr:cNvPr id="193" name="フローチャート: 判断 192"/>
        <xdr:cNvSpPr/>
      </xdr:nvSpPr>
      <xdr:spPr>
        <a:xfrm>
          <a:off x="1079500" y="1325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166552</xdr:rowOff>
    </xdr:from>
    <xdr:ext cx="599010" cy="259045"/>
    <xdr:sp macro="" textlink="">
      <xdr:nvSpPr>
        <xdr:cNvPr id="194" name="テキスト ボックス 193"/>
        <xdr:cNvSpPr txBox="1"/>
      </xdr:nvSpPr>
      <xdr:spPr>
        <a:xfrm>
          <a:off x="830795" y="13025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92063</xdr:rowOff>
    </xdr:from>
    <xdr:to>
      <xdr:col>24</xdr:col>
      <xdr:colOff>114300</xdr:colOff>
      <xdr:row>77</xdr:row>
      <xdr:rowOff>22213</xdr:rowOff>
    </xdr:to>
    <xdr:sp macro="" textlink="">
      <xdr:nvSpPr>
        <xdr:cNvPr id="200" name="楕円 199"/>
        <xdr:cNvSpPr/>
      </xdr:nvSpPr>
      <xdr:spPr>
        <a:xfrm>
          <a:off x="4584700" y="1312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70490</xdr:rowOff>
    </xdr:from>
    <xdr:ext cx="599010" cy="259045"/>
    <xdr:sp macro="" textlink="">
      <xdr:nvSpPr>
        <xdr:cNvPr id="201" name="民生費該当値テキスト"/>
        <xdr:cNvSpPr txBox="1"/>
      </xdr:nvSpPr>
      <xdr:spPr>
        <a:xfrm>
          <a:off x="4686300" y="13100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163740</xdr:rowOff>
    </xdr:from>
    <xdr:to>
      <xdr:col>20</xdr:col>
      <xdr:colOff>38100</xdr:colOff>
      <xdr:row>77</xdr:row>
      <xdr:rowOff>93890</xdr:rowOff>
    </xdr:to>
    <xdr:sp macro="" textlink="">
      <xdr:nvSpPr>
        <xdr:cNvPr id="202" name="楕円 201"/>
        <xdr:cNvSpPr/>
      </xdr:nvSpPr>
      <xdr:spPr>
        <a:xfrm>
          <a:off x="3746500" y="1319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85017</xdr:rowOff>
    </xdr:from>
    <xdr:ext cx="599010" cy="259045"/>
    <xdr:sp macro="" textlink="">
      <xdr:nvSpPr>
        <xdr:cNvPr id="203" name="テキスト ボックス 202"/>
        <xdr:cNvSpPr txBox="1"/>
      </xdr:nvSpPr>
      <xdr:spPr>
        <a:xfrm>
          <a:off x="3497795" y="13286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54457</xdr:rowOff>
    </xdr:from>
    <xdr:to>
      <xdr:col>15</xdr:col>
      <xdr:colOff>101600</xdr:colOff>
      <xdr:row>77</xdr:row>
      <xdr:rowOff>156057</xdr:rowOff>
    </xdr:to>
    <xdr:sp macro="" textlink="">
      <xdr:nvSpPr>
        <xdr:cNvPr id="204" name="楕円 203"/>
        <xdr:cNvSpPr/>
      </xdr:nvSpPr>
      <xdr:spPr>
        <a:xfrm>
          <a:off x="2857500" y="13256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147184</xdr:rowOff>
    </xdr:from>
    <xdr:ext cx="599010" cy="259045"/>
    <xdr:sp macro="" textlink="">
      <xdr:nvSpPr>
        <xdr:cNvPr id="205" name="テキスト ボックス 204"/>
        <xdr:cNvSpPr txBox="1"/>
      </xdr:nvSpPr>
      <xdr:spPr>
        <a:xfrm>
          <a:off x="2608795" y="13348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44348</xdr:rowOff>
    </xdr:from>
    <xdr:to>
      <xdr:col>10</xdr:col>
      <xdr:colOff>165100</xdr:colOff>
      <xdr:row>77</xdr:row>
      <xdr:rowOff>145948</xdr:rowOff>
    </xdr:to>
    <xdr:sp macro="" textlink="">
      <xdr:nvSpPr>
        <xdr:cNvPr id="206" name="楕円 205"/>
        <xdr:cNvSpPr/>
      </xdr:nvSpPr>
      <xdr:spPr>
        <a:xfrm>
          <a:off x="1968500" y="1324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137075</xdr:rowOff>
    </xdr:from>
    <xdr:ext cx="599010" cy="259045"/>
    <xdr:sp macro="" textlink="">
      <xdr:nvSpPr>
        <xdr:cNvPr id="207" name="テキスト ボックス 206"/>
        <xdr:cNvSpPr txBox="1"/>
      </xdr:nvSpPr>
      <xdr:spPr>
        <a:xfrm>
          <a:off x="1719795" y="1333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83604</xdr:rowOff>
    </xdr:from>
    <xdr:to>
      <xdr:col>6</xdr:col>
      <xdr:colOff>38100</xdr:colOff>
      <xdr:row>79</xdr:row>
      <xdr:rowOff>13754</xdr:rowOff>
    </xdr:to>
    <xdr:sp macro="" textlink="">
      <xdr:nvSpPr>
        <xdr:cNvPr id="208" name="楕円 207"/>
        <xdr:cNvSpPr/>
      </xdr:nvSpPr>
      <xdr:spPr>
        <a:xfrm>
          <a:off x="1079500" y="1345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4881</xdr:rowOff>
    </xdr:from>
    <xdr:ext cx="599010" cy="259045"/>
    <xdr:sp macro="" textlink="">
      <xdr:nvSpPr>
        <xdr:cNvPr id="209" name="テキスト ボックス 208"/>
        <xdr:cNvSpPr txBox="1"/>
      </xdr:nvSpPr>
      <xdr:spPr>
        <a:xfrm>
          <a:off x="830795" y="13549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0" name="テキスト ボックス 21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21" name="直線コネクタ 22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2" name="テキスト ボックス 221"/>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3" name="直線コネクタ 22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4" name="テキスト ボックス 223"/>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5" name="直線コネクタ 22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6" name="テキスト ボックス 225"/>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7" name="直線コネクタ 22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8" name="テキスト ボックス 227"/>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133437</xdr:rowOff>
    </xdr:from>
    <xdr:to>
      <xdr:col>24</xdr:col>
      <xdr:colOff>62865</xdr:colOff>
      <xdr:row>98</xdr:row>
      <xdr:rowOff>85248</xdr:rowOff>
    </xdr:to>
    <xdr:cxnSp macro="">
      <xdr:nvCxnSpPr>
        <xdr:cNvPr id="232" name="直線コネクタ 231"/>
        <xdr:cNvCxnSpPr/>
      </xdr:nvCxnSpPr>
      <xdr:spPr>
        <a:xfrm flipV="1">
          <a:off x="4633595" y="15735387"/>
          <a:ext cx="1270" cy="1151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89075</xdr:rowOff>
    </xdr:from>
    <xdr:ext cx="534377" cy="259045"/>
    <xdr:sp macro="" textlink="">
      <xdr:nvSpPr>
        <xdr:cNvPr id="233" name="衛生費最小値テキスト"/>
        <xdr:cNvSpPr txBox="1"/>
      </xdr:nvSpPr>
      <xdr:spPr>
        <a:xfrm>
          <a:off x="4686300" y="16891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85248</xdr:rowOff>
    </xdr:from>
    <xdr:to>
      <xdr:col>24</xdr:col>
      <xdr:colOff>152400</xdr:colOff>
      <xdr:row>98</xdr:row>
      <xdr:rowOff>85248</xdr:rowOff>
    </xdr:to>
    <xdr:cxnSp macro="">
      <xdr:nvCxnSpPr>
        <xdr:cNvPr id="234" name="直線コネクタ 233"/>
        <xdr:cNvCxnSpPr/>
      </xdr:nvCxnSpPr>
      <xdr:spPr>
        <a:xfrm>
          <a:off x="4546600" y="16887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80114</xdr:rowOff>
    </xdr:from>
    <xdr:ext cx="534377" cy="259045"/>
    <xdr:sp macro="" textlink="">
      <xdr:nvSpPr>
        <xdr:cNvPr id="235" name="衛生費最大値テキスト"/>
        <xdr:cNvSpPr txBox="1"/>
      </xdr:nvSpPr>
      <xdr:spPr>
        <a:xfrm>
          <a:off x="4686300" y="1551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133437</xdr:rowOff>
    </xdr:from>
    <xdr:to>
      <xdr:col>24</xdr:col>
      <xdr:colOff>152400</xdr:colOff>
      <xdr:row>91</xdr:row>
      <xdr:rowOff>133437</xdr:rowOff>
    </xdr:to>
    <xdr:cxnSp macro="">
      <xdr:nvCxnSpPr>
        <xdr:cNvPr id="236" name="直線コネクタ 235"/>
        <xdr:cNvCxnSpPr/>
      </xdr:nvCxnSpPr>
      <xdr:spPr>
        <a:xfrm>
          <a:off x="4546600" y="1573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87922</xdr:rowOff>
    </xdr:from>
    <xdr:to>
      <xdr:col>24</xdr:col>
      <xdr:colOff>63500</xdr:colOff>
      <xdr:row>97</xdr:row>
      <xdr:rowOff>115856</xdr:rowOff>
    </xdr:to>
    <xdr:cxnSp macro="">
      <xdr:nvCxnSpPr>
        <xdr:cNvPr id="237" name="直線コネクタ 236"/>
        <xdr:cNvCxnSpPr/>
      </xdr:nvCxnSpPr>
      <xdr:spPr>
        <a:xfrm>
          <a:off x="3797300" y="16547122"/>
          <a:ext cx="838200" cy="199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169795</xdr:rowOff>
    </xdr:from>
    <xdr:ext cx="534377" cy="259045"/>
    <xdr:sp macro="" textlink="">
      <xdr:nvSpPr>
        <xdr:cNvPr id="238" name="衛生費平均値テキスト"/>
        <xdr:cNvSpPr txBox="1"/>
      </xdr:nvSpPr>
      <xdr:spPr>
        <a:xfrm>
          <a:off x="4686300" y="16457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146918</xdr:rowOff>
    </xdr:from>
    <xdr:to>
      <xdr:col>24</xdr:col>
      <xdr:colOff>114300</xdr:colOff>
      <xdr:row>97</xdr:row>
      <xdr:rowOff>77068</xdr:rowOff>
    </xdr:to>
    <xdr:sp macro="" textlink="">
      <xdr:nvSpPr>
        <xdr:cNvPr id="239" name="フローチャート: 判断 238"/>
        <xdr:cNvSpPr/>
      </xdr:nvSpPr>
      <xdr:spPr>
        <a:xfrm>
          <a:off x="4584700" y="166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87922</xdr:rowOff>
    </xdr:from>
    <xdr:to>
      <xdr:col>19</xdr:col>
      <xdr:colOff>177800</xdr:colOff>
      <xdr:row>96</xdr:row>
      <xdr:rowOff>136065</xdr:rowOff>
    </xdr:to>
    <xdr:cxnSp macro="">
      <xdr:nvCxnSpPr>
        <xdr:cNvPr id="240" name="直線コネクタ 239"/>
        <xdr:cNvCxnSpPr/>
      </xdr:nvCxnSpPr>
      <xdr:spPr>
        <a:xfrm flipV="1">
          <a:off x="2908300" y="16547122"/>
          <a:ext cx="889000" cy="48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146416</xdr:rowOff>
    </xdr:from>
    <xdr:to>
      <xdr:col>20</xdr:col>
      <xdr:colOff>38100</xdr:colOff>
      <xdr:row>97</xdr:row>
      <xdr:rowOff>76566</xdr:rowOff>
    </xdr:to>
    <xdr:sp macro="" textlink="">
      <xdr:nvSpPr>
        <xdr:cNvPr id="241" name="フローチャート: 判断 240"/>
        <xdr:cNvSpPr/>
      </xdr:nvSpPr>
      <xdr:spPr>
        <a:xfrm>
          <a:off x="3746500" y="1660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67693</xdr:rowOff>
    </xdr:from>
    <xdr:ext cx="534377" cy="259045"/>
    <xdr:sp macro="" textlink="">
      <xdr:nvSpPr>
        <xdr:cNvPr id="242" name="テキスト ボックス 241"/>
        <xdr:cNvSpPr txBox="1"/>
      </xdr:nvSpPr>
      <xdr:spPr>
        <a:xfrm>
          <a:off x="3530111" y="16698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104953</xdr:rowOff>
    </xdr:from>
    <xdr:to>
      <xdr:col>15</xdr:col>
      <xdr:colOff>50800</xdr:colOff>
      <xdr:row>96</xdr:row>
      <xdr:rowOff>136065</xdr:rowOff>
    </xdr:to>
    <xdr:cxnSp macro="">
      <xdr:nvCxnSpPr>
        <xdr:cNvPr id="243" name="直線コネクタ 242"/>
        <xdr:cNvCxnSpPr/>
      </xdr:nvCxnSpPr>
      <xdr:spPr>
        <a:xfrm>
          <a:off x="2019300" y="16564153"/>
          <a:ext cx="889000" cy="31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116835</xdr:rowOff>
    </xdr:from>
    <xdr:to>
      <xdr:col>15</xdr:col>
      <xdr:colOff>101600</xdr:colOff>
      <xdr:row>97</xdr:row>
      <xdr:rowOff>46985</xdr:rowOff>
    </xdr:to>
    <xdr:sp macro="" textlink="">
      <xdr:nvSpPr>
        <xdr:cNvPr id="244" name="フローチャート: 判断 243"/>
        <xdr:cNvSpPr/>
      </xdr:nvSpPr>
      <xdr:spPr>
        <a:xfrm>
          <a:off x="2857500" y="1657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38112</xdr:rowOff>
    </xdr:from>
    <xdr:ext cx="534377" cy="259045"/>
    <xdr:sp macro="" textlink="">
      <xdr:nvSpPr>
        <xdr:cNvPr id="245" name="テキスト ボックス 244"/>
        <xdr:cNvSpPr txBox="1"/>
      </xdr:nvSpPr>
      <xdr:spPr>
        <a:xfrm>
          <a:off x="2641111" y="1666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104953</xdr:rowOff>
    </xdr:from>
    <xdr:to>
      <xdr:col>10</xdr:col>
      <xdr:colOff>114300</xdr:colOff>
      <xdr:row>97</xdr:row>
      <xdr:rowOff>32716</xdr:rowOff>
    </xdr:to>
    <xdr:cxnSp macro="">
      <xdr:nvCxnSpPr>
        <xdr:cNvPr id="246" name="直線コネクタ 245"/>
        <xdr:cNvCxnSpPr/>
      </xdr:nvCxnSpPr>
      <xdr:spPr>
        <a:xfrm flipV="1">
          <a:off x="1130300" y="16564153"/>
          <a:ext cx="889000" cy="99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158166</xdr:rowOff>
    </xdr:from>
    <xdr:to>
      <xdr:col>10</xdr:col>
      <xdr:colOff>165100</xdr:colOff>
      <xdr:row>97</xdr:row>
      <xdr:rowOff>88316</xdr:rowOff>
    </xdr:to>
    <xdr:sp macro="" textlink="">
      <xdr:nvSpPr>
        <xdr:cNvPr id="247" name="フローチャート: 判断 246"/>
        <xdr:cNvSpPr/>
      </xdr:nvSpPr>
      <xdr:spPr>
        <a:xfrm>
          <a:off x="1968500" y="1661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79443</xdr:rowOff>
    </xdr:from>
    <xdr:ext cx="534377" cy="259045"/>
    <xdr:sp macro="" textlink="">
      <xdr:nvSpPr>
        <xdr:cNvPr id="248" name="テキスト ボックス 247"/>
        <xdr:cNvSpPr txBox="1"/>
      </xdr:nvSpPr>
      <xdr:spPr>
        <a:xfrm>
          <a:off x="1752111" y="16710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21006</xdr:rowOff>
    </xdr:from>
    <xdr:to>
      <xdr:col>6</xdr:col>
      <xdr:colOff>38100</xdr:colOff>
      <xdr:row>97</xdr:row>
      <xdr:rowOff>122606</xdr:rowOff>
    </xdr:to>
    <xdr:sp macro="" textlink="">
      <xdr:nvSpPr>
        <xdr:cNvPr id="249" name="フローチャート: 判断 248"/>
        <xdr:cNvSpPr/>
      </xdr:nvSpPr>
      <xdr:spPr>
        <a:xfrm>
          <a:off x="1079500" y="16651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113733</xdr:rowOff>
    </xdr:from>
    <xdr:ext cx="534377" cy="259045"/>
    <xdr:sp macro="" textlink="">
      <xdr:nvSpPr>
        <xdr:cNvPr id="250" name="テキスト ボックス 249"/>
        <xdr:cNvSpPr txBox="1"/>
      </xdr:nvSpPr>
      <xdr:spPr>
        <a:xfrm>
          <a:off x="863111" y="1674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65056</xdr:rowOff>
    </xdr:from>
    <xdr:to>
      <xdr:col>24</xdr:col>
      <xdr:colOff>114300</xdr:colOff>
      <xdr:row>97</xdr:row>
      <xdr:rowOff>166656</xdr:rowOff>
    </xdr:to>
    <xdr:sp macro="" textlink="">
      <xdr:nvSpPr>
        <xdr:cNvPr id="256" name="楕円 255"/>
        <xdr:cNvSpPr/>
      </xdr:nvSpPr>
      <xdr:spPr>
        <a:xfrm>
          <a:off x="4584700" y="16695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43483</xdr:rowOff>
    </xdr:from>
    <xdr:ext cx="534377" cy="259045"/>
    <xdr:sp macro="" textlink="">
      <xdr:nvSpPr>
        <xdr:cNvPr id="257" name="衛生費該当値テキスト"/>
        <xdr:cNvSpPr txBox="1"/>
      </xdr:nvSpPr>
      <xdr:spPr>
        <a:xfrm>
          <a:off x="4686300" y="16674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37122</xdr:rowOff>
    </xdr:from>
    <xdr:to>
      <xdr:col>20</xdr:col>
      <xdr:colOff>38100</xdr:colOff>
      <xdr:row>96</xdr:row>
      <xdr:rowOff>138722</xdr:rowOff>
    </xdr:to>
    <xdr:sp macro="" textlink="">
      <xdr:nvSpPr>
        <xdr:cNvPr id="258" name="楕円 257"/>
        <xdr:cNvSpPr/>
      </xdr:nvSpPr>
      <xdr:spPr>
        <a:xfrm>
          <a:off x="3746500" y="1649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155249</xdr:rowOff>
    </xdr:from>
    <xdr:ext cx="534377" cy="259045"/>
    <xdr:sp macro="" textlink="">
      <xdr:nvSpPr>
        <xdr:cNvPr id="259" name="テキスト ボックス 258"/>
        <xdr:cNvSpPr txBox="1"/>
      </xdr:nvSpPr>
      <xdr:spPr>
        <a:xfrm>
          <a:off x="3530111" y="1627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85265</xdr:rowOff>
    </xdr:from>
    <xdr:to>
      <xdr:col>15</xdr:col>
      <xdr:colOff>101600</xdr:colOff>
      <xdr:row>97</xdr:row>
      <xdr:rowOff>15415</xdr:rowOff>
    </xdr:to>
    <xdr:sp macro="" textlink="">
      <xdr:nvSpPr>
        <xdr:cNvPr id="260" name="楕円 259"/>
        <xdr:cNvSpPr/>
      </xdr:nvSpPr>
      <xdr:spPr>
        <a:xfrm>
          <a:off x="2857500" y="1654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31942</xdr:rowOff>
    </xdr:from>
    <xdr:ext cx="534377" cy="259045"/>
    <xdr:sp macro="" textlink="">
      <xdr:nvSpPr>
        <xdr:cNvPr id="261" name="テキスト ボックス 260"/>
        <xdr:cNvSpPr txBox="1"/>
      </xdr:nvSpPr>
      <xdr:spPr>
        <a:xfrm>
          <a:off x="2641111" y="1631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54153</xdr:rowOff>
    </xdr:from>
    <xdr:to>
      <xdr:col>10</xdr:col>
      <xdr:colOff>165100</xdr:colOff>
      <xdr:row>96</xdr:row>
      <xdr:rowOff>155753</xdr:rowOff>
    </xdr:to>
    <xdr:sp macro="" textlink="">
      <xdr:nvSpPr>
        <xdr:cNvPr id="262" name="楕円 261"/>
        <xdr:cNvSpPr/>
      </xdr:nvSpPr>
      <xdr:spPr>
        <a:xfrm>
          <a:off x="1968500" y="16513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830</xdr:rowOff>
    </xdr:from>
    <xdr:ext cx="534377" cy="259045"/>
    <xdr:sp macro="" textlink="">
      <xdr:nvSpPr>
        <xdr:cNvPr id="263" name="テキスト ボックス 262"/>
        <xdr:cNvSpPr txBox="1"/>
      </xdr:nvSpPr>
      <xdr:spPr>
        <a:xfrm>
          <a:off x="1752111" y="1628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153366</xdr:rowOff>
    </xdr:from>
    <xdr:to>
      <xdr:col>6</xdr:col>
      <xdr:colOff>38100</xdr:colOff>
      <xdr:row>97</xdr:row>
      <xdr:rowOff>83516</xdr:rowOff>
    </xdr:to>
    <xdr:sp macro="" textlink="">
      <xdr:nvSpPr>
        <xdr:cNvPr id="264" name="楕円 263"/>
        <xdr:cNvSpPr/>
      </xdr:nvSpPr>
      <xdr:spPr>
        <a:xfrm>
          <a:off x="1079500" y="16612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100043</xdr:rowOff>
    </xdr:from>
    <xdr:ext cx="534377" cy="259045"/>
    <xdr:sp macro="" textlink="">
      <xdr:nvSpPr>
        <xdr:cNvPr id="265" name="テキスト ボックス 264"/>
        <xdr:cNvSpPr txBox="1"/>
      </xdr:nvSpPr>
      <xdr:spPr>
        <a:xfrm>
          <a:off x="863111" y="16387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143358</xdr:rowOff>
    </xdr:from>
    <xdr:to>
      <xdr:col>54</xdr:col>
      <xdr:colOff>189865</xdr:colOff>
      <xdr:row>38</xdr:row>
      <xdr:rowOff>139700</xdr:rowOff>
    </xdr:to>
    <xdr:cxnSp macro="">
      <xdr:nvCxnSpPr>
        <xdr:cNvPr id="287" name="直線コネクタ 286"/>
        <xdr:cNvCxnSpPr/>
      </xdr:nvCxnSpPr>
      <xdr:spPr>
        <a:xfrm flipV="1">
          <a:off x="10475595" y="5458308"/>
          <a:ext cx="1270" cy="1196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8"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9" name="直線コネクタ 288"/>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90035</xdr:rowOff>
    </xdr:from>
    <xdr:ext cx="469744" cy="259045"/>
    <xdr:sp macro="" textlink="">
      <xdr:nvSpPr>
        <xdr:cNvPr id="290" name="労働費最大値テキスト"/>
        <xdr:cNvSpPr txBox="1"/>
      </xdr:nvSpPr>
      <xdr:spPr>
        <a:xfrm>
          <a:off x="10528300" y="5233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143358</xdr:rowOff>
    </xdr:from>
    <xdr:to>
      <xdr:col>55</xdr:col>
      <xdr:colOff>88900</xdr:colOff>
      <xdr:row>31</xdr:row>
      <xdr:rowOff>143358</xdr:rowOff>
    </xdr:to>
    <xdr:cxnSp macro="">
      <xdr:nvCxnSpPr>
        <xdr:cNvPr id="291" name="直線コネクタ 290"/>
        <xdr:cNvCxnSpPr/>
      </xdr:nvCxnSpPr>
      <xdr:spPr>
        <a:xfrm>
          <a:off x="10388600" y="545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33172</xdr:rowOff>
    </xdr:from>
    <xdr:to>
      <xdr:col>55</xdr:col>
      <xdr:colOff>0</xdr:colOff>
      <xdr:row>38</xdr:row>
      <xdr:rowOff>39116</xdr:rowOff>
    </xdr:to>
    <xdr:cxnSp macro="">
      <xdr:nvCxnSpPr>
        <xdr:cNvPr id="292" name="直線コネクタ 291"/>
        <xdr:cNvCxnSpPr/>
      </xdr:nvCxnSpPr>
      <xdr:spPr>
        <a:xfrm>
          <a:off x="9639300" y="6548272"/>
          <a:ext cx="8382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152011</xdr:rowOff>
    </xdr:from>
    <xdr:ext cx="378565" cy="259045"/>
    <xdr:sp macro="" textlink="">
      <xdr:nvSpPr>
        <xdr:cNvPr id="293" name="労働費平均値テキスト"/>
        <xdr:cNvSpPr txBox="1"/>
      </xdr:nvSpPr>
      <xdr:spPr>
        <a:xfrm>
          <a:off x="10528300" y="615276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129134</xdr:rowOff>
    </xdr:from>
    <xdr:to>
      <xdr:col>55</xdr:col>
      <xdr:colOff>50800</xdr:colOff>
      <xdr:row>37</xdr:row>
      <xdr:rowOff>59284</xdr:rowOff>
    </xdr:to>
    <xdr:sp macro="" textlink="">
      <xdr:nvSpPr>
        <xdr:cNvPr id="294" name="フローチャート: 判断 293"/>
        <xdr:cNvSpPr/>
      </xdr:nvSpPr>
      <xdr:spPr>
        <a:xfrm>
          <a:off x="10426700" y="6301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24943</xdr:rowOff>
    </xdr:from>
    <xdr:to>
      <xdr:col>50</xdr:col>
      <xdr:colOff>114300</xdr:colOff>
      <xdr:row>38</xdr:row>
      <xdr:rowOff>33172</xdr:rowOff>
    </xdr:to>
    <xdr:cxnSp macro="">
      <xdr:nvCxnSpPr>
        <xdr:cNvPr id="295" name="直線コネクタ 294"/>
        <xdr:cNvCxnSpPr/>
      </xdr:nvCxnSpPr>
      <xdr:spPr>
        <a:xfrm>
          <a:off x="8750300" y="6540043"/>
          <a:ext cx="8890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117246</xdr:rowOff>
    </xdr:from>
    <xdr:to>
      <xdr:col>50</xdr:col>
      <xdr:colOff>165100</xdr:colOff>
      <xdr:row>37</xdr:row>
      <xdr:rowOff>47396</xdr:rowOff>
    </xdr:to>
    <xdr:sp macro="" textlink="">
      <xdr:nvSpPr>
        <xdr:cNvPr id="296" name="フローチャート: 判断 295"/>
        <xdr:cNvSpPr/>
      </xdr:nvSpPr>
      <xdr:spPr>
        <a:xfrm>
          <a:off x="9588500" y="628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63923</xdr:rowOff>
    </xdr:from>
    <xdr:ext cx="378565" cy="259045"/>
    <xdr:sp macro="" textlink="">
      <xdr:nvSpPr>
        <xdr:cNvPr id="297" name="テキスト ボックス 296"/>
        <xdr:cNvSpPr txBox="1"/>
      </xdr:nvSpPr>
      <xdr:spPr>
        <a:xfrm>
          <a:off x="9450017" y="6064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15342</xdr:rowOff>
    </xdr:from>
    <xdr:to>
      <xdr:col>45</xdr:col>
      <xdr:colOff>177800</xdr:colOff>
      <xdr:row>38</xdr:row>
      <xdr:rowOff>24943</xdr:rowOff>
    </xdr:to>
    <xdr:cxnSp macro="">
      <xdr:nvCxnSpPr>
        <xdr:cNvPr id="298" name="直線コネクタ 297"/>
        <xdr:cNvCxnSpPr/>
      </xdr:nvCxnSpPr>
      <xdr:spPr>
        <a:xfrm>
          <a:off x="7861300" y="6530442"/>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76098</xdr:rowOff>
    </xdr:from>
    <xdr:to>
      <xdr:col>46</xdr:col>
      <xdr:colOff>38100</xdr:colOff>
      <xdr:row>37</xdr:row>
      <xdr:rowOff>6248</xdr:rowOff>
    </xdr:to>
    <xdr:sp macro="" textlink="">
      <xdr:nvSpPr>
        <xdr:cNvPr id="299" name="フローチャート: 判断 298"/>
        <xdr:cNvSpPr/>
      </xdr:nvSpPr>
      <xdr:spPr>
        <a:xfrm>
          <a:off x="8699500" y="624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22775</xdr:rowOff>
    </xdr:from>
    <xdr:ext cx="378565" cy="259045"/>
    <xdr:sp macro="" textlink="">
      <xdr:nvSpPr>
        <xdr:cNvPr id="300" name="テキスト ボックス 299"/>
        <xdr:cNvSpPr txBox="1"/>
      </xdr:nvSpPr>
      <xdr:spPr>
        <a:xfrm>
          <a:off x="8561017" y="6023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164846</xdr:rowOff>
    </xdr:from>
    <xdr:to>
      <xdr:col>41</xdr:col>
      <xdr:colOff>50800</xdr:colOff>
      <xdr:row>38</xdr:row>
      <xdr:rowOff>15342</xdr:rowOff>
    </xdr:to>
    <xdr:cxnSp macro="">
      <xdr:nvCxnSpPr>
        <xdr:cNvPr id="301" name="直線コネクタ 300"/>
        <xdr:cNvCxnSpPr/>
      </xdr:nvCxnSpPr>
      <xdr:spPr>
        <a:xfrm>
          <a:off x="6972300" y="6337046"/>
          <a:ext cx="889000" cy="193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165710</xdr:rowOff>
    </xdr:from>
    <xdr:to>
      <xdr:col>41</xdr:col>
      <xdr:colOff>101600</xdr:colOff>
      <xdr:row>36</xdr:row>
      <xdr:rowOff>95860</xdr:rowOff>
    </xdr:to>
    <xdr:sp macro="" textlink="">
      <xdr:nvSpPr>
        <xdr:cNvPr id="302" name="フローチャート: 判断 301"/>
        <xdr:cNvSpPr/>
      </xdr:nvSpPr>
      <xdr:spPr>
        <a:xfrm>
          <a:off x="7810500" y="616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112387</xdr:rowOff>
    </xdr:from>
    <xdr:ext cx="378565" cy="259045"/>
    <xdr:sp macro="" textlink="">
      <xdr:nvSpPr>
        <xdr:cNvPr id="303" name="テキスト ボックス 302"/>
        <xdr:cNvSpPr txBox="1"/>
      </xdr:nvSpPr>
      <xdr:spPr>
        <a:xfrm>
          <a:off x="7672017" y="59416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65583</xdr:rowOff>
    </xdr:from>
    <xdr:to>
      <xdr:col>36</xdr:col>
      <xdr:colOff>165100</xdr:colOff>
      <xdr:row>35</xdr:row>
      <xdr:rowOff>167183</xdr:rowOff>
    </xdr:to>
    <xdr:sp macro="" textlink="">
      <xdr:nvSpPr>
        <xdr:cNvPr id="304" name="フローチャート: 判断 303"/>
        <xdr:cNvSpPr/>
      </xdr:nvSpPr>
      <xdr:spPr>
        <a:xfrm>
          <a:off x="6921500" y="6066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12260</xdr:rowOff>
    </xdr:from>
    <xdr:ext cx="469744" cy="259045"/>
    <xdr:sp macro="" textlink="">
      <xdr:nvSpPr>
        <xdr:cNvPr id="305" name="テキスト ボックス 304"/>
        <xdr:cNvSpPr txBox="1"/>
      </xdr:nvSpPr>
      <xdr:spPr>
        <a:xfrm>
          <a:off x="6737428" y="584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159766</xdr:rowOff>
    </xdr:from>
    <xdr:to>
      <xdr:col>55</xdr:col>
      <xdr:colOff>50800</xdr:colOff>
      <xdr:row>38</xdr:row>
      <xdr:rowOff>89916</xdr:rowOff>
    </xdr:to>
    <xdr:sp macro="" textlink="">
      <xdr:nvSpPr>
        <xdr:cNvPr id="311" name="楕円 310"/>
        <xdr:cNvSpPr/>
      </xdr:nvSpPr>
      <xdr:spPr>
        <a:xfrm>
          <a:off x="10426700" y="65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74693</xdr:rowOff>
    </xdr:from>
    <xdr:ext cx="378565" cy="259045"/>
    <xdr:sp macro="" textlink="">
      <xdr:nvSpPr>
        <xdr:cNvPr id="312" name="労働費該当値テキスト"/>
        <xdr:cNvSpPr txBox="1"/>
      </xdr:nvSpPr>
      <xdr:spPr>
        <a:xfrm>
          <a:off x="10528300" y="6418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153822</xdr:rowOff>
    </xdr:from>
    <xdr:to>
      <xdr:col>50</xdr:col>
      <xdr:colOff>165100</xdr:colOff>
      <xdr:row>38</xdr:row>
      <xdr:rowOff>83972</xdr:rowOff>
    </xdr:to>
    <xdr:sp macro="" textlink="">
      <xdr:nvSpPr>
        <xdr:cNvPr id="313" name="楕円 312"/>
        <xdr:cNvSpPr/>
      </xdr:nvSpPr>
      <xdr:spPr>
        <a:xfrm>
          <a:off x="9588500" y="649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75099</xdr:rowOff>
    </xdr:from>
    <xdr:ext cx="378565" cy="259045"/>
    <xdr:sp macro="" textlink="">
      <xdr:nvSpPr>
        <xdr:cNvPr id="314" name="テキスト ボックス 313"/>
        <xdr:cNvSpPr txBox="1"/>
      </xdr:nvSpPr>
      <xdr:spPr>
        <a:xfrm>
          <a:off x="9450017" y="6590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145593</xdr:rowOff>
    </xdr:from>
    <xdr:to>
      <xdr:col>46</xdr:col>
      <xdr:colOff>38100</xdr:colOff>
      <xdr:row>38</xdr:row>
      <xdr:rowOff>75743</xdr:rowOff>
    </xdr:to>
    <xdr:sp macro="" textlink="">
      <xdr:nvSpPr>
        <xdr:cNvPr id="315" name="楕円 314"/>
        <xdr:cNvSpPr/>
      </xdr:nvSpPr>
      <xdr:spPr>
        <a:xfrm>
          <a:off x="8699500" y="64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66870</xdr:rowOff>
    </xdr:from>
    <xdr:ext cx="378565" cy="259045"/>
    <xdr:sp macro="" textlink="">
      <xdr:nvSpPr>
        <xdr:cNvPr id="316" name="テキスト ボックス 315"/>
        <xdr:cNvSpPr txBox="1"/>
      </xdr:nvSpPr>
      <xdr:spPr>
        <a:xfrm>
          <a:off x="8561017" y="65819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135992</xdr:rowOff>
    </xdr:from>
    <xdr:to>
      <xdr:col>41</xdr:col>
      <xdr:colOff>101600</xdr:colOff>
      <xdr:row>38</xdr:row>
      <xdr:rowOff>66142</xdr:rowOff>
    </xdr:to>
    <xdr:sp macro="" textlink="">
      <xdr:nvSpPr>
        <xdr:cNvPr id="317" name="楕円 316"/>
        <xdr:cNvSpPr/>
      </xdr:nvSpPr>
      <xdr:spPr>
        <a:xfrm>
          <a:off x="7810500" y="647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57269</xdr:rowOff>
    </xdr:from>
    <xdr:ext cx="378565" cy="259045"/>
    <xdr:sp macro="" textlink="">
      <xdr:nvSpPr>
        <xdr:cNvPr id="318" name="テキスト ボックス 317"/>
        <xdr:cNvSpPr txBox="1"/>
      </xdr:nvSpPr>
      <xdr:spPr>
        <a:xfrm>
          <a:off x="7672017" y="65723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114046</xdr:rowOff>
    </xdr:from>
    <xdr:to>
      <xdr:col>36</xdr:col>
      <xdr:colOff>165100</xdr:colOff>
      <xdr:row>37</xdr:row>
      <xdr:rowOff>44196</xdr:rowOff>
    </xdr:to>
    <xdr:sp macro="" textlink="">
      <xdr:nvSpPr>
        <xdr:cNvPr id="319" name="楕円 318"/>
        <xdr:cNvSpPr/>
      </xdr:nvSpPr>
      <xdr:spPr>
        <a:xfrm>
          <a:off x="6921500" y="628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35323</xdr:rowOff>
    </xdr:from>
    <xdr:ext cx="378565" cy="259045"/>
    <xdr:sp macro="" textlink="">
      <xdr:nvSpPr>
        <xdr:cNvPr id="320" name="テキスト ボックス 319"/>
        <xdr:cNvSpPr txBox="1"/>
      </xdr:nvSpPr>
      <xdr:spPr>
        <a:xfrm>
          <a:off x="6783017" y="6378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60878</xdr:rowOff>
    </xdr:from>
    <xdr:to>
      <xdr:col>54</xdr:col>
      <xdr:colOff>189865</xdr:colOff>
      <xdr:row>58</xdr:row>
      <xdr:rowOff>130099</xdr:rowOff>
    </xdr:to>
    <xdr:cxnSp macro="">
      <xdr:nvCxnSpPr>
        <xdr:cNvPr id="342" name="直線コネクタ 341"/>
        <xdr:cNvCxnSpPr/>
      </xdr:nvCxnSpPr>
      <xdr:spPr>
        <a:xfrm flipV="1">
          <a:off x="10475595" y="8633378"/>
          <a:ext cx="1270" cy="1440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133926</xdr:rowOff>
    </xdr:from>
    <xdr:ext cx="378565" cy="259045"/>
    <xdr:sp macro="" textlink="">
      <xdr:nvSpPr>
        <xdr:cNvPr id="343" name="農林水産業費最小値テキスト"/>
        <xdr:cNvSpPr txBox="1"/>
      </xdr:nvSpPr>
      <xdr:spPr>
        <a:xfrm>
          <a:off x="10528300" y="100780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130099</xdr:rowOff>
    </xdr:from>
    <xdr:to>
      <xdr:col>55</xdr:col>
      <xdr:colOff>88900</xdr:colOff>
      <xdr:row>58</xdr:row>
      <xdr:rowOff>130099</xdr:rowOff>
    </xdr:to>
    <xdr:cxnSp macro="">
      <xdr:nvCxnSpPr>
        <xdr:cNvPr id="344" name="直線コネクタ 343"/>
        <xdr:cNvCxnSpPr/>
      </xdr:nvCxnSpPr>
      <xdr:spPr>
        <a:xfrm>
          <a:off x="10388600" y="10074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7555</xdr:rowOff>
    </xdr:from>
    <xdr:ext cx="534377" cy="259045"/>
    <xdr:sp macro="" textlink="">
      <xdr:nvSpPr>
        <xdr:cNvPr id="345" name="農林水産業費最大値テキスト"/>
        <xdr:cNvSpPr txBox="1"/>
      </xdr:nvSpPr>
      <xdr:spPr>
        <a:xfrm>
          <a:off x="10528300" y="8408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60878</xdr:rowOff>
    </xdr:from>
    <xdr:to>
      <xdr:col>55</xdr:col>
      <xdr:colOff>88900</xdr:colOff>
      <xdr:row>50</xdr:row>
      <xdr:rowOff>60878</xdr:rowOff>
    </xdr:to>
    <xdr:cxnSp macro="">
      <xdr:nvCxnSpPr>
        <xdr:cNvPr id="346" name="直線コネクタ 345"/>
        <xdr:cNvCxnSpPr/>
      </xdr:nvCxnSpPr>
      <xdr:spPr>
        <a:xfrm>
          <a:off x="10388600" y="8633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125253</xdr:rowOff>
    </xdr:from>
    <xdr:to>
      <xdr:col>55</xdr:col>
      <xdr:colOff>0</xdr:colOff>
      <xdr:row>57</xdr:row>
      <xdr:rowOff>137597</xdr:rowOff>
    </xdr:to>
    <xdr:cxnSp macro="">
      <xdr:nvCxnSpPr>
        <xdr:cNvPr id="347" name="直線コネクタ 346"/>
        <xdr:cNvCxnSpPr/>
      </xdr:nvCxnSpPr>
      <xdr:spPr>
        <a:xfrm>
          <a:off x="9639300" y="9897903"/>
          <a:ext cx="8382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11468</xdr:rowOff>
    </xdr:from>
    <xdr:ext cx="469744" cy="259045"/>
    <xdr:sp macro="" textlink="">
      <xdr:nvSpPr>
        <xdr:cNvPr id="348" name="農林水産業費平均値テキスト"/>
        <xdr:cNvSpPr txBox="1"/>
      </xdr:nvSpPr>
      <xdr:spPr>
        <a:xfrm>
          <a:off x="10528300" y="9441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160041</xdr:rowOff>
    </xdr:from>
    <xdr:to>
      <xdr:col>55</xdr:col>
      <xdr:colOff>50800</xdr:colOff>
      <xdr:row>56</xdr:row>
      <xdr:rowOff>90191</xdr:rowOff>
    </xdr:to>
    <xdr:sp macro="" textlink="">
      <xdr:nvSpPr>
        <xdr:cNvPr id="349" name="フローチャート: 判断 348"/>
        <xdr:cNvSpPr/>
      </xdr:nvSpPr>
      <xdr:spPr>
        <a:xfrm>
          <a:off x="10426700" y="958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103947</xdr:rowOff>
    </xdr:from>
    <xdr:to>
      <xdr:col>50</xdr:col>
      <xdr:colOff>114300</xdr:colOff>
      <xdr:row>57</xdr:row>
      <xdr:rowOff>125253</xdr:rowOff>
    </xdr:to>
    <xdr:cxnSp macro="">
      <xdr:nvCxnSpPr>
        <xdr:cNvPr id="350" name="直線コネクタ 349"/>
        <xdr:cNvCxnSpPr/>
      </xdr:nvCxnSpPr>
      <xdr:spPr>
        <a:xfrm>
          <a:off x="8750300" y="9876597"/>
          <a:ext cx="889000" cy="2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145318</xdr:rowOff>
    </xdr:from>
    <xdr:to>
      <xdr:col>50</xdr:col>
      <xdr:colOff>165100</xdr:colOff>
      <xdr:row>56</xdr:row>
      <xdr:rowOff>75468</xdr:rowOff>
    </xdr:to>
    <xdr:sp macro="" textlink="">
      <xdr:nvSpPr>
        <xdr:cNvPr id="351" name="フローチャート: 判断 350"/>
        <xdr:cNvSpPr/>
      </xdr:nvSpPr>
      <xdr:spPr>
        <a:xfrm>
          <a:off x="9588500" y="9575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54</xdr:row>
      <xdr:rowOff>91995</xdr:rowOff>
    </xdr:from>
    <xdr:ext cx="469744" cy="259045"/>
    <xdr:sp macro="" textlink="">
      <xdr:nvSpPr>
        <xdr:cNvPr id="352" name="テキスト ボックス 351"/>
        <xdr:cNvSpPr txBox="1"/>
      </xdr:nvSpPr>
      <xdr:spPr>
        <a:xfrm>
          <a:off x="9404428" y="9350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103947</xdr:rowOff>
    </xdr:from>
    <xdr:to>
      <xdr:col>45</xdr:col>
      <xdr:colOff>177800</xdr:colOff>
      <xdr:row>57</xdr:row>
      <xdr:rowOff>116291</xdr:rowOff>
    </xdr:to>
    <xdr:cxnSp macro="">
      <xdr:nvCxnSpPr>
        <xdr:cNvPr id="353" name="直線コネクタ 352"/>
        <xdr:cNvCxnSpPr/>
      </xdr:nvCxnSpPr>
      <xdr:spPr>
        <a:xfrm flipV="1">
          <a:off x="7861300" y="9876597"/>
          <a:ext cx="8890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160497</xdr:rowOff>
    </xdr:from>
    <xdr:to>
      <xdr:col>46</xdr:col>
      <xdr:colOff>38100</xdr:colOff>
      <xdr:row>56</xdr:row>
      <xdr:rowOff>90647</xdr:rowOff>
    </xdr:to>
    <xdr:sp macro="" textlink="">
      <xdr:nvSpPr>
        <xdr:cNvPr id="354" name="フローチャート: 判断 353"/>
        <xdr:cNvSpPr/>
      </xdr:nvSpPr>
      <xdr:spPr>
        <a:xfrm>
          <a:off x="8699500" y="959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54</xdr:row>
      <xdr:rowOff>107174</xdr:rowOff>
    </xdr:from>
    <xdr:ext cx="469744" cy="259045"/>
    <xdr:sp macro="" textlink="">
      <xdr:nvSpPr>
        <xdr:cNvPr id="355" name="テキスト ボックス 354"/>
        <xdr:cNvSpPr txBox="1"/>
      </xdr:nvSpPr>
      <xdr:spPr>
        <a:xfrm>
          <a:off x="8515428" y="9365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92791</xdr:rowOff>
    </xdr:from>
    <xdr:to>
      <xdr:col>41</xdr:col>
      <xdr:colOff>50800</xdr:colOff>
      <xdr:row>57</xdr:row>
      <xdr:rowOff>116291</xdr:rowOff>
    </xdr:to>
    <xdr:cxnSp macro="">
      <xdr:nvCxnSpPr>
        <xdr:cNvPr id="356" name="直線コネクタ 355"/>
        <xdr:cNvCxnSpPr/>
      </xdr:nvCxnSpPr>
      <xdr:spPr>
        <a:xfrm>
          <a:off x="6972300" y="9865441"/>
          <a:ext cx="889000" cy="2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151536</xdr:rowOff>
    </xdr:from>
    <xdr:to>
      <xdr:col>41</xdr:col>
      <xdr:colOff>101600</xdr:colOff>
      <xdr:row>56</xdr:row>
      <xdr:rowOff>81686</xdr:rowOff>
    </xdr:to>
    <xdr:sp macro="" textlink="">
      <xdr:nvSpPr>
        <xdr:cNvPr id="357" name="フローチャート: 判断 356"/>
        <xdr:cNvSpPr/>
      </xdr:nvSpPr>
      <xdr:spPr>
        <a:xfrm>
          <a:off x="7810500" y="9581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54</xdr:row>
      <xdr:rowOff>98213</xdr:rowOff>
    </xdr:from>
    <xdr:ext cx="469744" cy="259045"/>
    <xdr:sp macro="" textlink="">
      <xdr:nvSpPr>
        <xdr:cNvPr id="358" name="テキスト ボックス 357"/>
        <xdr:cNvSpPr txBox="1"/>
      </xdr:nvSpPr>
      <xdr:spPr>
        <a:xfrm>
          <a:off x="7626428" y="935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16571</xdr:rowOff>
    </xdr:from>
    <xdr:to>
      <xdr:col>36</xdr:col>
      <xdr:colOff>165100</xdr:colOff>
      <xdr:row>56</xdr:row>
      <xdr:rowOff>118171</xdr:rowOff>
    </xdr:to>
    <xdr:sp macro="" textlink="">
      <xdr:nvSpPr>
        <xdr:cNvPr id="359" name="フローチャート: 判断 358"/>
        <xdr:cNvSpPr/>
      </xdr:nvSpPr>
      <xdr:spPr>
        <a:xfrm>
          <a:off x="6921500" y="961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54</xdr:row>
      <xdr:rowOff>134698</xdr:rowOff>
    </xdr:from>
    <xdr:ext cx="469744" cy="259045"/>
    <xdr:sp macro="" textlink="">
      <xdr:nvSpPr>
        <xdr:cNvPr id="360" name="テキスト ボックス 359"/>
        <xdr:cNvSpPr txBox="1"/>
      </xdr:nvSpPr>
      <xdr:spPr>
        <a:xfrm>
          <a:off x="6737428" y="9392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86797</xdr:rowOff>
    </xdr:from>
    <xdr:to>
      <xdr:col>55</xdr:col>
      <xdr:colOff>50800</xdr:colOff>
      <xdr:row>58</xdr:row>
      <xdr:rowOff>16947</xdr:rowOff>
    </xdr:to>
    <xdr:sp macro="" textlink="">
      <xdr:nvSpPr>
        <xdr:cNvPr id="366" name="楕円 365"/>
        <xdr:cNvSpPr/>
      </xdr:nvSpPr>
      <xdr:spPr>
        <a:xfrm>
          <a:off x="10426700" y="9859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65224</xdr:rowOff>
    </xdr:from>
    <xdr:ext cx="469744" cy="259045"/>
    <xdr:sp macro="" textlink="">
      <xdr:nvSpPr>
        <xdr:cNvPr id="367" name="農林水産業費該当値テキスト"/>
        <xdr:cNvSpPr txBox="1"/>
      </xdr:nvSpPr>
      <xdr:spPr>
        <a:xfrm>
          <a:off x="10528300" y="9837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74453</xdr:rowOff>
    </xdr:from>
    <xdr:to>
      <xdr:col>50</xdr:col>
      <xdr:colOff>165100</xdr:colOff>
      <xdr:row>58</xdr:row>
      <xdr:rowOff>4603</xdr:rowOff>
    </xdr:to>
    <xdr:sp macro="" textlink="">
      <xdr:nvSpPr>
        <xdr:cNvPr id="368" name="楕円 367"/>
        <xdr:cNvSpPr/>
      </xdr:nvSpPr>
      <xdr:spPr>
        <a:xfrm>
          <a:off x="9588500" y="984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167180</xdr:rowOff>
    </xdr:from>
    <xdr:ext cx="469744" cy="259045"/>
    <xdr:sp macro="" textlink="">
      <xdr:nvSpPr>
        <xdr:cNvPr id="369" name="テキスト ボックス 368"/>
        <xdr:cNvSpPr txBox="1"/>
      </xdr:nvSpPr>
      <xdr:spPr>
        <a:xfrm>
          <a:off x="9404428" y="993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53147</xdr:rowOff>
    </xdr:from>
    <xdr:to>
      <xdr:col>46</xdr:col>
      <xdr:colOff>38100</xdr:colOff>
      <xdr:row>57</xdr:row>
      <xdr:rowOff>154747</xdr:rowOff>
    </xdr:to>
    <xdr:sp macro="" textlink="">
      <xdr:nvSpPr>
        <xdr:cNvPr id="370" name="楕円 369"/>
        <xdr:cNvSpPr/>
      </xdr:nvSpPr>
      <xdr:spPr>
        <a:xfrm>
          <a:off x="8699500" y="9825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145874</xdr:rowOff>
    </xdr:from>
    <xdr:ext cx="469744" cy="259045"/>
    <xdr:sp macro="" textlink="">
      <xdr:nvSpPr>
        <xdr:cNvPr id="371" name="テキスト ボックス 370"/>
        <xdr:cNvSpPr txBox="1"/>
      </xdr:nvSpPr>
      <xdr:spPr>
        <a:xfrm>
          <a:off x="8515428" y="9918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65491</xdr:rowOff>
    </xdr:from>
    <xdr:to>
      <xdr:col>41</xdr:col>
      <xdr:colOff>101600</xdr:colOff>
      <xdr:row>57</xdr:row>
      <xdr:rowOff>167091</xdr:rowOff>
    </xdr:to>
    <xdr:sp macro="" textlink="">
      <xdr:nvSpPr>
        <xdr:cNvPr id="372" name="楕円 371"/>
        <xdr:cNvSpPr/>
      </xdr:nvSpPr>
      <xdr:spPr>
        <a:xfrm>
          <a:off x="7810500" y="9838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158218</xdr:rowOff>
    </xdr:from>
    <xdr:ext cx="469744" cy="259045"/>
    <xdr:sp macro="" textlink="">
      <xdr:nvSpPr>
        <xdr:cNvPr id="373" name="テキスト ボックス 372"/>
        <xdr:cNvSpPr txBox="1"/>
      </xdr:nvSpPr>
      <xdr:spPr>
        <a:xfrm>
          <a:off x="7626428" y="993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41991</xdr:rowOff>
    </xdr:from>
    <xdr:to>
      <xdr:col>36</xdr:col>
      <xdr:colOff>165100</xdr:colOff>
      <xdr:row>57</xdr:row>
      <xdr:rowOff>143591</xdr:rowOff>
    </xdr:to>
    <xdr:sp macro="" textlink="">
      <xdr:nvSpPr>
        <xdr:cNvPr id="374" name="楕円 373"/>
        <xdr:cNvSpPr/>
      </xdr:nvSpPr>
      <xdr:spPr>
        <a:xfrm>
          <a:off x="6921500" y="981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134718</xdr:rowOff>
    </xdr:from>
    <xdr:ext cx="469744" cy="259045"/>
    <xdr:sp macro="" textlink="">
      <xdr:nvSpPr>
        <xdr:cNvPr id="375" name="テキスト ボックス 374"/>
        <xdr:cNvSpPr txBox="1"/>
      </xdr:nvSpPr>
      <xdr:spPr>
        <a:xfrm>
          <a:off x="6737428" y="9907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7" name="テキスト ボックス 396"/>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77684</xdr:rowOff>
    </xdr:from>
    <xdr:to>
      <xdr:col>54</xdr:col>
      <xdr:colOff>189865</xdr:colOff>
      <xdr:row>79</xdr:row>
      <xdr:rowOff>76019</xdr:rowOff>
    </xdr:to>
    <xdr:cxnSp macro="">
      <xdr:nvCxnSpPr>
        <xdr:cNvPr id="401" name="直線コネクタ 400"/>
        <xdr:cNvCxnSpPr/>
      </xdr:nvCxnSpPr>
      <xdr:spPr>
        <a:xfrm flipV="1">
          <a:off x="10475595" y="12079184"/>
          <a:ext cx="1270" cy="1541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79846</xdr:rowOff>
    </xdr:from>
    <xdr:ext cx="378565" cy="259045"/>
    <xdr:sp macro="" textlink="">
      <xdr:nvSpPr>
        <xdr:cNvPr id="402" name="商工費最小値テキスト"/>
        <xdr:cNvSpPr txBox="1"/>
      </xdr:nvSpPr>
      <xdr:spPr>
        <a:xfrm>
          <a:off x="10528300" y="13624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76019</xdr:rowOff>
    </xdr:from>
    <xdr:to>
      <xdr:col>55</xdr:col>
      <xdr:colOff>88900</xdr:colOff>
      <xdr:row>79</xdr:row>
      <xdr:rowOff>76019</xdr:rowOff>
    </xdr:to>
    <xdr:cxnSp macro="">
      <xdr:nvCxnSpPr>
        <xdr:cNvPr id="403" name="直線コネクタ 402"/>
        <xdr:cNvCxnSpPr/>
      </xdr:nvCxnSpPr>
      <xdr:spPr>
        <a:xfrm>
          <a:off x="10388600" y="1362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24361</xdr:rowOff>
    </xdr:from>
    <xdr:ext cx="534377" cy="259045"/>
    <xdr:sp macro="" textlink="">
      <xdr:nvSpPr>
        <xdr:cNvPr id="404" name="商工費最大値テキスト"/>
        <xdr:cNvSpPr txBox="1"/>
      </xdr:nvSpPr>
      <xdr:spPr>
        <a:xfrm>
          <a:off x="10528300" y="1185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47,899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77684</xdr:rowOff>
    </xdr:from>
    <xdr:to>
      <xdr:col>55</xdr:col>
      <xdr:colOff>88900</xdr:colOff>
      <xdr:row>70</xdr:row>
      <xdr:rowOff>77684</xdr:rowOff>
    </xdr:to>
    <xdr:cxnSp macro="">
      <xdr:nvCxnSpPr>
        <xdr:cNvPr id="405" name="直線コネクタ 404"/>
        <xdr:cNvCxnSpPr/>
      </xdr:nvCxnSpPr>
      <xdr:spPr>
        <a:xfrm>
          <a:off x="10388600" y="12079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170332</xdr:rowOff>
    </xdr:from>
    <xdr:to>
      <xdr:col>55</xdr:col>
      <xdr:colOff>0</xdr:colOff>
      <xdr:row>79</xdr:row>
      <xdr:rowOff>1659</xdr:rowOff>
    </xdr:to>
    <xdr:cxnSp macro="">
      <xdr:nvCxnSpPr>
        <xdr:cNvPr id="406" name="直線コネクタ 405"/>
        <xdr:cNvCxnSpPr/>
      </xdr:nvCxnSpPr>
      <xdr:spPr>
        <a:xfrm>
          <a:off x="9639300" y="13543432"/>
          <a:ext cx="838200" cy="2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65078</xdr:rowOff>
    </xdr:from>
    <xdr:ext cx="534377" cy="259045"/>
    <xdr:sp macro="" textlink="">
      <xdr:nvSpPr>
        <xdr:cNvPr id="407" name="商工費平均値テキスト"/>
        <xdr:cNvSpPr txBox="1"/>
      </xdr:nvSpPr>
      <xdr:spPr>
        <a:xfrm>
          <a:off x="10528300" y="130952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42201</xdr:rowOff>
    </xdr:from>
    <xdr:to>
      <xdr:col>55</xdr:col>
      <xdr:colOff>50800</xdr:colOff>
      <xdr:row>77</xdr:row>
      <xdr:rowOff>143801</xdr:rowOff>
    </xdr:to>
    <xdr:sp macro="" textlink="">
      <xdr:nvSpPr>
        <xdr:cNvPr id="408" name="フローチャート: 判断 407"/>
        <xdr:cNvSpPr/>
      </xdr:nvSpPr>
      <xdr:spPr>
        <a:xfrm>
          <a:off x="10426700" y="13243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157890</xdr:rowOff>
    </xdr:from>
    <xdr:to>
      <xdr:col>50</xdr:col>
      <xdr:colOff>114300</xdr:colOff>
      <xdr:row>78</xdr:row>
      <xdr:rowOff>170332</xdr:rowOff>
    </xdr:to>
    <xdr:cxnSp macro="">
      <xdr:nvCxnSpPr>
        <xdr:cNvPr id="409" name="直線コネクタ 408"/>
        <xdr:cNvCxnSpPr/>
      </xdr:nvCxnSpPr>
      <xdr:spPr>
        <a:xfrm>
          <a:off x="8750300" y="13530990"/>
          <a:ext cx="889000" cy="1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24467</xdr:rowOff>
    </xdr:from>
    <xdr:to>
      <xdr:col>50</xdr:col>
      <xdr:colOff>165100</xdr:colOff>
      <xdr:row>77</xdr:row>
      <xdr:rowOff>126067</xdr:rowOff>
    </xdr:to>
    <xdr:sp macro="" textlink="">
      <xdr:nvSpPr>
        <xdr:cNvPr id="410" name="フローチャート: 判断 409"/>
        <xdr:cNvSpPr/>
      </xdr:nvSpPr>
      <xdr:spPr>
        <a:xfrm>
          <a:off x="9588500" y="1322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142594</xdr:rowOff>
    </xdr:from>
    <xdr:ext cx="534377" cy="259045"/>
    <xdr:sp macro="" textlink="">
      <xdr:nvSpPr>
        <xdr:cNvPr id="411" name="テキスト ボックス 410"/>
        <xdr:cNvSpPr txBox="1"/>
      </xdr:nvSpPr>
      <xdr:spPr>
        <a:xfrm>
          <a:off x="9372111" y="1300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157890</xdr:rowOff>
    </xdr:from>
    <xdr:to>
      <xdr:col>45</xdr:col>
      <xdr:colOff>177800</xdr:colOff>
      <xdr:row>79</xdr:row>
      <xdr:rowOff>9203</xdr:rowOff>
    </xdr:to>
    <xdr:cxnSp macro="">
      <xdr:nvCxnSpPr>
        <xdr:cNvPr id="412" name="直線コネクタ 411"/>
        <xdr:cNvCxnSpPr/>
      </xdr:nvCxnSpPr>
      <xdr:spPr>
        <a:xfrm flipV="1">
          <a:off x="7861300" y="13530990"/>
          <a:ext cx="889000" cy="2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158818</xdr:rowOff>
    </xdr:from>
    <xdr:to>
      <xdr:col>46</xdr:col>
      <xdr:colOff>38100</xdr:colOff>
      <xdr:row>77</xdr:row>
      <xdr:rowOff>88968</xdr:rowOff>
    </xdr:to>
    <xdr:sp macro="" textlink="">
      <xdr:nvSpPr>
        <xdr:cNvPr id="413" name="フローチャート: 判断 412"/>
        <xdr:cNvSpPr/>
      </xdr:nvSpPr>
      <xdr:spPr>
        <a:xfrm>
          <a:off x="8699500" y="13189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105496</xdr:rowOff>
    </xdr:from>
    <xdr:ext cx="534377" cy="259045"/>
    <xdr:sp macro="" textlink="">
      <xdr:nvSpPr>
        <xdr:cNvPr id="414" name="テキスト ボックス 413"/>
        <xdr:cNvSpPr txBox="1"/>
      </xdr:nvSpPr>
      <xdr:spPr>
        <a:xfrm>
          <a:off x="8483111" y="12964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8091</xdr:rowOff>
    </xdr:from>
    <xdr:to>
      <xdr:col>41</xdr:col>
      <xdr:colOff>50800</xdr:colOff>
      <xdr:row>79</xdr:row>
      <xdr:rowOff>9203</xdr:rowOff>
    </xdr:to>
    <xdr:cxnSp macro="">
      <xdr:nvCxnSpPr>
        <xdr:cNvPr id="415" name="直線コネクタ 414"/>
        <xdr:cNvCxnSpPr/>
      </xdr:nvCxnSpPr>
      <xdr:spPr>
        <a:xfrm>
          <a:off x="6972300" y="13552641"/>
          <a:ext cx="889000" cy="1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164240</xdr:rowOff>
    </xdr:from>
    <xdr:to>
      <xdr:col>41</xdr:col>
      <xdr:colOff>101600</xdr:colOff>
      <xdr:row>77</xdr:row>
      <xdr:rowOff>94390</xdr:rowOff>
    </xdr:to>
    <xdr:sp macro="" textlink="">
      <xdr:nvSpPr>
        <xdr:cNvPr id="416" name="フローチャート: 判断 415"/>
        <xdr:cNvSpPr/>
      </xdr:nvSpPr>
      <xdr:spPr>
        <a:xfrm>
          <a:off x="7810500" y="1319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110917</xdr:rowOff>
    </xdr:from>
    <xdr:ext cx="534377" cy="259045"/>
    <xdr:sp macro="" textlink="">
      <xdr:nvSpPr>
        <xdr:cNvPr id="417" name="テキスト ボックス 416"/>
        <xdr:cNvSpPr txBox="1"/>
      </xdr:nvSpPr>
      <xdr:spPr>
        <a:xfrm>
          <a:off x="7594111" y="1296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152843</xdr:rowOff>
    </xdr:from>
    <xdr:to>
      <xdr:col>36</xdr:col>
      <xdr:colOff>165100</xdr:colOff>
      <xdr:row>77</xdr:row>
      <xdr:rowOff>82993</xdr:rowOff>
    </xdr:to>
    <xdr:sp macro="" textlink="">
      <xdr:nvSpPr>
        <xdr:cNvPr id="418" name="フローチャート: 判断 417"/>
        <xdr:cNvSpPr/>
      </xdr:nvSpPr>
      <xdr:spPr>
        <a:xfrm>
          <a:off x="6921500" y="13183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99520</xdr:rowOff>
    </xdr:from>
    <xdr:ext cx="534377" cy="259045"/>
    <xdr:sp macro="" textlink="">
      <xdr:nvSpPr>
        <xdr:cNvPr id="419" name="テキスト ボックス 418"/>
        <xdr:cNvSpPr txBox="1"/>
      </xdr:nvSpPr>
      <xdr:spPr>
        <a:xfrm>
          <a:off x="6705111" y="12958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122309</xdr:rowOff>
    </xdr:from>
    <xdr:to>
      <xdr:col>55</xdr:col>
      <xdr:colOff>50800</xdr:colOff>
      <xdr:row>79</xdr:row>
      <xdr:rowOff>52459</xdr:rowOff>
    </xdr:to>
    <xdr:sp macro="" textlink="">
      <xdr:nvSpPr>
        <xdr:cNvPr id="425" name="楕円 424"/>
        <xdr:cNvSpPr/>
      </xdr:nvSpPr>
      <xdr:spPr>
        <a:xfrm>
          <a:off x="10426700" y="1349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37236</xdr:rowOff>
    </xdr:from>
    <xdr:ext cx="469744" cy="259045"/>
    <xdr:sp macro="" textlink="">
      <xdr:nvSpPr>
        <xdr:cNvPr id="426" name="商工費該当値テキスト"/>
        <xdr:cNvSpPr txBox="1"/>
      </xdr:nvSpPr>
      <xdr:spPr>
        <a:xfrm>
          <a:off x="10528300" y="13410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119532</xdr:rowOff>
    </xdr:from>
    <xdr:to>
      <xdr:col>50</xdr:col>
      <xdr:colOff>165100</xdr:colOff>
      <xdr:row>79</xdr:row>
      <xdr:rowOff>49682</xdr:rowOff>
    </xdr:to>
    <xdr:sp macro="" textlink="">
      <xdr:nvSpPr>
        <xdr:cNvPr id="427" name="楕円 426"/>
        <xdr:cNvSpPr/>
      </xdr:nvSpPr>
      <xdr:spPr>
        <a:xfrm>
          <a:off x="9588500" y="13492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40809</xdr:rowOff>
    </xdr:from>
    <xdr:ext cx="469744" cy="259045"/>
    <xdr:sp macro="" textlink="">
      <xdr:nvSpPr>
        <xdr:cNvPr id="428" name="テキスト ボックス 427"/>
        <xdr:cNvSpPr txBox="1"/>
      </xdr:nvSpPr>
      <xdr:spPr>
        <a:xfrm>
          <a:off x="9404428" y="13585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107090</xdr:rowOff>
    </xdr:from>
    <xdr:to>
      <xdr:col>46</xdr:col>
      <xdr:colOff>38100</xdr:colOff>
      <xdr:row>79</xdr:row>
      <xdr:rowOff>37240</xdr:rowOff>
    </xdr:to>
    <xdr:sp macro="" textlink="">
      <xdr:nvSpPr>
        <xdr:cNvPr id="429" name="楕円 428"/>
        <xdr:cNvSpPr/>
      </xdr:nvSpPr>
      <xdr:spPr>
        <a:xfrm>
          <a:off x="8699500" y="13480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28367</xdr:rowOff>
    </xdr:from>
    <xdr:ext cx="469744" cy="259045"/>
    <xdr:sp macro="" textlink="">
      <xdr:nvSpPr>
        <xdr:cNvPr id="430" name="テキスト ボックス 429"/>
        <xdr:cNvSpPr txBox="1"/>
      </xdr:nvSpPr>
      <xdr:spPr>
        <a:xfrm>
          <a:off x="8515428" y="1357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129853</xdr:rowOff>
    </xdr:from>
    <xdr:to>
      <xdr:col>41</xdr:col>
      <xdr:colOff>101600</xdr:colOff>
      <xdr:row>79</xdr:row>
      <xdr:rowOff>60003</xdr:rowOff>
    </xdr:to>
    <xdr:sp macro="" textlink="">
      <xdr:nvSpPr>
        <xdr:cNvPr id="431" name="楕円 430"/>
        <xdr:cNvSpPr/>
      </xdr:nvSpPr>
      <xdr:spPr>
        <a:xfrm>
          <a:off x="7810500" y="13502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51130</xdr:rowOff>
    </xdr:from>
    <xdr:ext cx="469744" cy="259045"/>
    <xdr:sp macro="" textlink="">
      <xdr:nvSpPr>
        <xdr:cNvPr id="432" name="テキスト ボックス 431"/>
        <xdr:cNvSpPr txBox="1"/>
      </xdr:nvSpPr>
      <xdr:spPr>
        <a:xfrm>
          <a:off x="7626428" y="1359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128741</xdr:rowOff>
    </xdr:from>
    <xdr:to>
      <xdr:col>36</xdr:col>
      <xdr:colOff>165100</xdr:colOff>
      <xdr:row>79</xdr:row>
      <xdr:rowOff>58891</xdr:rowOff>
    </xdr:to>
    <xdr:sp macro="" textlink="">
      <xdr:nvSpPr>
        <xdr:cNvPr id="433" name="楕円 432"/>
        <xdr:cNvSpPr/>
      </xdr:nvSpPr>
      <xdr:spPr>
        <a:xfrm>
          <a:off x="6921500" y="13501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50018</xdr:rowOff>
    </xdr:from>
    <xdr:ext cx="469744" cy="259045"/>
    <xdr:sp macro="" textlink="">
      <xdr:nvSpPr>
        <xdr:cNvPr id="434" name="テキスト ボックス 433"/>
        <xdr:cNvSpPr txBox="1"/>
      </xdr:nvSpPr>
      <xdr:spPr>
        <a:xfrm>
          <a:off x="6737428" y="13594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7" name="テキスト ボックス 446"/>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28790</xdr:rowOff>
    </xdr:from>
    <xdr:to>
      <xdr:col>54</xdr:col>
      <xdr:colOff>189865</xdr:colOff>
      <xdr:row>98</xdr:row>
      <xdr:rowOff>147434</xdr:rowOff>
    </xdr:to>
    <xdr:cxnSp macro="">
      <xdr:nvCxnSpPr>
        <xdr:cNvPr id="459" name="直線コネクタ 458"/>
        <xdr:cNvCxnSpPr/>
      </xdr:nvCxnSpPr>
      <xdr:spPr>
        <a:xfrm flipV="1">
          <a:off x="10475595" y="15630740"/>
          <a:ext cx="1270" cy="1318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151261</xdr:rowOff>
    </xdr:from>
    <xdr:ext cx="534377" cy="259045"/>
    <xdr:sp macro="" textlink="">
      <xdr:nvSpPr>
        <xdr:cNvPr id="460" name="土木費最小値テキスト"/>
        <xdr:cNvSpPr txBox="1"/>
      </xdr:nvSpPr>
      <xdr:spPr>
        <a:xfrm>
          <a:off x="10528300" y="1695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147434</xdr:rowOff>
    </xdr:from>
    <xdr:to>
      <xdr:col>55</xdr:col>
      <xdr:colOff>88900</xdr:colOff>
      <xdr:row>98</xdr:row>
      <xdr:rowOff>147434</xdr:rowOff>
    </xdr:to>
    <xdr:cxnSp macro="">
      <xdr:nvCxnSpPr>
        <xdr:cNvPr id="461" name="直線コネクタ 460"/>
        <xdr:cNvCxnSpPr/>
      </xdr:nvCxnSpPr>
      <xdr:spPr>
        <a:xfrm>
          <a:off x="10388600" y="1694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146917</xdr:rowOff>
    </xdr:from>
    <xdr:ext cx="534377" cy="259045"/>
    <xdr:sp macro="" textlink="">
      <xdr:nvSpPr>
        <xdr:cNvPr id="462" name="土木費最大値テキスト"/>
        <xdr:cNvSpPr txBox="1"/>
      </xdr:nvSpPr>
      <xdr:spPr>
        <a:xfrm>
          <a:off x="10528300" y="15405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92,822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28790</xdr:rowOff>
    </xdr:from>
    <xdr:to>
      <xdr:col>55</xdr:col>
      <xdr:colOff>88900</xdr:colOff>
      <xdr:row>91</xdr:row>
      <xdr:rowOff>28790</xdr:rowOff>
    </xdr:to>
    <xdr:cxnSp macro="">
      <xdr:nvCxnSpPr>
        <xdr:cNvPr id="463" name="直線コネクタ 462"/>
        <xdr:cNvCxnSpPr/>
      </xdr:nvCxnSpPr>
      <xdr:spPr>
        <a:xfrm>
          <a:off x="10388600" y="1563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10007</xdr:rowOff>
    </xdr:from>
    <xdr:to>
      <xdr:col>55</xdr:col>
      <xdr:colOff>0</xdr:colOff>
      <xdr:row>98</xdr:row>
      <xdr:rowOff>56356</xdr:rowOff>
    </xdr:to>
    <xdr:cxnSp macro="">
      <xdr:nvCxnSpPr>
        <xdr:cNvPr id="464" name="直線コネクタ 463"/>
        <xdr:cNvCxnSpPr/>
      </xdr:nvCxnSpPr>
      <xdr:spPr>
        <a:xfrm>
          <a:off x="9639300" y="16812107"/>
          <a:ext cx="838200" cy="46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68248</xdr:rowOff>
    </xdr:from>
    <xdr:ext cx="534377" cy="259045"/>
    <xdr:sp macro="" textlink="">
      <xdr:nvSpPr>
        <xdr:cNvPr id="465" name="土木費平均値テキスト"/>
        <xdr:cNvSpPr txBox="1"/>
      </xdr:nvSpPr>
      <xdr:spPr>
        <a:xfrm>
          <a:off x="10528300" y="163559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45371</xdr:rowOff>
    </xdr:from>
    <xdr:to>
      <xdr:col>55</xdr:col>
      <xdr:colOff>50800</xdr:colOff>
      <xdr:row>96</xdr:row>
      <xdr:rowOff>146971</xdr:rowOff>
    </xdr:to>
    <xdr:sp macro="" textlink="">
      <xdr:nvSpPr>
        <xdr:cNvPr id="466" name="フローチャート: 判断 465"/>
        <xdr:cNvSpPr/>
      </xdr:nvSpPr>
      <xdr:spPr>
        <a:xfrm>
          <a:off x="10426700" y="1650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166903</xdr:rowOff>
    </xdr:from>
    <xdr:to>
      <xdr:col>50</xdr:col>
      <xdr:colOff>114300</xdr:colOff>
      <xdr:row>98</xdr:row>
      <xdr:rowOff>10007</xdr:rowOff>
    </xdr:to>
    <xdr:cxnSp macro="">
      <xdr:nvCxnSpPr>
        <xdr:cNvPr id="467" name="直線コネクタ 466"/>
        <xdr:cNvCxnSpPr/>
      </xdr:nvCxnSpPr>
      <xdr:spPr>
        <a:xfrm>
          <a:off x="8750300" y="16626103"/>
          <a:ext cx="889000" cy="186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59677</xdr:rowOff>
    </xdr:from>
    <xdr:to>
      <xdr:col>50</xdr:col>
      <xdr:colOff>165100</xdr:colOff>
      <xdr:row>96</xdr:row>
      <xdr:rowOff>161277</xdr:rowOff>
    </xdr:to>
    <xdr:sp macro="" textlink="">
      <xdr:nvSpPr>
        <xdr:cNvPr id="468" name="フローチャート: 判断 467"/>
        <xdr:cNvSpPr/>
      </xdr:nvSpPr>
      <xdr:spPr>
        <a:xfrm>
          <a:off x="9588500" y="1651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6354</xdr:rowOff>
    </xdr:from>
    <xdr:ext cx="534377" cy="259045"/>
    <xdr:sp macro="" textlink="">
      <xdr:nvSpPr>
        <xdr:cNvPr id="469" name="テキスト ボックス 468"/>
        <xdr:cNvSpPr txBox="1"/>
      </xdr:nvSpPr>
      <xdr:spPr>
        <a:xfrm>
          <a:off x="9372111" y="1629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166903</xdr:rowOff>
    </xdr:from>
    <xdr:to>
      <xdr:col>45</xdr:col>
      <xdr:colOff>177800</xdr:colOff>
      <xdr:row>97</xdr:row>
      <xdr:rowOff>83102</xdr:rowOff>
    </xdr:to>
    <xdr:cxnSp macro="">
      <xdr:nvCxnSpPr>
        <xdr:cNvPr id="470" name="直線コネクタ 469"/>
        <xdr:cNvCxnSpPr/>
      </xdr:nvCxnSpPr>
      <xdr:spPr>
        <a:xfrm flipV="1">
          <a:off x="7861300" y="16626103"/>
          <a:ext cx="889000" cy="87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73013</xdr:rowOff>
    </xdr:from>
    <xdr:to>
      <xdr:col>46</xdr:col>
      <xdr:colOff>38100</xdr:colOff>
      <xdr:row>97</xdr:row>
      <xdr:rowOff>3163</xdr:rowOff>
    </xdr:to>
    <xdr:sp macro="" textlink="">
      <xdr:nvSpPr>
        <xdr:cNvPr id="471" name="フローチャート: 判断 470"/>
        <xdr:cNvSpPr/>
      </xdr:nvSpPr>
      <xdr:spPr>
        <a:xfrm>
          <a:off x="8699500" y="1653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19690</xdr:rowOff>
    </xdr:from>
    <xdr:ext cx="534377" cy="259045"/>
    <xdr:sp macro="" textlink="">
      <xdr:nvSpPr>
        <xdr:cNvPr id="472" name="テキスト ボックス 471"/>
        <xdr:cNvSpPr txBox="1"/>
      </xdr:nvSpPr>
      <xdr:spPr>
        <a:xfrm>
          <a:off x="8483111" y="1630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143814</xdr:rowOff>
    </xdr:from>
    <xdr:to>
      <xdr:col>41</xdr:col>
      <xdr:colOff>50800</xdr:colOff>
      <xdr:row>97</xdr:row>
      <xdr:rowOff>83102</xdr:rowOff>
    </xdr:to>
    <xdr:cxnSp macro="">
      <xdr:nvCxnSpPr>
        <xdr:cNvPr id="473" name="直線コネクタ 472"/>
        <xdr:cNvCxnSpPr/>
      </xdr:nvCxnSpPr>
      <xdr:spPr>
        <a:xfrm>
          <a:off x="6972300" y="16603014"/>
          <a:ext cx="889000" cy="110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9709</xdr:rowOff>
    </xdr:from>
    <xdr:to>
      <xdr:col>41</xdr:col>
      <xdr:colOff>101600</xdr:colOff>
      <xdr:row>96</xdr:row>
      <xdr:rowOff>111309</xdr:rowOff>
    </xdr:to>
    <xdr:sp macro="" textlink="">
      <xdr:nvSpPr>
        <xdr:cNvPr id="474" name="フローチャート: 判断 473"/>
        <xdr:cNvSpPr/>
      </xdr:nvSpPr>
      <xdr:spPr>
        <a:xfrm>
          <a:off x="7810500" y="1646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127836</xdr:rowOff>
    </xdr:from>
    <xdr:ext cx="534377" cy="259045"/>
    <xdr:sp macro="" textlink="">
      <xdr:nvSpPr>
        <xdr:cNvPr id="475" name="テキスト ボックス 474"/>
        <xdr:cNvSpPr txBox="1"/>
      </xdr:nvSpPr>
      <xdr:spPr>
        <a:xfrm>
          <a:off x="7594111" y="1624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7595</xdr:rowOff>
    </xdr:from>
    <xdr:to>
      <xdr:col>36</xdr:col>
      <xdr:colOff>165100</xdr:colOff>
      <xdr:row>96</xdr:row>
      <xdr:rowOff>109195</xdr:rowOff>
    </xdr:to>
    <xdr:sp macro="" textlink="">
      <xdr:nvSpPr>
        <xdr:cNvPr id="476" name="フローチャート: 判断 475"/>
        <xdr:cNvSpPr/>
      </xdr:nvSpPr>
      <xdr:spPr>
        <a:xfrm>
          <a:off x="6921500" y="1646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125722</xdr:rowOff>
    </xdr:from>
    <xdr:ext cx="534377" cy="259045"/>
    <xdr:sp macro="" textlink="">
      <xdr:nvSpPr>
        <xdr:cNvPr id="477" name="テキスト ボックス 476"/>
        <xdr:cNvSpPr txBox="1"/>
      </xdr:nvSpPr>
      <xdr:spPr>
        <a:xfrm>
          <a:off x="6705111" y="1624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5556</xdr:rowOff>
    </xdr:from>
    <xdr:to>
      <xdr:col>55</xdr:col>
      <xdr:colOff>50800</xdr:colOff>
      <xdr:row>98</xdr:row>
      <xdr:rowOff>107156</xdr:rowOff>
    </xdr:to>
    <xdr:sp macro="" textlink="">
      <xdr:nvSpPr>
        <xdr:cNvPr id="483" name="楕円 482"/>
        <xdr:cNvSpPr/>
      </xdr:nvSpPr>
      <xdr:spPr>
        <a:xfrm>
          <a:off x="10426700" y="1680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91933</xdr:rowOff>
    </xdr:from>
    <xdr:ext cx="534377" cy="259045"/>
    <xdr:sp macro="" textlink="">
      <xdr:nvSpPr>
        <xdr:cNvPr id="484" name="土木費該当値テキスト"/>
        <xdr:cNvSpPr txBox="1"/>
      </xdr:nvSpPr>
      <xdr:spPr>
        <a:xfrm>
          <a:off x="10528300" y="16722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130657</xdr:rowOff>
    </xdr:from>
    <xdr:to>
      <xdr:col>50</xdr:col>
      <xdr:colOff>165100</xdr:colOff>
      <xdr:row>98</xdr:row>
      <xdr:rowOff>60807</xdr:rowOff>
    </xdr:to>
    <xdr:sp macro="" textlink="">
      <xdr:nvSpPr>
        <xdr:cNvPr id="485" name="楕円 484"/>
        <xdr:cNvSpPr/>
      </xdr:nvSpPr>
      <xdr:spPr>
        <a:xfrm>
          <a:off x="9588500" y="1676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51934</xdr:rowOff>
    </xdr:from>
    <xdr:ext cx="534377" cy="259045"/>
    <xdr:sp macro="" textlink="">
      <xdr:nvSpPr>
        <xdr:cNvPr id="486" name="テキスト ボックス 485"/>
        <xdr:cNvSpPr txBox="1"/>
      </xdr:nvSpPr>
      <xdr:spPr>
        <a:xfrm>
          <a:off x="9372111" y="16854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116103</xdr:rowOff>
    </xdr:from>
    <xdr:to>
      <xdr:col>46</xdr:col>
      <xdr:colOff>38100</xdr:colOff>
      <xdr:row>97</xdr:row>
      <xdr:rowOff>46253</xdr:rowOff>
    </xdr:to>
    <xdr:sp macro="" textlink="">
      <xdr:nvSpPr>
        <xdr:cNvPr id="487" name="楕円 486"/>
        <xdr:cNvSpPr/>
      </xdr:nvSpPr>
      <xdr:spPr>
        <a:xfrm>
          <a:off x="8699500" y="1657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37380</xdr:rowOff>
    </xdr:from>
    <xdr:ext cx="534377" cy="259045"/>
    <xdr:sp macro="" textlink="">
      <xdr:nvSpPr>
        <xdr:cNvPr id="488" name="テキスト ボックス 487"/>
        <xdr:cNvSpPr txBox="1"/>
      </xdr:nvSpPr>
      <xdr:spPr>
        <a:xfrm>
          <a:off x="8483111" y="16668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32302</xdr:rowOff>
    </xdr:from>
    <xdr:to>
      <xdr:col>41</xdr:col>
      <xdr:colOff>101600</xdr:colOff>
      <xdr:row>97</xdr:row>
      <xdr:rowOff>133902</xdr:rowOff>
    </xdr:to>
    <xdr:sp macro="" textlink="">
      <xdr:nvSpPr>
        <xdr:cNvPr id="489" name="楕円 488"/>
        <xdr:cNvSpPr/>
      </xdr:nvSpPr>
      <xdr:spPr>
        <a:xfrm>
          <a:off x="7810500" y="1666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125029</xdr:rowOff>
    </xdr:from>
    <xdr:ext cx="534377" cy="259045"/>
    <xdr:sp macro="" textlink="">
      <xdr:nvSpPr>
        <xdr:cNvPr id="490" name="テキスト ボックス 489"/>
        <xdr:cNvSpPr txBox="1"/>
      </xdr:nvSpPr>
      <xdr:spPr>
        <a:xfrm>
          <a:off x="7594111" y="16755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93014</xdr:rowOff>
    </xdr:from>
    <xdr:to>
      <xdr:col>36</xdr:col>
      <xdr:colOff>165100</xdr:colOff>
      <xdr:row>97</xdr:row>
      <xdr:rowOff>23164</xdr:rowOff>
    </xdr:to>
    <xdr:sp macro="" textlink="">
      <xdr:nvSpPr>
        <xdr:cNvPr id="491" name="楕円 490"/>
        <xdr:cNvSpPr/>
      </xdr:nvSpPr>
      <xdr:spPr>
        <a:xfrm>
          <a:off x="6921500" y="1655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14291</xdr:rowOff>
    </xdr:from>
    <xdr:ext cx="534377" cy="259045"/>
    <xdr:sp macro="" textlink="">
      <xdr:nvSpPr>
        <xdr:cNvPr id="492" name="テキスト ボックス 491"/>
        <xdr:cNvSpPr txBox="1"/>
      </xdr:nvSpPr>
      <xdr:spPr>
        <a:xfrm>
          <a:off x="6705111" y="16644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3" name="テキスト ボックス 50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5" name="テキスト ボックス 504"/>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3" name="テキスト ボックス 512"/>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5" name="テキスト ボックス 514"/>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117493</xdr:rowOff>
    </xdr:from>
    <xdr:to>
      <xdr:col>85</xdr:col>
      <xdr:colOff>126364</xdr:colOff>
      <xdr:row>39</xdr:row>
      <xdr:rowOff>153743</xdr:rowOff>
    </xdr:to>
    <xdr:cxnSp macro="">
      <xdr:nvCxnSpPr>
        <xdr:cNvPr id="519" name="直線コネクタ 518"/>
        <xdr:cNvCxnSpPr/>
      </xdr:nvCxnSpPr>
      <xdr:spPr>
        <a:xfrm flipV="1">
          <a:off x="16317595" y="5260993"/>
          <a:ext cx="1269" cy="1579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157570</xdr:rowOff>
    </xdr:from>
    <xdr:ext cx="469744" cy="259045"/>
    <xdr:sp macro="" textlink="">
      <xdr:nvSpPr>
        <xdr:cNvPr id="520" name="消防費最小値テキスト"/>
        <xdr:cNvSpPr txBox="1"/>
      </xdr:nvSpPr>
      <xdr:spPr>
        <a:xfrm>
          <a:off x="16370300" y="6844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153743</xdr:rowOff>
    </xdr:from>
    <xdr:to>
      <xdr:col>86</xdr:col>
      <xdr:colOff>25400</xdr:colOff>
      <xdr:row>39</xdr:row>
      <xdr:rowOff>153743</xdr:rowOff>
    </xdr:to>
    <xdr:cxnSp macro="">
      <xdr:nvCxnSpPr>
        <xdr:cNvPr id="521" name="直線コネクタ 520"/>
        <xdr:cNvCxnSpPr/>
      </xdr:nvCxnSpPr>
      <xdr:spPr>
        <a:xfrm>
          <a:off x="16230600" y="6840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64170</xdr:rowOff>
    </xdr:from>
    <xdr:ext cx="534377" cy="259045"/>
    <xdr:sp macro="" textlink="">
      <xdr:nvSpPr>
        <xdr:cNvPr id="522" name="消防費最大値テキスト"/>
        <xdr:cNvSpPr txBox="1"/>
      </xdr:nvSpPr>
      <xdr:spPr>
        <a:xfrm>
          <a:off x="16370300" y="5036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117493</xdr:rowOff>
    </xdr:from>
    <xdr:to>
      <xdr:col>86</xdr:col>
      <xdr:colOff>25400</xdr:colOff>
      <xdr:row>30</xdr:row>
      <xdr:rowOff>117493</xdr:rowOff>
    </xdr:to>
    <xdr:cxnSp macro="">
      <xdr:nvCxnSpPr>
        <xdr:cNvPr id="523" name="直線コネクタ 522"/>
        <xdr:cNvCxnSpPr/>
      </xdr:nvCxnSpPr>
      <xdr:spPr>
        <a:xfrm>
          <a:off x="16230600" y="5260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155702</xdr:rowOff>
    </xdr:from>
    <xdr:to>
      <xdr:col>85</xdr:col>
      <xdr:colOff>127000</xdr:colOff>
      <xdr:row>37</xdr:row>
      <xdr:rowOff>156682</xdr:rowOff>
    </xdr:to>
    <xdr:cxnSp macro="">
      <xdr:nvCxnSpPr>
        <xdr:cNvPr id="524" name="直線コネクタ 523"/>
        <xdr:cNvCxnSpPr/>
      </xdr:nvCxnSpPr>
      <xdr:spPr>
        <a:xfrm>
          <a:off x="15481300" y="6156452"/>
          <a:ext cx="838200" cy="343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118635</xdr:rowOff>
    </xdr:from>
    <xdr:ext cx="534377" cy="259045"/>
    <xdr:sp macro="" textlink="">
      <xdr:nvSpPr>
        <xdr:cNvPr id="525" name="消防費平均値テキスト"/>
        <xdr:cNvSpPr txBox="1"/>
      </xdr:nvSpPr>
      <xdr:spPr>
        <a:xfrm>
          <a:off x="16370300" y="59479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95758</xdr:rowOff>
    </xdr:from>
    <xdr:to>
      <xdr:col>85</xdr:col>
      <xdr:colOff>177800</xdr:colOff>
      <xdr:row>36</xdr:row>
      <xdr:rowOff>25908</xdr:rowOff>
    </xdr:to>
    <xdr:sp macro="" textlink="">
      <xdr:nvSpPr>
        <xdr:cNvPr id="526" name="フローチャート: 判断 525"/>
        <xdr:cNvSpPr/>
      </xdr:nvSpPr>
      <xdr:spPr>
        <a:xfrm>
          <a:off x="16268700" y="609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155702</xdr:rowOff>
    </xdr:from>
    <xdr:to>
      <xdr:col>81</xdr:col>
      <xdr:colOff>50800</xdr:colOff>
      <xdr:row>37</xdr:row>
      <xdr:rowOff>49893</xdr:rowOff>
    </xdr:to>
    <xdr:cxnSp macro="">
      <xdr:nvCxnSpPr>
        <xdr:cNvPr id="527" name="直線コネクタ 526"/>
        <xdr:cNvCxnSpPr/>
      </xdr:nvCxnSpPr>
      <xdr:spPr>
        <a:xfrm flipV="1">
          <a:off x="14592300" y="6156452"/>
          <a:ext cx="889000" cy="237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117965</xdr:rowOff>
    </xdr:from>
    <xdr:to>
      <xdr:col>81</xdr:col>
      <xdr:colOff>101600</xdr:colOff>
      <xdr:row>36</xdr:row>
      <xdr:rowOff>48115</xdr:rowOff>
    </xdr:to>
    <xdr:sp macro="" textlink="">
      <xdr:nvSpPr>
        <xdr:cNvPr id="528" name="フローチャート: 判断 527"/>
        <xdr:cNvSpPr/>
      </xdr:nvSpPr>
      <xdr:spPr>
        <a:xfrm>
          <a:off x="15430500" y="611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39242</xdr:rowOff>
    </xdr:from>
    <xdr:ext cx="534377" cy="259045"/>
    <xdr:sp macro="" textlink="">
      <xdr:nvSpPr>
        <xdr:cNvPr id="529" name="テキスト ボックス 528"/>
        <xdr:cNvSpPr txBox="1"/>
      </xdr:nvSpPr>
      <xdr:spPr>
        <a:xfrm>
          <a:off x="15214111" y="6211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129903</xdr:rowOff>
    </xdr:from>
    <xdr:to>
      <xdr:col>76</xdr:col>
      <xdr:colOff>114300</xdr:colOff>
      <xdr:row>37</xdr:row>
      <xdr:rowOff>49893</xdr:rowOff>
    </xdr:to>
    <xdr:cxnSp macro="">
      <xdr:nvCxnSpPr>
        <xdr:cNvPr id="530" name="直線コネクタ 529"/>
        <xdr:cNvCxnSpPr/>
      </xdr:nvCxnSpPr>
      <xdr:spPr>
        <a:xfrm>
          <a:off x="13703300" y="6130653"/>
          <a:ext cx="889000" cy="26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87104</xdr:rowOff>
    </xdr:from>
    <xdr:to>
      <xdr:col>76</xdr:col>
      <xdr:colOff>165100</xdr:colOff>
      <xdr:row>36</xdr:row>
      <xdr:rowOff>17254</xdr:rowOff>
    </xdr:to>
    <xdr:sp macro="" textlink="">
      <xdr:nvSpPr>
        <xdr:cNvPr id="531" name="フローチャート: 判断 530"/>
        <xdr:cNvSpPr/>
      </xdr:nvSpPr>
      <xdr:spPr>
        <a:xfrm>
          <a:off x="14541500" y="608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33781</xdr:rowOff>
    </xdr:from>
    <xdr:ext cx="534377" cy="259045"/>
    <xdr:sp macro="" textlink="">
      <xdr:nvSpPr>
        <xdr:cNvPr id="532" name="テキスト ボックス 531"/>
        <xdr:cNvSpPr txBox="1"/>
      </xdr:nvSpPr>
      <xdr:spPr>
        <a:xfrm>
          <a:off x="14325111" y="5863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129903</xdr:rowOff>
    </xdr:from>
    <xdr:to>
      <xdr:col>71</xdr:col>
      <xdr:colOff>177800</xdr:colOff>
      <xdr:row>37</xdr:row>
      <xdr:rowOff>56588</xdr:rowOff>
    </xdr:to>
    <xdr:cxnSp macro="">
      <xdr:nvCxnSpPr>
        <xdr:cNvPr id="533" name="直線コネクタ 532"/>
        <xdr:cNvCxnSpPr/>
      </xdr:nvCxnSpPr>
      <xdr:spPr>
        <a:xfrm flipV="1">
          <a:off x="12814300" y="6130653"/>
          <a:ext cx="889000" cy="269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60162</xdr:rowOff>
    </xdr:from>
    <xdr:to>
      <xdr:col>72</xdr:col>
      <xdr:colOff>38100</xdr:colOff>
      <xdr:row>35</xdr:row>
      <xdr:rowOff>161762</xdr:rowOff>
    </xdr:to>
    <xdr:sp macro="" textlink="">
      <xdr:nvSpPr>
        <xdr:cNvPr id="534" name="フローチャート: 判断 533"/>
        <xdr:cNvSpPr/>
      </xdr:nvSpPr>
      <xdr:spPr>
        <a:xfrm>
          <a:off x="13652500" y="6060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6839</xdr:rowOff>
    </xdr:from>
    <xdr:ext cx="534377" cy="259045"/>
    <xdr:sp macro="" textlink="">
      <xdr:nvSpPr>
        <xdr:cNvPr id="535" name="テキスト ボックス 534"/>
        <xdr:cNvSpPr txBox="1"/>
      </xdr:nvSpPr>
      <xdr:spPr>
        <a:xfrm>
          <a:off x="13436111" y="583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159439</xdr:rowOff>
    </xdr:from>
    <xdr:to>
      <xdr:col>67</xdr:col>
      <xdr:colOff>101600</xdr:colOff>
      <xdr:row>36</xdr:row>
      <xdr:rowOff>89589</xdr:rowOff>
    </xdr:to>
    <xdr:sp macro="" textlink="">
      <xdr:nvSpPr>
        <xdr:cNvPr id="536" name="フローチャート: 判断 535"/>
        <xdr:cNvSpPr/>
      </xdr:nvSpPr>
      <xdr:spPr>
        <a:xfrm>
          <a:off x="12763500" y="616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106116</xdr:rowOff>
    </xdr:from>
    <xdr:ext cx="534377" cy="259045"/>
    <xdr:sp macro="" textlink="">
      <xdr:nvSpPr>
        <xdr:cNvPr id="537" name="テキスト ボックス 536"/>
        <xdr:cNvSpPr txBox="1"/>
      </xdr:nvSpPr>
      <xdr:spPr>
        <a:xfrm>
          <a:off x="12547111" y="593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105882</xdr:rowOff>
    </xdr:from>
    <xdr:to>
      <xdr:col>85</xdr:col>
      <xdr:colOff>177800</xdr:colOff>
      <xdr:row>38</xdr:row>
      <xdr:rowOff>36032</xdr:rowOff>
    </xdr:to>
    <xdr:sp macro="" textlink="">
      <xdr:nvSpPr>
        <xdr:cNvPr id="543" name="楕円 542"/>
        <xdr:cNvSpPr/>
      </xdr:nvSpPr>
      <xdr:spPr>
        <a:xfrm>
          <a:off x="16268700" y="644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84309</xdr:rowOff>
    </xdr:from>
    <xdr:ext cx="469744" cy="259045"/>
    <xdr:sp macro="" textlink="">
      <xdr:nvSpPr>
        <xdr:cNvPr id="544" name="消防費該当値テキスト"/>
        <xdr:cNvSpPr txBox="1"/>
      </xdr:nvSpPr>
      <xdr:spPr>
        <a:xfrm>
          <a:off x="16370300" y="6427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104902</xdr:rowOff>
    </xdr:from>
    <xdr:to>
      <xdr:col>81</xdr:col>
      <xdr:colOff>101600</xdr:colOff>
      <xdr:row>36</xdr:row>
      <xdr:rowOff>35052</xdr:rowOff>
    </xdr:to>
    <xdr:sp macro="" textlink="">
      <xdr:nvSpPr>
        <xdr:cNvPr id="545" name="楕円 544"/>
        <xdr:cNvSpPr/>
      </xdr:nvSpPr>
      <xdr:spPr>
        <a:xfrm>
          <a:off x="15430500" y="6105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51579</xdr:rowOff>
    </xdr:from>
    <xdr:ext cx="534377" cy="259045"/>
    <xdr:sp macro="" textlink="">
      <xdr:nvSpPr>
        <xdr:cNvPr id="546" name="テキスト ボックス 545"/>
        <xdr:cNvSpPr txBox="1"/>
      </xdr:nvSpPr>
      <xdr:spPr>
        <a:xfrm>
          <a:off x="15214111" y="5880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170543</xdr:rowOff>
    </xdr:from>
    <xdr:to>
      <xdr:col>76</xdr:col>
      <xdr:colOff>165100</xdr:colOff>
      <xdr:row>37</xdr:row>
      <xdr:rowOff>100693</xdr:rowOff>
    </xdr:to>
    <xdr:sp macro="" textlink="">
      <xdr:nvSpPr>
        <xdr:cNvPr id="547" name="楕円 546"/>
        <xdr:cNvSpPr/>
      </xdr:nvSpPr>
      <xdr:spPr>
        <a:xfrm>
          <a:off x="14541500" y="6342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91820</xdr:rowOff>
    </xdr:from>
    <xdr:ext cx="534377" cy="259045"/>
    <xdr:sp macro="" textlink="">
      <xdr:nvSpPr>
        <xdr:cNvPr id="548" name="テキスト ボックス 547"/>
        <xdr:cNvSpPr txBox="1"/>
      </xdr:nvSpPr>
      <xdr:spPr>
        <a:xfrm>
          <a:off x="14325111" y="643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79103</xdr:rowOff>
    </xdr:from>
    <xdr:to>
      <xdr:col>72</xdr:col>
      <xdr:colOff>38100</xdr:colOff>
      <xdr:row>36</xdr:row>
      <xdr:rowOff>9253</xdr:rowOff>
    </xdr:to>
    <xdr:sp macro="" textlink="">
      <xdr:nvSpPr>
        <xdr:cNvPr id="549" name="楕円 548"/>
        <xdr:cNvSpPr/>
      </xdr:nvSpPr>
      <xdr:spPr>
        <a:xfrm>
          <a:off x="13652500" y="6079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380</xdr:rowOff>
    </xdr:from>
    <xdr:ext cx="534377" cy="259045"/>
    <xdr:sp macro="" textlink="">
      <xdr:nvSpPr>
        <xdr:cNvPr id="550" name="テキスト ボックス 549"/>
        <xdr:cNvSpPr txBox="1"/>
      </xdr:nvSpPr>
      <xdr:spPr>
        <a:xfrm>
          <a:off x="13436111" y="6172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5788</xdr:rowOff>
    </xdr:from>
    <xdr:to>
      <xdr:col>67</xdr:col>
      <xdr:colOff>101600</xdr:colOff>
      <xdr:row>37</xdr:row>
      <xdr:rowOff>107388</xdr:rowOff>
    </xdr:to>
    <xdr:sp macro="" textlink="">
      <xdr:nvSpPr>
        <xdr:cNvPr id="551" name="楕円 550"/>
        <xdr:cNvSpPr/>
      </xdr:nvSpPr>
      <xdr:spPr>
        <a:xfrm>
          <a:off x="12763500" y="634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98515</xdr:rowOff>
    </xdr:from>
    <xdr:ext cx="534377" cy="259045"/>
    <xdr:sp macro="" textlink="">
      <xdr:nvSpPr>
        <xdr:cNvPr id="552" name="テキスト ボックス 551"/>
        <xdr:cNvSpPr txBox="1"/>
      </xdr:nvSpPr>
      <xdr:spPr>
        <a:xfrm>
          <a:off x="12547111" y="644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3" name="テキスト ボックス 562"/>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4" name="直線コネクタ 56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5" name="テキスト ボックス 564"/>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6" name="直線コネクタ 56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7" name="テキスト ボックス 566"/>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8" name="直線コネクタ 56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9" name="テキスト ボックス 568"/>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0" name="直線コネクタ 56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71" name="テキスト ボックス 570"/>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47</xdr:row>
      <xdr:rowOff>54627</xdr:rowOff>
    </xdr:from>
    <xdr:ext cx="531299" cy="259045"/>
    <xdr:sp macro="" textlink="">
      <xdr:nvSpPr>
        <xdr:cNvPr id="573" name="テキスト ボックス 572"/>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36007</xdr:rowOff>
    </xdr:from>
    <xdr:to>
      <xdr:col>85</xdr:col>
      <xdr:colOff>126364</xdr:colOff>
      <xdr:row>59</xdr:row>
      <xdr:rowOff>1077</xdr:rowOff>
    </xdr:to>
    <xdr:cxnSp macro="">
      <xdr:nvCxnSpPr>
        <xdr:cNvPr id="575" name="直線コネクタ 574"/>
        <xdr:cNvCxnSpPr/>
      </xdr:nvCxnSpPr>
      <xdr:spPr>
        <a:xfrm flipV="1">
          <a:off x="16317595" y="8779957"/>
          <a:ext cx="1269" cy="1336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4904</xdr:rowOff>
    </xdr:from>
    <xdr:ext cx="534377" cy="259045"/>
    <xdr:sp macro="" textlink="">
      <xdr:nvSpPr>
        <xdr:cNvPr id="576" name="教育費最小値テキスト"/>
        <xdr:cNvSpPr txBox="1"/>
      </xdr:nvSpPr>
      <xdr:spPr>
        <a:xfrm>
          <a:off x="16370300" y="1012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1077</xdr:rowOff>
    </xdr:from>
    <xdr:to>
      <xdr:col>86</xdr:col>
      <xdr:colOff>25400</xdr:colOff>
      <xdr:row>59</xdr:row>
      <xdr:rowOff>1077</xdr:rowOff>
    </xdr:to>
    <xdr:cxnSp macro="">
      <xdr:nvCxnSpPr>
        <xdr:cNvPr id="577" name="直線コネクタ 576"/>
        <xdr:cNvCxnSpPr/>
      </xdr:nvCxnSpPr>
      <xdr:spPr>
        <a:xfrm>
          <a:off x="16230600" y="10116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154134</xdr:rowOff>
    </xdr:from>
    <xdr:ext cx="534377" cy="259045"/>
    <xdr:sp macro="" textlink="">
      <xdr:nvSpPr>
        <xdr:cNvPr id="578" name="教育費最大値テキスト"/>
        <xdr:cNvSpPr txBox="1"/>
      </xdr:nvSpPr>
      <xdr:spPr>
        <a:xfrm>
          <a:off x="16370300" y="8555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58,518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36007</xdr:rowOff>
    </xdr:from>
    <xdr:to>
      <xdr:col>86</xdr:col>
      <xdr:colOff>25400</xdr:colOff>
      <xdr:row>51</xdr:row>
      <xdr:rowOff>36007</xdr:rowOff>
    </xdr:to>
    <xdr:cxnSp macro="">
      <xdr:nvCxnSpPr>
        <xdr:cNvPr id="579" name="直線コネクタ 578"/>
        <xdr:cNvCxnSpPr/>
      </xdr:nvCxnSpPr>
      <xdr:spPr>
        <a:xfrm>
          <a:off x="16230600" y="877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130145</xdr:rowOff>
    </xdr:from>
    <xdr:to>
      <xdr:col>85</xdr:col>
      <xdr:colOff>127000</xdr:colOff>
      <xdr:row>56</xdr:row>
      <xdr:rowOff>134808</xdr:rowOff>
    </xdr:to>
    <xdr:cxnSp macro="">
      <xdr:nvCxnSpPr>
        <xdr:cNvPr id="580" name="直線コネクタ 579"/>
        <xdr:cNvCxnSpPr/>
      </xdr:nvCxnSpPr>
      <xdr:spPr>
        <a:xfrm>
          <a:off x="15481300" y="9731345"/>
          <a:ext cx="838200" cy="4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102861</xdr:rowOff>
    </xdr:from>
    <xdr:ext cx="534377" cy="259045"/>
    <xdr:sp macro="" textlink="">
      <xdr:nvSpPr>
        <xdr:cNvPr id="581" name="教育費平均値テキスト"/>
        <xdr:cNvSpPr txBox="1"/>
      </xdr:nvSpPr>
      <xdr:spPr>
        <a:xfrm>
          <a:off x="16370300" y="9361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79984</xdr:rowOff>
    </xdr:from>
    <xdr:to>
      <xdr:col>85</xdr:col>
      <xdr:colOff>177800</xdr:colOff>
      <xdr:row>56</xdr:row>
      <xdr:rowOff>10134</xdr:rowOff>
    </xdr:to>
    <xdr:sp macro="" textlink="">
      <xdr:nvSpPr>
        <xdr:cNvPr id="582" name="フローチャート: 判断 581"/>
        <xdr:cNvSpPr/>
      </xdr:nvSpPr>
      <xdr:spPr>
        <a:xfrm>
          <a:off x="16268700" y="950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130145</xdr:rowOff>
    </xdr:from>
    <xdr:to>
      <xdr:col>81</xdr:col>
      <xdr:colOff>50800</xdr:colOff>
      <xdr:row>56</xdr:row>
      <xdr:rowOff>161051</xdr:rowOff>
    </xdr:to>
    <xdr:cxnSp macro="">
      <xdr:nvCxnSpPr>
        <xdr:cNvPr id="583" name="直線コネクタ 582"/>
        <xdr:cNvCxnSpPr/>
      </xdr:nvCxnSpPr>
      <xdr:spPr>
        <a:xfrm flipV="1">
          <a:off x="14592300" y="9731345"/>
          <a:ext cx="889000" cy="3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133660</xdr:rowOff>
    </xdr:from>
    <xdr:to>
      <xdr:col>81</xdr:col>
      <xdr:colOff>101600</xdr:colOff>
      <xdr:row>56</xdr:row>
      <xdr:rowOff>63810</xdr:rowOff>
    </xdr:to>
    <xdr:sp macro="" textlink="">
      <xdr:nvSpPr>
        <xdr:cNvPr id="584" name="フローチャート: 判断 583"/>
        <xdr:cNvSpPr/>
      </xdr:nvSpPr>
      <xdr:spPr>
        <a:xfrm>
          <a:off x="15430500" y="956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80337</xdr:rowOff>
    </xdr:from>
    <xdr:ext cx="534377" cy="259045"/>
    <xdr:sp macro="" textlink="">
      <xdr:nvSpPr>
        <xdr:cNvPr id="585" name="テキスト ボックス 584"/>
        <xdr:cNvSpPr txBox="1"/>
      </xdr:nvSpPr>
      <xdr:spPr>
        <a:xfrm>
          <a:off x="15214111" y="933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155199</xdr:rowOff>
    </xdr:from>
    <xdr:to>
      <xdr:col>76</xdr:col>
      <xdr:colOff>114300</xdr:colOff>
      <xdr:row>56</xdr:row>
      <xdr:rowOff>161051</xdr:rowOff>
    </xdr:to>
    <xdr:cxnSp macro="">
      <xdr:nvCxnSpPr>
        <xdr:cNvPr id="586" name="直線コネクタ 585"/>
        <xdr:cNvCxnSpPr/>
      </xdr:nvCxnSpPr>
      <xdr:spPr>
        <a:xfrm>
          <a:off x="13703300" y="9756399"/>
          <a:ext cx="889000" cy="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11313</xdr:rowOff>
    </xdr:from>
    <xdr:to>
      <xdr:col>76</xdr:col>
      <xdr:colOff>165100</xdr:colOff>
      <xdr:row>55</xdr:row>
      <xdr:rowOff>112913</xdr:rowOff>
    </xdr:to>
    <xdr:sp macro="" textlink="">
      <xdr:nvSpPr>
        <xdr:cNvPr id="587" name="フローチャート: 判断 586"/>
        <xdr:cNvSpPr/>
      </xdr:nvSpPr>
      <xdr:spPr>
        <a:xfrm>
          <a:off x="14541500" y="9441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129440</xdr:rowOff>
    </xdr:from>
    <xdr:ext cx="534377" cy="259045"/>
    <xdr:sp macro="" textlink="">
      <xdr:nvSpPr>
        <xdr:cNvPr id="588" name="テキスト ボックス 587"/>
        <xdr:cNvSpPr txBox="1"/>
      </xdr:nvSpPr>
      <xdr:spPr>
        <a:xfrm>
          <a:off x="14325111" y="9216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155199</xdr:rowOff>
    </xdr:from>
    <xdr:to>
      <xdr:col>71</xdr:col>
      <xdr:colOff>177800</xdr:colOff>
      <xdr:row>58</xdr:row>
      <xdr:rowOff>7249</xdr:rowOff>
    </xdr:to>
    <xdr:cxnSp macro="">
      <xdr:nvCxnSpPr>
        <xdr:cNvPr id="589" name="直線コネクタ 588"/>
        <xdr:cNvCxnSpPr/>
      </xdr:nvCxnSpPr>
      <xdr:spPr>
        <a:xfrm flipV="1">
          <a:off x="12814300" y="9756399"/>
          <a:ext cx="889000" cy="194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81951</xdr:rowOff>
    </xdr:from>
    <xdr:to>
      <xdr:col>72</xdr:col>
      <xdr:colOff>38100</xdr:colOff>
      <xdr:row>56</xdr:row>
      <xdr:rowOff>12101</xdr:rowOff>
    </xdr:to>
    <xdr:sp macro="" textlink="">
      <xdr:nvSpPr>
        <xdr:cNvPr id="590" name="フローチャート: 判断 589"/>
        <xdr:cNvSpPr/>
      </xdr:nvSpPr>
      <xdr:spPr>
        <a:xfrm>
          <a:off x="13652500" y="951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28628</xdr:rowOff>
    </xdr:from>
    <xdr:ext cx="534377" cy="259045"/>
    <xdr:sp macro="" textlink="">
      <xdr:nvSpPr>
        <xdr:cNvPr id="591" name="テキスト ボックス 590"/>
        <xdr:cNvSpPr txBox="1"/>
      </xdr:nvSpPr>
      <xdr:spPr>
        <a:xfrm>
          <a:off x="13436111" y="9286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20320</xdr:rowOff>
    </xdr:from>
    <xdr:to>
      <xdr:col>67</xdr:col>
      <xdr:colOff>101600</xdr:colOff>
      <xdr:row>56</xdr:row>
      <xdr:rowOff>121920</xdr:rowOff>
    </xdr:to>
    <xdr:sp macro="" textlink="">
      <xdr:nvSpPr>
        <xdr:cNvPr id="592" name="フローチャート: 判断 591"/>
        <xdr:cNvSpPr/>
      </xdr:nvSpPr>
      <xdr:spPr>
        <a:xfrm>
          <a:off x="12763500" y="962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138447</xdr:rowOff>
    </xdr:from>
    <xdr:ext cx="534377" cy="259045"/>
    <xdr:sp macro="" textlink="">
      <xdr:nvSpPr>
        <xdr:cNvPr id="593" name="テキスト ボックス 592"/>
        <xdr:cNvSpPr txBox="1"/>
      </xdr:nvSpPr>
      <xdr:spPr>
        <a:xfrm>
          <a:off x="12547111" y="939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84008</xdr:rowOff>
    </xdr:from>
    <xdr:to>
      <xdr:col>85</xdr:col>
      <xdr:colOff>177800</xdr:colOff>
      <xdr:row>57</xdr:row>
      <xdr:rowOff>14158</xdr:rowOff>
    </xdr:to>
    <xdr:sp macro="" textlink="">
      <xdr:nvSpPr>
        <xdr:cNvPr id="599" name="楕円 598"/>
        <xdr:cNvSpPr/>
      </xdr:nvSpPr>
      <xdr:spPr>
        <a:xfrm>
          <a:off x="16268700" y="968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62435</xdr:rowOff>
    </xdr:from>
    <xdr:ext cx="534377" cy="259045"/>
    <xdr:sp macro="" textlink="">
      <xdr:nvSpPr>
        <xdr:cNvPr id="600" name="教育費該当値テキスト"/>
        <xdr:cNvSpPr txBox="1"/>
      </xdr:nvSpPr>
      <xdr:spPr>
        <a:xfrm>
          <a:off x="16370300" y="9663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79345</xdr:rowOff>
    </xdr:from>
    <xdr:to>
      <xdr:col>81</xdr:col>
      <xdr:colOff>101600</xdr:colOff>
      <xdr:row>57</xdr:row>
      <xdr:rowOff>9495</xdr:rowOff>
    </xdr:to>
    <xdr:sp macro="" textlink="">
      <xdr:nvSpPr>
        <xdr:cNvPr id="601" name="楕円 600"/>
        <xdr:cNvSpPr/>
      </xdr:nvSpPr>
      <xdr:spPr>
        <a:xfrm>
          <a:off x="15430500" y="968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622</xdr:rowOff>
    </xdr:from>
    <xdr:ext cx="534377" cy="259045"/>
    <xdr:sp macro="" textlink="">
      <xdr:nvSpPr>
        <xdr:cNvPr id="602" name="テキスト ボックス 601"/>
        <xdr:cNvSpPr txBox="1"/>
      </xdr:nvSpPr>
      <xdr:spPr>
        <a:xfrm>
          <a:off x="15214111" y="977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110251</xdr:rowOff>
    </xdr:from>
    <xdr:to>
      <xdr:col>76</xdr:col>
      <xdr:colOff>165100</xdr:colOff>
      <xdr:row>57</xdr:row>
      <xdr:rowOff>40401</xdr:rowOff>
    </xdr:to>
    <xdr:sp macro="" textlink="">
      <xdr:nvSpPr>
        <xdr:cNvPr id="603" name="楕円 602"/>
        <xdr:cNvSpPr/>
      </xdr:nvSpPr>
      <xdr:spPr>
        <a:xfrm>
          <a:off x="14541500" y="971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31528</xdr:rowOff>
    </xdr:from>
    <xdr:ext cx="534377" cy="259045"/>
    <xdr:sp macro="" textlink="">
      <xdr:nvSpPr>
        <xdr:cNvPr id="604" name="テキスト ボックス 603"/>
        <xdr:cNvSpPr txBox="1"/>
      </xdr:nvSpPr>
      <xdr:spPr>
        <a:xfrm>
          <a:off x="14325111" y="980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104399</xdr:rowOff>
    </xdr:from>
    <xdr:to>
      <xdr:col>72</xdr:col>
      <xdr:colOff>38100</xdr:colOff>
      <xdr:row>57</xdr:row>
      <xdr:rowOff>34549</xdr:rowOff>
    </xdr:to>
    <xdr:sp macro="" textlink="">
      <xdr:nvSpPr>
        <xdr:cNvPr id="605" name="楕円 604"/>
        <xdr:cNvSpPr/>
      </xdr:nvSpPr>
      <xdr:spPr>
        <a:xfrm>
          <a:off x="13652500" y="970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25676</xdr:rowOff>
    </xdr:from>
    <xdr:ext cx="534377" cy="259045"/>
    <xdr:sp macro="" textlink="">
      <xdr:nvSpPr>
        <xdr:cNvPr id="606" name="テキスト ボックス 605"/>
        <xdr:cNvSpPr txBox="1"/>
      </xdr:nvSpPr>
      <xdr:spPr>
        <a:xfrm>
          <a:off x="13436111" y="979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127899</xdr:rowOff>
    </xdr:from>
    <xdr:to>
      <xdr:col>67</xdr:col>
      <xdr:colOff>101600</xdr:colOff>
      <xdr:row>58</xdr:row>
      <xdr:rowOff>58049</xdr:rowOff>
    </xdr:to>
    <xdr:sp macro="" textlink="">
      <xdr:nvSpPr>
        <xdr:cNvPr id="607" name="楕円 606"/>
        <xdr:cNvSpPr/>
      </xdr:nvSpPr>
      <xdr:spPr>
        <a:xfrm>
          <a:off x="12763500" y="9900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49176</xdr:rowOff>
    </xdr:from>
    <xdr:ext cx="534377" cy="259045"/>
    <xdr:sp macro="" textlink="">
      <xdr:nvSpPr>
        <xdr:cNvPr id="608" name="テキスト ボックス 607"/>
        <xdr:cNvSpPr txBox="1"/>
      </xdr:nvSpPr>
      <xdr:spPr>
        <a:xfrm>
          <a:off x="12547111" y="999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9" name="直線コネクタ 61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0" name="テキスト ボックス 61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1" name="直線コネクタ 62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2" name="テキスト ボックス 62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3" name="直線コネクタ 62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4" name="テキスト ボックス 62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5" name="直線コネクタ 62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6" name="テキスト ボックス 62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7" name="直線コネクタ 62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8" name="テキスト ボックス 62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9" name="直線コネクタ 62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0" name="テキスト ボックス 629"/>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1" name="直線コネクタ 63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2" name="テキスト ボックス 63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28143</xdr:rowOff>
    </xdr:from>
    <xdr:to>
      <xdr:col>85</xdr:col>
      <xdr:colOff>126364</xdr:colOff>
      <xdr:row>79</xdr:row>
      <xdr:rowOff>98879</xdr:rowOff>
    </xdr:to>
    <xdr:cxnSp macro="">
      <xdr:nvCxnSpPr>
        <xdr:cNvPr id="634" name="直線コネクタ 633"/>
        <xdr:cNvCxnSpPr/>
      </xdr:nvCxnSpPr>
      <xdr:spPr>
        <a:xfrm flipV="1">
          <a:off x="16317595" y="12029643"/>
          <a:ext cx="1269" cy="1613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108472</xdr:rowOff>
    </xdr:from>
    <xdr:ext cx="249299" cy="259045"/>
    <xdr:sp macro="" textlink="">
      <xdr:nvSpPr>
        <xdr:cNvPr id="635" name="災害復旧費最小値テキスト"/>
        <xdr:cNvSpPr txBox="1"/>
      </xdr:nvSpPr>
      <xdr:spPr>
        <a:xfrm>
          <a:off x="16370300" y="136530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6" name="直線コネクタ 635"/>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146270</xdr:rowOff>
    </xdr:from>
    <xdr:ext cx="534377" cy="259045"/>
    <xdr:sp macro="" textlink="">
      <xdr:nvSpPr>
        <xdr:cNvPr id="637" name="災害復旧費最大値テキスト"/>
        <xdr:cNvSpPr txBox="1"/>
      </xdr:nvSpPr>
      <xdr:spPr>
        <a:xfrm>
          <a:off x="16370300" y="11804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28143</xdr:rowOff>
    </xdr:from>
    <xdr:to>
      <xdr:col>86</xdr:col>
      <xdr:colOff>25400</xdr:colOff>
      <xdr:row>70</xdr:row>
      <xdr:rowOff>28143</xdr:rowOff>
    </xdr:to>
    <xdr:cxnSp macro="">
      <xdr:nvCxnSpPr>
        <xdr:cNvPr id="638" name="直線コネクタ 637"/>
        <xdr:cNvCxnSpPr/>
      </xdr:nvCxnSpPr>
      <xdr:spPr>
        <a:xfrm>
          <a:off x="16230600" y="12029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47019</xdr:rowOff>
    </xdr:from>
    <xdr:to>
      <xdr:col>85</xdr:col>
      <xdr:colOff>127000</xdr:colOff>
      <xdr:row>79</xdr:row>
      <xdr:rowOff>83235</xdr:rowOff>
    </xdr:to>
    <xdr:cxnSp macro="">
      <xdr:nvCxnSpPr>
        <xdr:cNvPr id="639" name="直線コネクタ 638"/>
        <xdr:cNvCxnSpPr/>
      </xdr:nvCxnSpPr>
      <xdr:spPr>
        <a:xfrm flipV="1">
          <a:off x="15481300" y="13591569"/>
          <a:ext cx="838200" cy="3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152922</xdr:rowOff>
    </xdr:from>
    <xdr:ext cx="469744" cy="259045"/>
    <xdr:sp macro="" textlink="">
      <xdr:nvSpPr>
        <xdr:cNvPr id="640" name="災害復旧費平均値テキスト"/>
        <xdr:cNvSpPr txBox="1"/>
      </xdr:nvSpPr>
      <xdr:spPr>
        <a:xfrm>
          <a:off x="16370300" y="135260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3045</xdr:rowOff>
    </xdr:from>
    <xdr:to>
      <xdr:col>85</xdr:col>
      <xdr:colOff>177800</xdr:colOff>
      <xdr:row>79</xdr:row>
      <xdr:rowOff>104645</xdr:rowOff>
    </xdr:to>
    <xdr:sp macro="" textlink="">
      <xdr:nvSpPr>
        <xdr:cNvPr id="641" name="フローチャート: 判断 640"/>
        <xdr:cNvSpPr/>
      </xdr:nvSpPr>
      <xdr:spPr>
        <a:xfrm>
          <a:off x="16268700" y="1354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83235</xdr:rowOff>
    </xdr:from>
    <xdr:to>
      <xdr:col>81</xdr:col>
      <xdr:colOff>50800</xdr:colOff>
      <xdr:row>79</xdr:row>
      <xdr:rowOff>85717</xdr:rowOff>
    </xdr:to>
    <xdr:cxnSp macro="">
      <xdr:nvCxnSpPr>
        <xdr:cNvPr id="642" name="直線コネクタ 641"/>
        <xdr:cNvCxnSpPr/>
      </xdr:nvCxnSpPr>
      <xdr:spPr>
        <a:xfrm flipV="1">
          <a:off x="14592300" y="13627785"/>
          <a:ext cx="889000" cy="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3437</xdr:rowOff>
    </xdr:from>
    <xdr:to>
      <xdr:col>81</xdr:col>
      <xdr:colOff>101600</xdr:colOff>
      <xdr:row>79</xdr:row>
      <xdr:rowOff>105037</xdr:rowOff>
    </xdr:to>
    <xdr:sp macro="" textlink="">
      <xdr:nvSpPr>
        <xdr:cNvPr id="643" name="フローチャート: 判断 642"/>
        <xdr:cNvSpPr/>
      </xdr:nvSpPr>
      <xdr:spPr>
        <a:xfrm>
          <a:off x="15430500" y="1354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121564</xdr:rowOff>
    </xdr:from>
    <xdr:ext cx="469744" cy="259045"/>
    <xdr:sp macro="" textlink="">
      <xdr:nvSpPr>
        <xdr:cNvPr id="644" name="テキスト ボックス 643"/>
        <xdr:cNvSpPr txBox="1"/>
      </xdr:nvSpPr>
      <xdr:spPr>
        <a:xfrm>
          <a:off x="15246428" y="13323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59722</xdr:rowOff>
    </xdr:from>
    <xdr:to>
      <xdr:col>76</xdr:col>
      <xdr:colOff>114300</xdr:colOff>
      <xdr:row>79</xdr:row>
      <xdr:rowOff>85717</xdr:rowOff>
    </xdr:to>
    <xdr:cxnSp macro="">
      <xdr:nvCxnSpPr>
        <xdr:cNvPr id="645" name="直線コネクタ 644"/>
        <xdr:cNvCxnSpPr/>
      </xdr:nvCxnSpPr>
      <xdr:spPr>
        <a:xfrm>
          <a:off x="13703300" y="13604272"/>
          <a:ext cx="889000" cy="25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14508</xdr:rowOff>
    </xdr:from>
    <xdr:to>
      <xdr:col>76</xdr:col>
      <xdr:colOff>165100</xdr:colOff>
      <xdr:row>79</xdr:row>
      <xdr:rowOff>116108</xdr:rowOff>
    </xdr:to>
    <xdr:sp macro="" textlink="">
      <xdr:nvSpPr>
        <xdr:cNvPr id="646" name="フローチャート: 判断 645"/>
        <xdr:cNvSpPr/>
      </xdr:nvSpPr>
      <xdr:spPr>
        <a:xfrm>
          <a:off x="14541500" y="13559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132635</xdr:rowOff>
    </xdr:from>
    <xdr:ext cx="469744" cy="259045"/>
    <xdr:sp macro="" textlink="">
      <xdr:nvSpPr>
        <xdr:cNvPr id="647" name="テキスト ボックス 646"/>
        <xdr:cNvSpPr txBox="1"/>
      </xdr:nvSpPr>
      <xdr:spPr>
        <a:xfrm>
          <a:off x="14357428" y="13334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31311</xdr:rowOff>
    </xdr:from>
    <xdr:to>
      <xdr:col>71</xdr:col>
      <xdr:colOff>177800</xdr:colOff>
      <xdr:row>79</xdr:row>
      <xdr:rowOff>59722</xdr:rowOff>
    </xdr:to>
    <xdr:cxnSp macro="">
      <xdr:nvCxnSpPr>
        <xdr:cNvPr id="648" name="直線コネクタ 647"/>
        <xdr:cNvCxnSpPr/>
      </xdr:nvCxnSpPr>
      <xdr:spPr>
        <a:xfrm>
          <a:off x="12814300" y="13575861"/>
          <a:ext cx="889000" cy="28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16565</xdr:rowOff>
    </xdr:from>
    <xdr:to>
      <xdr:col>72</xdr:col>
      <xdr:colOff>38100</xdr:colOff>
      <xdr:row>79</xdr:row>
      <xdr:rowOff>118165</xdr:rowOff>
    </xdr:to>
    <xdr:sp macro="" textlink="">
      <xdr:nvSpPr>
        <xdr:cNvPr id="649" name="フローチャート: 判断 648"/>
        <xdr:cNvSpPr/>
      </xdr:nvSpPr>
      <xdr:spPr>
        <a:xfrm>
          <a:off x="13652500" y="1356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109292</xdr:rowOff>
    </xdr:from>
    <xdr:ext cx="378565" cy="259045"/>
    <xdr:sp macro="" textlink="">
      <xdr:nvSpPr>
        <xdr:cNvPr id="650" name="テキスト ボックス 649"/>
        <xdr:cNvSpPr txBox="1"/>
      </xdr:nvSpPr>
      <xdr:spPr>
        <a:xfrm>
          <a:off x="13514017" y="136538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15650</xdr:rowOff>
    </xdr:from>
    <xdr:to>
      <xdr:col>67</xdr:col>
      <xdr:colOff>101600</xdr:colOff>
      <xdr:row>79</xdr:row>
      <xdr:rowOff>117250</xdr:rowOff>
    </xdr:to>
    <xdr:sp macro="" textlink="">
      <xdr:nvSpPr>
        <xdr:cNvPr id="651" name="フローチャート: 判断 650"/>
        <xdr:cNvSpPr/>
      </xdr:nvSpPr>
      <xdr:spPr>
        <a:xfrm>
          <a:off x="12763500" y="13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108377</xdr:rowOff>
    </xdr:from>
    <xdr:ext cx="378565" cy="259045"/>
    <xdr:sp macro="" textlink="">
      <xdr:nvSpPr>
        <xdr:cNvPr id="652" name="テキスト ボックス 651"/>
        <xdr:cNvSpPr txBox="1"/>
      </xdr:nvSpPr>
      <xdr:spPr>
        <a:xfrm>
          <a:off x="12625017" y="13652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3" name="テキスト ボックス 65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4" name="テキスト ボックス 65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5" name="テキスト ボックス 65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6" name="テキスト ボックス 65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7" name="テキスト ボックス 65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167669</xdr:rowOff>
    </xdr:from>
    <xdr:to>
      <xdr:col>85</xdr:col>
      <xdr:colOff>177800</xdr:colOff>
      <xdr:row>79</xdr:row>
      <xdr:rowOff>97819</xdr:rowOff>
    </xdr:to>
    <xdr:sp macro="" textlink="">
      <xdr:nvSpPr>
        <xdr:cNvPr id="658" name="楕円 657"/>
        <xdr:cNvSpPr/>
      </xdr:nvSpPr>
      <xdr:spPr>
        <a:xfrm>
          <a:off x="16268700" y="1354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127046</xdr:rowOff>
    </xdr:from>
    <xdr:ext cx="469744" cy="259045"/>
    <xdr:sp macro="" textlink="">
      <xdr:nvSpPr>
        <xdr:cNvPr id="659" name="災害復旧費該当値テキスト"/>
        <xdr:cNvSpPr txBox="1"/>
      </xdr:nvSpPr>
      <xdr:spPr>
        <a:xfrm>
          <a:off x="16370300" y="13328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32435</xdr:rowOff>
    </xdr:from>
    <xdr:to>
      <xdr:col>81</xdr:col>
      <xdr:colOff>101600</xdr:colOff>
      <xdr:row>79</xdr:row>
      <xdr:rowOff>134035</xdr:rowOff>
    </xdr:to>
    <xdr:sp macro="" textlink="">
      <xdr:nvSpPr>
        <xdr:cNvPr id="660" name="楕円 659"/>
        <xdr:cNvSpPr/>
      </xdr:nvSpPr>
      <xdr:spPr>
        <a:xfrm>
          <a:off x="15430500" y="1357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125162</xdr:rowOff>
    </xdr:from>
    <xdr:ext cx="378565" cy="259045"/>
    <xdr:sp macro="" textlink="">
      <xdr:nvSpPr>
        <xdr:cNvPr id="661" name="テキスト ボックス 660"/>
        <xdr:cNvSpPr txBox="1"/>
      </xdr:nvSpPr>
      <xdr:spPr>
        <a:xfrm>
          <a:off x="15292017" y="136697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34917</xdr:rowOff>
    </xdr:from>
    <xdr:to>
      <xdr:col>76</xdr:col>
      <xdr:colOff>165100</xdr:colOff>
      <xdr:row>79</xdr:row>
      <xdr:rowOff>136517</xdr:rowOff>
    </xdr:to>
    <xdr:sp macro="" textlink="">
      <xdr:nvSpPr>
        <xdr:cNvPr id="662" name="楕円 661"/>
        <xdr:cNvSpPr/>
      </xdr:nvSpPr>
      <xdr:spPr>
        <a:xfrm>
          <a:off x="14541500" y="1357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127644</xdr:rowOff>
    </xdr:from>
    <xdr:ext cx="378565" cy="259045"/>
    <xdr:sp macro="" textlink="">
      <xdr:nvSpPr>
        <xdr:cNvPr id="663" name="テキスト ボックス 662"/>
        <xdr:cNvSpPr txBox="1"/>
      </xdr:nvSpPr>
      <xdr:spPr>
        <a:xfrm>
          <a:off x="14403017" y="136721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8922</xdr:rowOff>
    </xdr:from>
    <xdr:to>
      <xdr:col>72</xdr:col>
      <xdr:colOff>38100</xdr:colOff>
      <xdr:row>79</xdr:row>
      <xdr:rowOff>110522</xdr:rowOff>
    </xdr:to>
    <xdr:sp macro="" textlink="">
      <xdr:nvSpPr>
        <xdr:cNvPr id="664" name="楕円 663"/>
        <xdr:cNvSpPr/>
      </xdr:nvSpPr>
      <xdr:spPr>
        <a:xfrm>
          <a:off x="13652500" y="1355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127049</xdr:rowOff>
    </xdr:from>
    <xdr:ext cx="469744" cy="259045"/>
    <xdr:sp macro="" textlink="">
      <xdr:nvSpPr>
        <xdr:cNvPr id="665" name="テキスト ボックス 664"/>
        <xdr:cNvSpPr txBox="1"/>
      </xdr:nvSpPr>
      <xdr:spPr>
        <a:xfrm>
          <a:off x="13468428" y="13328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151961</xdr:rowOff>
    </xdr:from>
    <xdr:to>
      <xdr:col>67</xdr:col>
      <xdr:colOff>101600</xdr:colOff>
      <xdr:row>79</xdr:row>
      <xdr:rowOff>82111</xdr:rowOff>
    </xdr:to>
    <xdr:sp macro="" textlink="">
      <xdr:nvSpPr>
        <xdr:cNvPr id="666" name="楕円 665"/>
        <xdr:cNvSpPr/>
      </xdr:nvSpPr>
      <xdr:spPr>
        <a:xfrm>
          <a:off x="12763500" y="1352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98638</xdr:rowOff>
    </xdr:from>
    <xdr:ext cx="469744" cy="259045"/>
    <xdr:sp macro="" textlink="">
      <xdr:nvSpPr>
        <xdr:cNvPr id="667" name="テキスト ボックス 666"/>
        <xdr:cNvSpPr txBox="1"/>
      </xdr:nvSpPr>
      <xdr:spPr>
        <a:xfrm>
          <a:off x="12579428" y="1330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8" name="正方形/長方形 66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9" name="正方形/長方形 66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0" name="正方形/長方形 66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1" name="正方形/長方形 67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2" name="正方形/長方形 67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3" name="正方形/長方形 67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4" name="正方形/長方形 67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5" name="正方形/長方形 67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6" name="テキスト ボックス 67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7" name="直線コネクタ 67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8" name="テキスト ボックス 677"/>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0" name="テキスト ボックス 679"/>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2" name="テキスト ボックス 68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4" name="テキスト ボックス 68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6" name="テキスト ボックス 68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90" name="テキスト ボックス 689"/>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2" name="テキスト ボックス 691"/>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156225</xdr:rowOff>
    </xdr:from>
    <xdr:to>
      <xdr:col>85</xdr:col>
      <xdr:colOff>126364</xdr:colOff>
      <xdr:row>98</xdr:row>
      <xdr:rowOff>66156</xdr:rowOff>
    </xdr:to>
    <xdr:cxnSp macro="">
      <xdr:nvCxnSpPr>
        <xdr:cNvPr id="694" name="直線コネクタ 693"/>
        <xdr:cNvCxnSpPr/>
      </xdr:nvCxnSpPr>
      <xdr:spPr>
        <a:xfrm flipV="1">
          <a:off x="16317595" y="15415275"/>
          <a:ext cx="1269" cy="1452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69983</xdr:rowOff>
    </xdr:from>
    <xdr:ext cx="534377" cy="259045"/>
    <xdr:sp macro="" textlink="">
      <xdr:nvSpPr>
        <xdr:cNvPr id="695" name="公債費最小値テキスト"/>
        <xdr:cNvSpPr txBox="1"/>
      </xdr:nvSpPr>
      <xdr:spPr>
        <a:xfrm>
          <a:off x="16370300" y="1687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66156</xdr:rowOff>
    </xdr:from>
    <xdr:to>
      <xdr:col>86</xdr:col>
      <xdr:colOff>25400</xdr:colOff>
      <xdr:row>98</xdr:row>
      <xdr:rowOff>66156</xdr:rowOff>
    </xdr:to>
    <xdr:cxnSp macro="">
      <xdr:nvCxnSpPr>
        <xdr:cNvPr id="696" name="直線コネクタ 695"/>
        <xdr:cNvCxnSpPr/>
      </xdr:nvCxnSpPr>
      <xdr:spPr>
        <a:xfrm>
          <a:off x="16230600" y="1686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102902</xdr:rowOff>
    </xdr:from>
    <xdr:ext cx="534377" cy="259045"/>
    <xdr:sp macro="" textlink="">
      <xdr:nvSpPr>
        <xdr:cNvPr id="697" name="公債費最大値テキスト"/>
        <xdr:cNvSpPr txBox="1"/>
      </xdr:nvSpPr>
      <xdr:spPr>
        <a:xfrm>
          <a:off x="16370300" y="1519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60,744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156225</xdr:rowOff>
    </xdr:from>
    <xdr:to>
      <xdr:col>86</xdr:col>
      <xdr:colOff>25400</xdr:colOff>
      <xdr:row>89</xdr:row>
      <xdr:rowOff>156225</xdr:rowOff>
    </xdr:to>
    <xdr:cxnSp macro="">
      <xdr:nvCxnSpPr>
        <xdr:cNvPr id="698" name="直線コネクタ 697"/>
        <xdr:cNvCxnSpPr/>
      </xdr:nvCxnSpPr>
      <xdr:spPr>
        <a:xfrm>
          <a:off x="16230600" y="15415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54628</xdr:rowOff>
    </xdr:from>
    <xdr:to>
      <xdr:col>85</xdr:col>
      <xdr:colOff>127000</xdr:colOff>
      <xdr:row>95</xdr:row>
      <xdr:rowOff>60246</xdr:rowOff>
    </xdr:to>
    <xdr:cxnSp macro="">
      <xdr:nvCxnSpPr>
        <xdr:cNvPr id="699" name="直線コネクタ 698"/>
        <xdr:cNvCxnSpPr/>
      </xdr:nvCxnSpPr>
      <xdr:spPr>
        <a:xfrm flipV="1">
          <a:off x="15481300" y="16342378"/>
          <a:ext cx="838200" cy="5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12337</xdr:rowOff>
    </xdr:from>
    <xdr:ext cx="534377" cy="259045"/>
    <xdr:sp macro="" textlink="">
      <xdr:nvSpPr>
        <xdr:cNvPr id="700" name="公債費平均値テキスト"/>
        <xdr:cNvSpPr txBox="1"/>
      </xdr:nvSpPr>
      <xdr:spPr>
        <a:xfrm>
          <a:off x="16370300" y="15957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160910</xdr:rowOff>
    </xdr:from>
    <xdr:to>
      <xdr:col>85</xdr:col>
      <xdr:colOff>177800</xdr:colOff>
      <xdr:row>94</xdr:row>
      <xdr:rowOff>91060</xdr:rowOff>
    </xdr:to>
    <xdr:sp macro="" textlink="">
      <xdr:nvSpPr>
        <xdr:cNvPr id="701" name="フローチャート: 判断 700"/>
        <xdr:cNvSpPr/>
      </xdr:nvSpPr>
      <xdr:spPr>
        <a:xfrm>
          <a:off x="16268700" y="1610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60246</xdr:rowOff>
    </xdr:from>
    <xdr:to>
      <xdr:col>81</xdr:col>
      <xdr:colOff>50800</xdr:colOff>
      <xdr:row>95</xdr:row>
      <xdr:rowOff>70662</xdr:rowOff>
    </xdr:to>
    <xdr:cxnSp macro="">
      <xdr:nvCxnSpPr>
        <xdr:cNvPr id="702" name="直線コネクタ 701"/>
        <xdr:cNvCxnSpPr/>
      </xdr:nvCxnSpPr>
      <xdr:spPr>
        <a:xfrm flipV="1">
          <a:off x="14592300" y="16347996"/>
          <a:ext cx="889000" cy="1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148630</xdr:rowOff>
    </xdr:from>
    <xdr:to>
      <xdr:col>81</xdr:col>
      <xdr:colOff>101600</xdr:colOff>
      <xdr:row>94</xdr:row>
      <xdr:rowOff>78780</xdr:rowOff>
    </xdr:to>
    <xdr:sp macro="" textlink="">
      <xdr:nvSpPr>
        <xdr:cNvPr id="703" name="フローチャート: 判断 702"/>
        <xdr:cNvSpPr/>
      </xdr:nvSpPr>
      <xdr:spPr>
        <a:xfrm>
          <a:off x="15430500" y="1609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95307</xdr:rowOff>
    </xdr:from>
    <xdr:ext cx="534377" cy="259045"/>
    <xdr:sp macro="" textlink="">
      <xdr:nvSpPr>
        <xdr:cNvPr id="704" name="テキスト ボックス 703"/>
        <xdr:cNvSpPr txBox="1"/>
      </xdr:nvSpPr>
      <xdr:spPr>
        <a:xfrm>
          <a:off x="15214111" y="1586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156029</xdr:rowOff>
    </xdr:from>
    <xdr:to>
      <xdr:col>76</xdr:col>
      <xdr:colOff>114300</xdr:colOff>
      <xdr:row>95</xdr:row>
      <xdr:rowOff>70662</xdr:rowOff>
    </xdr:to>
    <xdr:cxnSp macro="">
      <xdr:nvCxnSpPr>
        <xdr:cNvPr id="705" name="直線コネクタ 704"/>
        <xdr:cNvCxnSpPr/>
      </xdr:nvCxnSpPr>
      <xdr:spPr>
        <a:xfrm>
          <a:off x="13703300" y="16272329"/>
          <a:ext cx="889000" cy="86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142948</xdr:rowOff>
    </xdr:from>
    <xdr:to>
      <xdr:col>76</xdr:col>
      <xdr:colOff>165100</xdr:colOff>
      <xdr:row>94</xdr:row>
      <xdr:rowOff>73098</xdr:rowOff>
    </xdr:to>
    <xdr:sp macro="" textlink="">
      <xdr:nvSpPr>
        <xdr:cNvPr id="706" name="フローチャート: 判断 705"/>
        <xdr:cNvSpPr/>
      </xdr:nvSpPr>
      <xdr:spPr>
        <a:xfrm>
          <a:off x="14541500" y="16087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89625</xdr:rowOff>
    </xdr:from>
    <xdr:ext cx="534377" cy="259045"/>
    <xdr:sp macro="" textlink="">
      <xdr:nvSpPr>
        <xdr:cNvPr id="707" name="テキスト ボックス 706"/>
        <xdr:cNvSpPr txBox="1"/>
      </xdr:nvSpPr>
      <xdr:spPr>
        <a:xfrm>
          <a:off x="14325111" y="15863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156029</xdr:rowOff>
    </xdr:from>
    <xdr:to>
      <xdr:col>71</xdr:col>
      <xdr:colOff>177800</xdr:colOff>
      <xdr:row>94</xdr:row>
      <xdr:rowOff>159556</xdr:rowOff>
    </xdr:to>
    <xdr:cxnSp macro="">
      <xdr:nvCxnSpPr>
        <xdr:cNvPr id="708" name="直線コネクタ 707"/>
        <xdr:cNvCxnSpPr/>
      </xdr:nvCxnSpPr>
      <xdr:spPr>
        <a:xfrm flipV="1">
          <a:off x="12814300" y="16272329"/>
          <a:ext cx="889000" cy="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70808</xdr:rowOff>
    </xdr:from>
    <xdr:to>
      <xdr:col>72</xdr:col>
      <xdr:colOff>38100</xdr:colOff>
      <xdr:row>94</xdr:row>
      <xdr:rowOff>958</xdr:rowOff>
    </xdr:to>
    <xdr:sp macro="" textlink="">
      <xdr:nvSpPr>
        <xdr:cNvPr id="709" name="フローチャート: 判断 708"/>
        <xdr:cNvSpPr/>
      </xdr:nvSpPr>
      <xdr:spPr>
        <a:xfrm>
          <a:off x="13652500" y="1601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17485</xdr:rowOff>
    </xdr:from>
    <xdr:ext cx="534377" cy="259045"/>
    <xdr:sp macro="" textlink="">
      <xdr:nvSpPr>
        <xdr:cNvPr id="710" name="テキスト ボックス 709"/>
        <xdr:cNvSpPr txBox="1"/>
      </xdr:nvSpPr>
      <xdr:spPr>
        <a:xfrm>
          <a:off x="13436111" y="1579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56341</xdr:rowOff>
    </xdr:from>
    <xdr:to>
      <xdr:col>67</xdr:col>
      <xdr:colOff>101600</xdr:colOff>
      <xdr:row>93</xdr:row>
      <xdr:rowOff>157941</xdr:rowOff>
    </xdr:to>
    <xdr:sp macro="" textlink="">
      <xdr:nvSpPr>
        <xdr:cNvPr id="711" name="フローチャート: 判断 710"/>
        <xdr:cNvSpPr/>
      </xdr:nvSpPr>
      <xdr:spPr>
        <a:xfrm>
          <a:off x="12763500" y="1600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3018</xdr:rowOff>
    </xdr:from>
    <xdr:ext cx="534377" cy="259045"/>
    <xdr:sp macro="" textlink="">
      <xdr:nvSpPr>
        <xdr:cNvPr id="712" name="テキスト ボックス 711"/>
        <xdr:cNvSpPr txBox="1"/>
      </xdr:nvSpPr>
      <xdr:spPr>
        <a:xfrm>
          <a:off x="12547111" y="1577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3828</xdr:rowOff>
    </xdr:from>
    <xdr:to>
      <xdr:col>85</xdr:col>
      <xdr:colOff>177800</xdr:colOff>
      <xdr:row>95</xdr:row>
      <xdr:rowOff>105428</xdr:rowOff>
    </xdr:to>
    <xdr:sp macro="" textlink="">
      <xdr:nvSpPr>
        <xdr:cNvPr id="718" name="楕円 717"/>
        <xdr:cNvSpPr/>
      </xdr:nvSpPr>
      <xdr:spPr>
        <a:xfrm>
          <a:off x="16268700" y="1629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153705</xdr:rowOff>
    </xdr:from>
    <xdr:ext cx="534377" cy="259045"/>
    <xdr:sp macro="" textlink="">
      <xdr:nvSpPr>
        <xdr:cNvPr id="719" name="公債費該当値テキスト"/>
        <xdr:cNvSpPr txBox="1"/>
      </xdr:nvSpPr>
      <xdr:spPr>
        <a:xfrm>
          <a:off x="16370300" y="16270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9446</xdr:rowOff>
    </xdr:from>
    <xdr:to>
      <xdr:col>81</xdr:col>
      <xdr:colOff>101600</xdr:colOff>
      <xdr:row>95</xdr:row>
      <xdr:rowOff>111046</xdr:rowOff>
    </xdr:to>
    <xdr:sp macro="" textlink="">
      <xdr:nvSpPr>
        <xdr:cNvPr id="720" name="楕円 719"/>
        <xdr:cNvSpPr/>
      </xdr:nvSpPr>
      <xdr:spPr>
        <a:xfrm>
          <a:off x="15430500" y="16297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102173</xdr:rowOff>
    </xdr:from>
    <xdr:ext cx="534377" cy="259045"/>
    <xdr:sp macro="" textlink="">
      <xdr:nvSpPr>
        <xdr:cNvPr id="721" name="テキスト ボックス 720"/>
        <xdr:cNvSpPr txBox="1"/>
      </xdr:nvSpPr>
      <xdr:spPr>
        <a:xfrm>
          <a:off x="15214111" y="1638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19862</xdr:rowOff>
    </xdr:from>
    <xdr:to>
      <xdr:col>76</xdr:col>
      <xdr:colOff>165100</xdr:colOff>
      <xdr:row>95</xdr:row>
      <xdr:rowOff>121462</xdr:rowOff>
    </xdr:to>
    <xdr:sp macro="" textlink="">
      <xdr:nvSpPr>
        <xdr:cNvPr id="722" name="楕円 721"/>
        <xdr:cNvSpPr/>
      </xdr:nvSpPr>
      <xdr:spPr>
        <a:xfrm>
          <a:off x="14541500" y="16307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112589</xdr:rowOff>
    </xdr:from>
    <xdr:ext cx="534377" cy="259045"/>
    <xdr:sp macro="" textlink="">
      <xdr:nvSpPr>
        <xdr:cNvPr id="723" name="テキスト ボックス 722"/>
        <xdr:cNvSpPr txBox="1"/>
      </xdr:nvSpPr>
      <xdr:spPr>
        <a:xfrm>
          <a:off x="14325111" y="16400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105229</xdr:rowOff>
    </xdr:from>
    <xdr:to>
      <xdr:col>72</xdr:col>
      <xdr:colOff>38100</xdr:colOff>
      <xdr:row>95</xdr:row>
      <xdr:rowOff>35379</xdr:rowOff>
    </xdr:to>
    <xdr:sp macro="" textlink="">
      <xdr:nvSpPr>
        <xdr:cNvPr id="724" name="楕円 723"/>
        <xdr:cNvSpPr/>
      </xdr:nvSpPr>
      <xdr:spPr>
        <a:xfrm>
          <a:off x="13652500" y="16221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26506</xdr:rowOff>
    </xdr:from>
    <xdr:ext cx="534377" cy="259045"/>
    <xdr:sp macro="" textlink="">
      <xdr:nvSpPr>
        <xdr:cNvPr id="725" name="テキスト ボックス 724"/>
        <xdr:cNvSpPr txBox="1"/>
      </xdr:nvSpPr>
      <xdr:spPr>
        <a:xfrm>
          <a:off x="13436111" y="1631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108756</xdr:rowOff>
    </xdr:from>
    <xdr:to>
      <xdr:col>67</xdr:col>
      <xdr:colOff>101600</xdr:colOff>
      <xdr:row>95</xdr:row>
      <xdr:rowOff>38906</xdr:rowOff>
    </xdr:to>
    <xdr:sp macro="" textlink="">
      <xdr:nvSpPr>
        <xdr:cNvPr id="726" name="楕円 725"/>
        <xdr:cNvSpPr/>
      </xdr:nvSpPr>
      <xdr:spPr>
        <a:xfrm>
          <a:off x="12763500" y="16225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30033</xdr:rowOff>
    </xdr:from>
    <xdr:ext cx="534377" cy="259045"/>
    <xdr:sp macro="" textlink="">
      <xdr:nvSpPr>
        <xdr:cNvPr id="727" name="テキスト ボックス 726"/>
        <xdr:cNvSpPr txBox="1"/>
      </xdr:nvSpPr>
      <xdr:spPr>
        <a:xfrm>
          <a:off x="12547111" y="1631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8" name="直線コネクタ 73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9" name="テキスト ボックス 73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0" name="直線コネクタ 73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1" name="テキスト ボックス 740"/>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2" name="直線コネクタ 74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3" name="テキスト ボックス 742"/>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4" name="直線コネクタ 74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5" name="テキスト ボックス 744"/>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6" name="直線コネクタ 74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7" name="テキスト ボックス 746"/>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61214</xdr:rowOff>
    </xdr:from>
    <xdr:to>
      <xdr:col>116</xdr:col>
      <xdr:colOff>62864</xdr:colOff>
      <xdr:row>39</xdr:row>
      <xdr:rowOff>44450</xdr:rowOff>
    </xdr:to>
    <xdr:cxnSp macro="">
      <xdr:nvCxnSpPr>
        <xdr:cNvPr id="751" name="直線コネクタ 750"/>
        <xdr:cNvCxnSpPr/>
      </xdr:nvCxnSpPr>
      <xdr:spPr>
        <a:xfrm flipV="1">
          <a:off x="22159595" y="5204714"/>
          <a:ext cx="1269" cy="152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2"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3" name="直線コネクタ 75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7891</xdr:rowOff>
    </xdr:from>
    <xdr:ext cx="469744" cy="259045"/>
    <xdr:sp macro="" textlink="">
      <xdr:nvSpPr>
        <xdr:cNvPr id="754" name="諸支出金最大値テキスト"/>
        <xdr:cNvSpPr txBox="1"/>
      </xdr:nvSpPr>
      <xdr:spPr>
        <a:xfrm>
          <a:off x="22212300" y="4979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8,012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61214</xdr:rowOff>
    </xdr:from>
    <xdr:to>
      <xdr:col>116</xdr:col>
      <xdr:colOff>152400</xdr:colOff>
      <xdr:row>30</xdr:row>
      <xdr:rowOff>61214</xdr:rowOff>
    </xdr:to>
    <xdr:cxnSp macro="">
      <xdr:nvCxnSpPr>
        <xdr:cNvPr id="755" name="直線コネクタ 754"/>
        <xdr:cNvCxnSpPr/>
      </xdr:nvCxnSpPr>
      <xdr:spPr>
        <a:xfrm>
          <a:off x="22072600" y="520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41021</xdr:rowOff>
    </xdr:from>
    <xdr:to>
      <xdr:col>116</xdr:col>
      <xdr:colOff>63500</xdr:colOff>
      <xdr:row>39</xdr:row>
      <xdr:rowOff>41021</xdr:rowOff>
    </xdr:to>
    <xdr:cxnSp macro="">
      <xdr:nvCxnSpPr>
        <xdr:cNvPr id="756" name="直線コネクタ 755"/>
        <xdr:cNvCxnSpPr/>
      </xdr:nvCxnSpPr>
      <xdr:spPr>
        <a:xfrm>
          <a:off x="21323300" y="67275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104157</xdr:rowOff>
    </xdr:from>
    <xdr:ext cx="378565" cy="259045"/>
    <xdr:sp macro="" textlink="">
      <xdr:nvSpPr>
        <xdr:cNvPr id="757" name="諸支出金平均値テキスト"/>
        <xdr:cNvSpPr txBox="1"/>
      </xdr:nvSpPr>
      <xdr:spPr>
        <a:xfrm>
          <a:off x="22212300" y="64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81280</xdr:rowOff>
    </xdr:from>
    <xdr:to>
      <xdr:col>116</xdr:col>
      <xdr:colOff>114300</xdr:colOff>
      <xdr:row>39</xdr:row>
      <xdr:rowOff>11430</xdr:rowOff>
    </xdr:to>
    <xdr:sp macro="" textlink="">
      <xdr:nvSpPr>
        <xdr:cNvPr id="758" name="フローチャート: 判断 757"/>
        <xdr:cNvSpPr/>
      </xdr:nvSpPr>
      <xdr:spPr>
        <a:xfrm>
          <a:off x="221107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40259</xdr:rowOff>
    </xdr:from>
    <xdr:to>
      <xdr:col>111</xdr:col>
      <xdr:colOff>177800</xdr:colOff>
      <xdr:row>39</xdr:row>
      <xdr:rowOff>41021</xdr:rowOff>
    </xdr:to>
    <xdr:cxnSp macro="">
      <xdr:nvCxnSpPr>
        <xdr:cNvPr id="759" name="直線コネクタ 758"/>
        <xdr:cNvCxnSpPr/>
      </xdr:nvCxnSpPr>
      <xdr:spPr>
        <a:xfrm>
          <a:off x="20434300" y="6726809"/>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115570</xdr:rowOff>
    </xdr:from>
    <xdr:to>
      <xdr:col>112</xdr:col>
      <xdr:colOff>38100</xdr:colOff>
      <xdr:row>39</xdr:row>
      <xdr:rowOff>45720</xdr:rowOff>
    </xdr:to>
    <xdr:sp macro="" textlink="">
      <xdr:nvSpPr>
        <xdr:cNvPr id="760" name="フローチャート: 判断 759"/>
        <xdr:cNvSpPr/>
      </xdr:nvSpPr>
      <xdr:spPr>
        <a:xfrm>
          <a:off x="21272500" y="663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62247</xdr:rowOff>
    </xdr:from>
    <xdr:ext cx="378565" cy="259045"/>
    <xdr:sp macro="" textlink="">
      <xdr:nvSpPr>
        <xdr:cNvPr id="761" name="テキスト ボックス 760"/>
        <xdr:cNvSpPr txBox="1"/>
      </xdr:nvSpPr>
      <xdr:spPr>
        <a:xfrm>
          <a:off x="21134017" y="6405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40259</xdr:rowOff>
    </xdr:from>
    <xdr:to>
      <xdr:col>107</xdr:col>
      <xdr:colOff>50800</xdr:colOff>
      <xdr:row>39</xdr:row>
      <xdr:rowOff>40259</xdr:rowOff>
    </xdr:to>
    <xdr:cxnSp macro="">
      <xdr:nvCxnSpPr>
        <xdr:cNvPr id="762" name="直線コネクタ 761"/>
        <xdr:cNvCxnSpPr/>
      </xdr:nvCxnSpPr>
      <xdr:spPr>
        <a:xfrm>
          <a:off x="19545300" y="67268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88709</xdr:rowOff>
    </xdr:from>
    <xdr:to>
      <xdr:col>107</xdr:col>
      <xdr:colOff>101600</xdr:colOff>
      <xdr:row>39</xdr:row>
      <xdr:rowOff>18859</xdr:rowOff>
    </xdr:to>
    <xdr:sp macro="" textlink="">
      <xdr:nvSpPr>
        <xdr:cNvPr id="763" name="フローチャート: 判断 762"/>
        <xdr:cNvSpPr/>
      </xdr:nvSpPr>
      <xdr:spPr>
        <a:xfrm>
          <a:off x="203835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35386</xdr:rowOff>
    </xdr:from>
    <xdr:ext cx="378565" cy="259045"/>
    <xdr:sp macro="" textlink="">
      <xdr:nvSpPr>
        <xdr:cNvPr id="764" name="テキスト ボックス 763"/>
        <xdr:cNvSpPr txBox="1"/>
      </xdr:nvSpPr>
      <xdr:spPr>
        <a:xfrm>
          <a:off x="20245017" y="63790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39878</xdr:rowOff>
    </xdr:from>
    <xdr:to>
      <xdr:col>102</xdr:col>
      <xdr:colOff>114300</xdr:colOff>
      <xdr:row>39</xdr:row>
      <xdr:rowOff>40259</xdr:rowOff>
    </xdr:to>
    <xdr:cxnSp macro="">
      <xdr:nvCxnSpPr>
        <xdr:cNvPr id="765" name="直線コネクタ 764"/>
        <xdr:cNvCxnSpPr/>
      </xdr:nvCxnSpPr>
      <xdr:spPr>
        <a:xfrm>
          <a:off x="18656300" y="672642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22225</xdr:rowOff>
    </xdr:from>
    <xdr:to>
      <xdr:col>102</xdr:col>
      <xdr:colOff>165100</xdr:colOff>
      <xdr:row>38</xdr:row>
      <xdr:rowOff>123825</xdr:rowOff>
    </xdr:to>
    <xdr:sp macro="" textlink="">
      <xdr:nvSpPr>
        <xdr:cNvPr id="766" name="フローチャート: 判断 765"/>
        <xdr:cNvSpPr/>
      </xdr:nvSpPr>
      <xdr:spPr>
        <a:xfrm>
          <a:off x="19494500" y="6537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140352</xdr:rowOff>
    </xdr:from>
    <xdr:ext cx="378565" cy="259045"/>
    <xdr:sp macro="" textlink="">
      <xdr:nvSpPr>
        <xdr:cNvPr id="767" name="テキスト ボックス 766"/>
        <xdr:cNvSpPr txBox="1"/>
      </xdr:nvSpPr>
      <xdr:spPr>
        <a:xfrm>
          <a:off x="19356017" y="63125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100140</xdr:rowOff>
    </xdr:from>
    <xdr:to>
      <xdr:col>98</xdr:col>
      <xdr:colOff>38100</xdr:colOff>
      <xdr:row>39</xdr:row>
      <xdr:rowOff>30290</xdr:rowOff>
    </xdr:to>
    <xdr:sp macro="" textlink="">
      <xdr:nvSpPr>
        <xdr:cNvPr id="768" name="フローチャート: 判断 767"/>
        <xdr:cNvSpPr/>
      </xdr:nvSpPr>
      <xdr:spPr>
        <a:xfrm>
          <a:off x="18605500" y="661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46817</xdr:rowOff>
    </xdr:from>
    <xdr:ext cx="378565" cy="259045"/>
    <xdr:sp macro="" textlink="">
      <xdr:nvSpPr>
        <xdr:cNvPr id="769" name="テキスト ボックス 768"/>
        <xdr:cNvSpPr txBox="1"/>
      </xdr:nvSpPr>
      <xdr:spPr>
        <a:xfrm>
          <a:off x="18467017" y="6390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161671</xdr:rowOff>
    </xdr:from>
    <xdr:to>
      <xdr:col>116</xdr:col>
      <xdr:colOff>114300</xdr:colOff>
      <xdr:row>39</xdr:row>
      <xdr:rowOff>91821</xdr:rowOff>
    </xdr:to>
    <xdr:sp macro="" textlink="">
      <xdr:nvSpPr>
        <xdr:cNvPr id="775" name="楕円 774"/>
        <xdr:cNvSpPr/>
      </xdr:nvSpPr>
      <xdr:spPr>
        <a:xfrm>
          <a:off x="22110700" y="667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76598</xdr:rowOff>
    </xdr:from>
    <xdr:ext cx="313932" cy="259045"/>
    <xdr:sp macro="" textlink="">
      <xdr:nvSpPr>
        <xdr:cNvPr id="776" name="諸支出金該当値テキスト"/>
        <xdr:cNvSpPr txBox="1"/>
      </xdr:nvSpPr>
      <xdr:spPr>
        <a:xfrm>
          <a:off x="22212300" y="65916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161671</xdr:rowOff>
    </xdr:from>
    <xdr:to>
      <xdr:col>112</xdr:col>
      <xdr:colOff>38100</xdr:colOff>
      <xdr:row>39</xdr:row>
      <xdr:rowOff>91821</xdr:rowOff>
    </xdr:to>
    <xdr:sp macro="" textlink="">
      <xdr:nvSpPr>
        <xdr:cNvPr id="777" name="楕円 776"/>
        <xdr:cNvSpPr/>
      </xdr:nvSpPr>
      <xdr:spPr>
        <a:xfrm>
          <a:off x="21272500" y="667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82948</xdr:rowOff>
    </xdr:from>
    <xdr:ext cx="313932" cy="259045"/>
    <xdr:sp macro="" textlink="">
      <xdr:nvSpPr>
        <xdr:cNvPr id="778" name="テキスト ボックス 777"/>
        <xdr:cNvSpPr txBox="1"/>
      </xdr:nvSpPr>
      <xdr:spPr>
        <a:xfrm>
          <a:off x="21166333" y="67694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160909</xdr:rowOff>
    </xdr:from>
    <xdr:to>
      <xdr:col>107</xdr:col>
      <xdr:colOff>101600</xdr:colOff>
      <xdr:row>39</xdr:row>
      <xdr:rowOff>91059</xdr:rowOff>
    </xdr:to>
    <xdr:sp macro="" textlink="">
      <xdr:nvSpPr>
        <xdr:cNvPr id="779" name="楕円 778"/>
        <xdr:cNvSpPr/>
      </xdr:nvSpPr>
      <xdr:spPr>
        <a:xfrm>
          <a:off x="20383500" y="667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82186</xdr:rowOff>
    </xdr:from>
    <xdr:ext cx="313932" cy="259045"/>
    <xdr:sp macro="" textlink="">
      <xdr:nvSpPr>
        <xdr:cNvPr id="780" name="テキスト ボックス 779"/>
        <xdr:cNvSpPr txBox="1"/>
      </xdr:nvSpPr>
      <xdr:spPr>
        <a:xfrm>
          <a:off x="20277333" y="6768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160909</xdr:rowOff>
    </xdr:from>
    <xdr:to>
      <xdr:col>102</xdr:col>
      <xdr:colOff>165100</xdr:colOff>
      <xdr:row>39</xdr:row>
      <xdr:rowOff>91059</xdr:rowOff>
    </xdr:to>
    <xdr:sp macro="" textlink="">
      <xdr:nvSpPr>
        <xdr:cNvPr id="781" name="楕円 780"/>
        <xdr:cNvSpPr/>
      </xdr:nvSpPr>
      <xdr:spPr>
        <a:xfrm>
          <a:off x="19494500" y="667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82186</xdr:rowOff>
    </xdr:from>
    <xdr:ext cx="313932" cy="259045"/>
    <xdr:sp macro="" textlink="">
      <xdr:nvSpPr>
        <xdr:cNvPr id="782" name="テキスト ボックス 781"/>
        <xdr:cNvSpPr txBox="1"/>
      </xdr:nvSpPr>
      <xdr:spPr>
        <a:xfrm>
          <a:off x="19388333" y="6768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160528</xdr:rowOff>
    </xdr:from>
    <xdr:to>
      <xdr:col>98</xdr:col>
      <xdr:colOff>38100</xdr:colOff>
      <xdr:row>39</xdr:row>
      <xdr:rowOff>90678</xdr:rowOff>
    </xdr:to>
    <xdr:sp macro="" textlink="">
      <xdr:nvSpPr>
        <xdr:cNvPr id="783" name="楕円 782"/>
        <xdr:cNvSpPr/>
      </xdr:nvSpPr>
      <xdr:spPr>
        <a:xfrm>
          <a:off x="18605500" y="667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81805</xdr:rowOff>
    </xdr:from>
    <xdr:ext cx="313932" cy="259045"/>
    <xdr:sp macro="" textlink="">
      <xdr:nvSpPr>
        <xdr:cNvPr id="784" name="テキスト ボックス 783"/>
        <xdr:cNvSpPr txBox="1"/>
      </xdr:nvSpPr>
      <xdr:spPr>
        <a:xfrm>
          <a:off x="18499333" y="67683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6" name="テキスト ボックス 79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0" name="直線コネクタ 79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5" name="直線コネクタ 80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フローチャート: 判断 80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8" name="直線コネクタ 80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9" name="フローチャート: 判断 80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0" name="テキスト ボックス 80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1" name="直線コネクタ 81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2" name="フローチャート: 判断 81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3" name="テキスト ボックス 81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4" name="直線コネクタ 81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5" name="フローチャート: 判断 81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6" name="テキスト ボックス 81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フローチャート: 判断 81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8" name="テキスト ボックス 81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4" name="楕円 82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6" name="楕円 82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7" name="テキスト ボックス 82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8" name="楕円 82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9" name="テキスト ボックス 82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0" name="楕円 82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1" name="テキスト ボックス 83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2" name="楕円 83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3" name="テキスト ボックス 83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は、年金生活者等支援臨時福祉給付金、児童手当・生活保護費支給などで減となった一方で、特別養護老人ホーム整備費補助、臨時福祉給付金支給、障害福祉サービス費、施設型給付等支給事業費（保育）、民間保育施設整備費補助などの増により住民一人当たり対前年度比</a:t>
          </a:r>
          <a:r>
            <a:rPr kumimoji="1" lang="en-US" altLang="ja-JP" sz="1300">
              <a:latin typeface="ＭＳ Ｐゴシック" panose="020B0600070205080204" pitchFamily="50" charset="-128"/>
              <a:ea typeface="ＭＳ Ｐゴシック" panose="020B0600070205080204" pitchFamily="50" charset="-128"/>
            </a:rPr>
            <a:t>5,644</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152,751</a:t>
          </a:r>
          <a:r>
            <a:rPr kumimoji="1" lang="ja-JP" altLang="en-US" sz="1300">
              <a:latin typeface="ＭＳ Ｐゴシック" panose="020B0600070205080204" pitchFamily="50" charset="-128"/>
              <a:ea typeface="ＭＳ Ｐゴシック" panose="020B0600070205080204" pitchFamily="50" charset="-128"/>
            </a:rPr>
            <a:t>円となったが、類似団体平均を下回っている。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土木費は、膳所駅周辺整備推進事業などで増となったが、下水道事業会計への繰出金や道路改良事業の減などにより住民一人当たり対前年度比</a:t>
          </a:r>
          <a:r>
            <a:rPr kumimoji="1" lang="en-US" altLang="ja-JP" sz="1300">
              <a:latin typeface="ＭＳ Ｐゴシック" panose="020B0600070205080204" pitchFamily="50" charset="-128"/>
              <a:ea typeface="ＭＳ Ｐゴシック" panose="020B0600070205080204" pitchFamily="50" charset="-128"/>
            </a:rPr>
            <a:t>2,433</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28,375</a:t>
          </a:r>
          <a:r>
            <a:rPr kumimoji="1" lang="ja-JP" altLang="en-US" sz="1300">
              <a:latin typeface="ＭＳ Ｐゴシック" panose="020B0600070205080204" pitchFamily="50" charset="-128"/>
              <a:ea typeface="ＭＳ Ｐゴシック" panose="020B0600070205080204" pitchFamily="50" charset="-128"/>
            </a:rPr>
            <a:t>円となり、類似団体平均を下回っている。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50">
              <a:latin typeface="ＭＳ ゴシック" pitchFamily="49" charset="-128"/>
              <a:ea typeface="ＭＳ ゴシック" pitchFamily="49" charset="-128"/>
            </a:rPr>
            <a:t>　財政調整基金残高は、運用利子分の積立てにより、前年度に比べ微増した。</a:t>
          </a:r>
        </a:p>
        <a:p>
          <a:r>
            <a:rPr kumimoji="1" lang="ja-JP" altLang="en-US" sz="1150">
              <a:latin typeface="ＭＳ ゴシック" pitchFamily="49" charset="-128"/>
              <a:ea typeface="ＭＳ ゴシック" pitchFamily="49" charset="-128"/>
            </a:rPr>
            <a:t>　実質収支額は、対前年度比</a:t>
          </a:r>
          <a:r>
            <a:rPr kumimoji="1" lang="en-US" altLang="ja-JP" sz="1150">
              <a:latin typeface="ＭＳ ゴシック" pitchFamily="49" charset="-128"/>
              <a:ea typeface="ＭＳ ゴシック" pitchFamily="49" charset="-128"/>
            </a:rPr>
            <a:t>3.8</a:t>
          </a:r>
          <a:r>
            <a:rPr kumimoji="1" lang="ja-JP" altLang="en-US" sz="1150">
              <a:latin typeface="ＭＳ ゴシック" pitchFamily="49" charset="-128"/>
              <a:ea typeface="ＭＳ ゴシック" pitchFamily="49" charset="-128"/>
            </a:rPr>
            <a:t>％増の</a:t>
          </a:r>
          <a:r>
            <a:rPr kumimoji="1" lang="en-US" altLang="ja-JP" sz="1150">
              <a:latin typeface="ＭＳ ゴシック" pitchFamily="49" charset="-128"/>
              <a:ea typeface="ＭＳ ゴシック" pitchFamily="49" charset="-128"/>
            </a:rPr>
            <a:t>5.09</a:t>
          </a:r>
          <a:r>
            <a:rPr kumimoji="1" lang="ja-JP" altLang="en-US" sz="1150">
              <a:latin typeface="ＭＳ ゴシック" pitchFamily="49" charset="-128"/>
              <a:ea typeface="ＭＳ ゴシック" pitchFamily="49" charset="-128"/>
            </a:rPr>
            <a:t>％となり、実質単年度収支は、対前年度比</a:t>
          </a:r>
          <a:r>
            <a:rPr kumimoji="1" lang="en-US" altLang="ja-JP" sz="1150">
              <a:latin typeface="ＭＳ ゴシック" pitchFamily="49" charset="-128"/>
              <a:ea typeface="ＭＳ ゴシック" pitchFamily="49" charset="-128"/>
            </a:rPr>
            <a:t>7.98</a:t>
          </a:r>
          <a:r>
            <a:rPr kumimoji="1" lang="ja-JP" altLang="en-US" sz="1150">
              <a:latin typeface="ＭＳ ゴシック" pitchFamily="49" charset="-128"/>
              <a:ea typeface="ＭＳ ゴシック" pitchFamily="49" charset="-128"/>
            </a:rPr>
            <a:t>％増の</a:t>
          </a:r>
          <a:r>
            <a:rPr kumimoji="1" lang="en-US" altLang="ja-JP" sz="1150">
              <a:latin typeface="ＭＳ ゴシック" pitchFamily="49" charset="-128"/>
              <a:ea typeface="ＭＳ ゴシック" pitchFamily="49" charset="-128"/>
            </a:rPr>
            <a:t>3.95</a:t>
          </a:r>
          <a:r>
            <a:rPr kumimoji="1" lang="ja-JP" altLang="en-US" sz="1150">
              <a:latin typeface="ＭＳ ゴシック" pitchFamily="49" charset="-128"/>
              <a:ea typeface="ＭＳ ゴシック" pitchFamily="49" charset="-128"/>
            </a:rPr>
            <a:t>％となった。</a:t>
          </a:r>
        </a:p>
        <a:p>
          <a:r>
            <a:rPr kumimoji="1" lang="ja-JP" altLang="en-US" sz="1150">
              <a:latin typeface="ＭＳ ゴシック" pitchFamily="49" charset="-128"/>
              <a:ea typeface="ＭＳ ゴシック" pitchFamily="49" charset="-128"/>
            </a:rPr>
            <a:t>　今後とも、中長期的な健全財政の堅持に努め、将来負担の軽減はもとより、持続可能な都市経営による質の高いサービスの実現を目指す。</a:t>
          </a:r>
        </a:p>
        <a:p>
          <a:endParaRPr kumimoji="1" lang="ja-JP" altLang="en-US" sz="115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50">
              <a:latin typeface="ＭＳ ゴシック" pitchFamily="49" charset="-128"/>
              <a:ea typeface="ＭＳ ゴシック" pitchFamily="49" charset="-128"/>
            </a:rPr>
            <a:t>　平成</a:t>
          </a:r>
          <a:r>
            <a:rPr kumimoji="1" lang="en-US" altLang="ja-JP" sz="1150">
              <a:latin typeface="ＭＳ ゴシック" pitchFamily="49" charset="-128"/>
              <a:ea typeface="ＭＳ ゴシック" pitchFamily="49" charset="-128"/>
            </a:rPr>
            <a:t>22</a:t>
          </a:r>
          <a:r>
            <a:rPr kumimoji="1" lang="ja-JP" altLang="en-US" sz="1150">
              <a:latin typeface="ＭＳ ゴシック" pitchFamily="49" charset="-128"/>
              <a:ea typeface="ＭＳ ゴシック" pitchFamily="49" charset="-128"/>
            </a:rPr>
            <a:t>年度に従前より赤字経営であった競輪事業特別会計を廃止して以降、全ての会計で実質赤字額が発生していない。</a:t>
          </a:r>
          <a:r>
            <a:rPr kumimoji="1" lang="en-US" altLang="ja-JP" sz="1150">
              <a:latin typeface="ＭＳ ゴシック" pitchFamily="49" charset="-128"/>
              <a:ea typeface="ＭＳ ゴシック" pitchFamily="49" charset="-128"/>
            </a:rPr>
            <a:t/>
          </a:r>
          <a:br>
            <a:rPr kumimoji="1" lang="en-US" altLang="ja-JP" sz="1150">
              <a:latin typeface="ＭＳ ゴシック" pitchFamily="49" charset="-128"/>
              <a:ea typeface="ＭＳ ゴシック" pitchFamily="49" charset="-128"/>
            </a:rPr>
          </a:br>
          <a:r>
            <a:rPr kumimoji="1" lang="ja-JP" altLang="en-US" sz="1150">
              <a:latin typeface="ＭＳ ゴシック" pitchFamily="49" charset="-128"/>
              <a:ea typeface="ＭＳ ゴシック" pitchFamily="49" charset="-128"/>
            </a:rPr>
            <a:t>　地方独立行政法人への移行に伴い、病院事業会計及び介護老人保健施設事業会計については、平成</a:t>
          </a:r>
          <a:r>
            <a:rPr kumimoji="1" lang="en-US" altLang="ja-JP" sz="1150">
              <a:latin typeface="ＭＳ ゴシック" pitchFamily="49" charset="-128"/>
              <a:ea typeface="ＭＳ ゴシック" pitchFamily="49" charset="-128"/>
            </a:rPr>
            <a:t>28</a:t>
          </a:r>
          <a:r>
            <a:rPr kumimoji="1" lang="ja-JP" altLang="en-US" sz="1150">
              <a:latin typeface="ＭＳ ゴシック" pitchFamily="49" charset="-128"/>
              <a:ea typeface="ＭＳ ゴシック" pitchFamily="49" charset="-128"/>
            </a:rPr>
            <a:t>年度末で閉鎖し、平成</a:t>
          </a:r>
          <a:r>
            <a:rPr kumimoji="1" lang="en-US" altLang="ja-JP" sz="1150">
              <a:latin typeface="ＭＳ ゴシック" pitchFamily="49" charset="-128"/>
              <a:ea typeface="ＭＳ ゴシック" pitchFamily="49" charset="-128"/>
            </a:rPr>
            <a:t>29</a:t>
          </a:r>
          <a:r>
            <a:rPr kumimoji="1" lang="ja-JP" altLang="en-US" sz="1150">
              <a:latin typeface="ＭＳ ゴシック" pitchFamily="49" charset="-128"/>
              <a:ea typeface="ＭＳ ゴシック" pitchFamily="49" charset="-128"/>
            </a:rPr>
            <a:t>年度より企業債未償還分を病院事業債として特別会計で管理している。</a:t>
          </a:r>
        </a:p>
        <a:p>
          <a:r>
            <a:rPr kumimoji="1" lang="ja-JP" altLang="en-US" sz="1150">
              <a:latin typeface="ＭＳ ゴシック" pitchFamily="49" charset="-128"/>
              <a:ea typeface="ＭＳ ゴシック" pitchFamily="49" charset="-128"/>
            </a:rPr>
            <a:t>　標準財政規模に占める割合の多くがガス事業会計であることから、一層、他の事業会計での健全な経営の継続が必要である。</a:t>
          </a:r>
        </a:p>
        <a:p>
          <a:endParaRPr kumimoji="1" lang="ja-JP" altLang="en-US" sz="115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topLeftCell="AQ1" workbookViewId="0">
      <selection activeCell="CD2" sqref="CD2"/>
    </sheetView>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418" t="s">
        <v>74</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75" thickBot="1">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419" t="s">
        <v>76</v>
      </c>
      <c r="C3" s="420"/>
      <c r="D3" s="420"/>
      <c r="E3" s="421"/>
      <c r="F3" s="421"/>
      <c r="G3" s="421"/>
      <c r="H3" s="421"/>
      <c r="I3" s="421"/>
      <c r="J3" s="421"/>
      <c r="K3" s="421"/>
      <c r="L3" s="421" t="s">
        <v>77</v>
      </c>
      <c r="M3" s="421"/>
      <c r="N3" s="421"/>
      <c r="O3" s="421"/>
      <c r="P3" s="421"/>
      <c r="Q3" s="421"/>
      <c r="R3" s="428"/>
      <c r="S3" s="428"/>
      <c r="T3" s="428"/>
      <c r="U3" s="428"/>
      <c r="V3" s="429"/>
      <c r="W3" s="403" t="s">
        <v>78</v>
      </c>
      <c r="X3" s="404"/>
      <c r="Y3" s="404"/>
      <c r="Z3" s="404"/>
      <c r="AA3" s="404"/>
      <c r="AB3" s="420"/>
      <c r="AC3" s="428" t="s">
        <v>79</v>
      </c>
      <c r="AD3" s="404"/>
      <c r="AE3" s="404"/>
      <c r="AF3" s="404"/>
      <c r="AG3" s="404"/>
      <c r="AH3" s="404"/>
      <c r="AI3" s="404"/>
      <c r="AJ3" s="404"/>
      <c r="AK3" s="404"/>
      <c r="AL3" s="405"/>
      <c r="AM3" s="403" t="s">
        <v>80</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81</v>
      </c>
      <c r="BO3" s="404"/>
      <c r="BP3" s="404"/>
      <c r="BQ3" s="404"/>
      <c r="BR3" s="404"/>
      <c r="BS3" s="404"/>
      <c r="BT3" s="404"/>
      <c r="BU3" s="405"/>
      <c r="BV3" s="403" t="s">
        <v>82</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83</v>
      </c>
      <c r="CU3" s="404"/>
      <c r="CV3" s="404"/>
      <c r="CW3" s="404"/>
      <c r="CX3" s="404"/>
      <c r="CY3" s="404"/>
      <c r="CZ3" s="404"/>
      <c r="DA3" s="405"/>
      <c r="DB3" s="403" t="s">
        <v>84</v>
      </c>
      <c r="DC3" s="404"/>
      <c r="DD3" s="404"/>
      <c r="DE3" s="404"/>
      <c r="DF3" s="404"/>
      <c r="DG3" s="404"/>
      <c r="DH3" s="404"/>
      <c r="DI3" s="405"/>
      <c r="DJ3" s="165"/>
      <c r="DK3" s="165"/>
      <c r="DL3" s="165"/>
      <c r="DM3" s="165"/>
      <c r="DN3" s="165"/>
      <c r="DO3" s="165"/>
    </row>
    <row r="4" spans="1:119" ht="18.75" customHeight="1">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85</v>
      </c>
      <c r="AZ4" s="407"/>
      <c r="BA4" s="407"/>
      <c r="BB4" s="407"/>
      <c r="BC4" s="407"/>
      <c r="BD4" s="407"/>
      <c r="BE4" s="407"/>
      <c r="BF4" s="407"/>
      <c r="BG4" s="407"/>
      <c r="BH4" s="407"/>
      <c r="BI4" s="407"/>
      <c r="BJ4" s="407"/>
      <c r="BK4" s="407"/>
      <c r="BL4" s="407"/>
      <c r="BM4" s="408"/>
      <c r="BN4" s="409">
        <v>115691489</v>
      </c>
      <c r="BO4" s="410"/>
      <c r="BP4" s="410"/>
      <c r="BQ4" s="410"/>
      <c r="BR4" s="410"/>
      <c r="BS4" s="410"/>
      <c r="BT4" s="410"/>
      <c r="BU4" s="411"/>
      <c r="BV4" s="409">
        <v>117589171</v>
      </c>
      <c r="BW4" s="410"/>
      <c r="BX4" s="410"/>
      <c r="BY4" s="410"/>
      <c r="BZ4" s="410"/>
      <c r="CA4" s="410"/>
      <c r="CB4" s="410"/>
      <c r="CC4" s="411"/>
      <c r="CD4" s="412" t="s">
        <v>86</v>
      </c>
      <c r="CE4" s="413"/>
      <c r="CF4" s="413"/>
      <c r="CG4" s="413"/>
      <c r="CH4" s="413"/>
      <c r="CI4" s="413"/>
      <c r="CJ4" s="413"/>
      <c r="CK4" s="413"/>
      <c r="CL4" s="413"/>
      <c r="CM4" s="413"/>
      <c r="CN4" s="413"/>
      <c r="CO4" s="413"/>
      <c r="CP4" s="413"/>
      <c r="CQ4" s="413"/>
      <c r="CR4" s="413"/>
      <c r="CS4" s="414"/>
      <c r="CT4" s="415">
        <v>5.0999999999999996</v>
      </c>
      <c r="CU4" s="416"/>
      <c r="CV4" s="416"/>
      <c r="CW4" s="416"/>
      <c r="CX4" s="416"/>
      <c r="CY4" s="416"/>
      <c r="CZ4" s="416"/>
      <c r="DA4" s="417"/>
      <c r="DB4" s="415">
        <v>1.3</v>
      </c>
      <c r="DC4" s="416"/>
      <c r="DD4" s="416"/>
      <c r="DE4" s="416"/>
      <c r="DF4" s="416"/>
      <c r="DG4" s="416"/>
      <c r="DH4" s="416"/>
      <c r="DI4" s="417"/>
      <c r="DJ4" s="165"/>
      <c r="DK4" s="165"/>
      <c r="DL4" s="165"/>
      <c r="DM4" s="165"/>
      <c r="DN4" s="165"/>
      <c r="DO4" s="165"/>
    </row>
    <row r="5" spans="1:119" ht="18.75" customHeight="1">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87</v>
      </c>
      <c r="AN5" s="476"/>
      <c r="AO5" s="476"/>
      <c r="AP5" s="476"/>
      <c r="AQ5" s="476"/>
      <c r="AR5" s="476"/>
      <c r="AS5" s="476"/>
      <c r="AT5" s="477"/>
      <c r="AU5" s="478" t="s">
        <v>88</v>
      </c>
      <c r="AV5" s="479"/>
      <c r="AW5" s="479"/>
      <c r="AX5" s="479"/>
      <c r="AY5" s="480" t="s">
        <v>89</v>
      </c>
      <c r="AZ5" s="481"/>
      <c r="BA5" s="481"/>
      <c r="BB5" s="481"/>
      <c r="BC5" s="481"/>
      <c r="BD5" s="481"/>
      <c r="BE5" s="481"/>
      <c r="BF5" s="481"/>
      <c r="BG5" s="481"/>
      <c r="BH5" s="481"/>
      <c r="BI5" s="481"/>
      <c r="BJ5" s="481"/>
      <c r="BK5" s="481"/>
      <c r="BL5" s="481"/>
      <c r="BM5" s="482"/>
      <c r="BN5" s="446">
        <v>111394246</v>
      </c>
      <c r="BO5" s="447"/>
      <c r="BP5" s="447"/>
      <c r="BQ5" s="447"/>
      <c r="BR5" s="447"/>
      <c r="BS5" s="447"/>
      <c r="BT5" s="447"/>
      <c r="BU5" s="448"/>
      <c r="BV5" s="446">
        <v>115039029</v>
      </c>
      <c r="BW5" s="447"/>
      <c r="BX5" s="447"/>
      <c r="BY5" s="447"/>
      <c r="BZ5" s="447"/>
      <c r="CA5" s="447"/>
      <c r="CB5" s="447"/>
      <c r="CC5" s="448"/>
      <c r="CD5" s="449" t="s">
        <v>90</v>
      </c>
      <c r="CE5" s="450"/>
      <c r="CF5" s="450"/>
      <c r="CG5" s="450"/>
      <c r="CH5" s="450"/>
      <c r="CI5" s="450"/>
      <c r="CJ5" s="450"/>
      <c r="CK5" s="450"/>
      <c r="CL5" s="450"/>
      <c r="CM5" s="450"/>
      <c r="CN5" s="450"/>
      <c r="CO5" s="450"/>
      <c r="CP5" s="450"/>
      <c r="CQ5" s="450"/>
      <c r="CR5" s="450"/>
      <c r="CS5" s="451"/>
      <c r="CT5" s="443">
        <v>88.8</v>
      </c>
      <c r="CU5" s="444"/>
      <c r="CV5" s="444"/>
      <c r="CW5" s="444"/>
      <c r="CX5" s="444"/>
      <c r="CY5" s="444"/>
      <c r="CZ5" s="444"/>
      <c r="DA5" s="445"/>
      <c r="DB5" s="443">
        <v>91.9</v>
      </c>
      <c r="DC5" s="444"/>
      <c r="DD5" s="444"/>
      <c r="DE5" s="444"/>
      <c r="DF5" s="444"/>
      <c r="DG5" s="444"/>
      <c r="DH5" s="444"/>
      <c r="DI5" s="445"/>
      <c r="DJ5" s="165"/>
      <c r="DK5" s="165"/>
      <c r="DL5" s="165"/>
      <c r="DM5" s="165"/>
      <c r="DN5" s="165"/>
      <c r="DO5" s="165"/>
    </row>
    <row r="6" spans="1:119" ht="18.75" customHeight="1">
      <c r="A6" s="166"/>
      <c r="B6" s="452" t="s">
        <v>91</v>
      </c>
      <c r="C6" s="453"/>
      <c r="D6" s="453"/>
      <c r="E6" s="454"/>
      <c r="F6" s="454"/>
      <c r="G6" s="454"/>
      <c r="H6" s="454"/>
      <c r="I6" s="454"/>
      <c r="J6" s="454"/>
      <c r="K6" s="454"/>
      <c r="L6" s="454" t="s">
        <v>92</v>
      </c>
      <c r="M6" s="454"/>
      <c r="N6" s="454"/>
      <c r="O6" s="454"/>
      <c r="P6" s="454"/>
      <c r="Q6" s="454"/>
      <c r="R6" s="458"/>
      <c r="S6" s="458"/>
      <c r="T6" s="458"/>
      <c r="U6" s="458"/>
      <c r="V6" s="459"/>
      <c r="W6" s="462" t="s">
        <v>93</v>
      </c>
      <c r="X6" s="463"/>
      <c r="Y6" s="463"/>
      <c r="Z6" s="463"/>
      <c r="AA6" s="463"/>
      <c r="AB6" s="453"/>
      <c r="AC6" s="466" t="s">
        <v>94</v>
      </c>
      <c r="AD6" s="467"/>
      <c r="AE6" s="467"/>
      <c r="AF6" s="467"/>
      <c r="AG6" s="467"/>
      <c r="AH6" s="467"/>
      <c r="AI6" s="467"/>
      <c r="AJ6" s="467"/>
      <c r="AK6" s="467"/>
      <c r="AL6" s="468"/>
      <c r="AM6" s="475" t="s">
        <v>95</v>
      </c>
      <c r="AN6" s="476"/>
      <c r="AO6" s="476"/>
      <c r="AP6" s="476"/>
      <c r="AQ6" s="476"/>
      <c r="AR6" s="476"/>
      <c r="AS6" s="476"/>
      <c r="AT6" s="477"/>
      <c r="AU6" s="478" t="s">
        <v>96</v>
      </c>
      <c r="AV6" s="479"/>
      <c r="AW6" s="479"/>
      <c r="AX6" s="479"/>
      <c r="AY6" s="480" t="s">
        <v>97</v>
      </c>
      <c r="AZ6" s="481"/>
      <c r="BA6" s="481"/>
      <c r="BB6" s="481"/>
      <c r="BC6" s="481"/>
      <c r="BD6" s="481"/>
      <c r="BE6" s="481"/>
      <c r="BF6" s="481"/>
      <c r="BG6" s="481"/>
      <c r="BH6" s="481"/>
      <c r="BI6" s="481"/>
      <c r="BJ6" s="481"/>
      <c r="BK6" s="481"/>
      <c r="BL6" s="481"/>
      <c r="BM6" s="482"/>
      <c r="BN6" s="446">
        <v>4297243</v>
      </c>
      <c r="BO6" s="447"/>
      <c r="BP6" s="447"/>
      <c r="BQ6" s="447"/>
      <c r="BR6" s="447"/>
      <c r="BS6" s="447"/>
      <c r="BT6" s="447"/>
      <c r="BU6" s="448"/>
      <c r="BV6" s="446">
        <v>2550142</v>
      </c>
      <c r="BW6" s="447"/>
      <c r="BX6" s="447"/>
      <c r="BY6" s="447"/>
      <c r="BZ6" s="447"/>
      <c r="CA6" s="447"/>
      <c r="CB6" s="447"/>
      <c r="CC6" s="448"/>
      <c r="CD6" s="449" t="s">
        <v>98</v>
      </c>
      <c r="CE6" s="450"/>
      <c r="CF6" s="450"/>
      <c r="CG6" s="450"/>
      <c r="CH6" s="450"/>
      <c r="CI6" s="450"/>
      <c r="CJ6" s="450"/>
      <c r="CK6" s="450"/>
      <c r="CL6" s="450"/>
      <c r="CM6" s="450"/>
      <c r="CN6" s="450"/>
      <c r="CO6" s="450"/>
      <c r="CP6" s="450"/>
      <c r="CQ6" s="450"/>
      <c r="CR6" s="450"/>
      <c r="CS6" s="451"/>
      <c r="CT6" s="483">
        <v>96.3</v>
      </c>
      <c r="CU6" s="484"/>
      <c r="CV6" s="484"/>
      <c r="CW6" s="484"/>
      <c r="CX6" s="484"/>
      <c r="CY6" s="484"/>
      <c r="CZ6" s="484"/>
      <c r="DA6" s="485"/>
      <c r="DB6" s="483">
        <v>99.3</v>
      </c>
      <c r="DC6" s="484"/>
      <c r="DD6" s="484"/>
      <c r="DE6" s="484"/>
      <c r="DF6" s="484"/>
      <c r="DG6" s="484"/>
      <c r="DH6" s="484"/>
      <c r="DI6" s="485"/>
      <c r="DJ6" s="165"/>
      <c r="DK6" s="165"/>
      <c r="DL6" s="165"/>
      <c r="DM6" s="165"/>
      <c r="DN6" s="165"/>
      <c r="DO6" s="165"/>
    </row>
    <row r="7" spans="1:119" ht="18.75" customHeight="1">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99</v>
      </c>
      <c r="AN7" s="476"/>
      <c r="AO7" s="476"/>
      <c r="AP7" s="476"/>
      <c r="AQ7" s="476"/>
      <c r="AR7" s="476"/>
      <c r="AS7" s="476"/>
      <c r="AT7" s="477"/>
      <c r="AU7" s="478" t="s">
        <v>88</v>
      </c>
      <c r="AV7" s="479"/>
      <c r="AW7" s="479"/>
      <c r="AX7" s="479"/>
      <c r="AY7" s="480" t="s">
        <v>100</v>
      </c>
      <c r="AZ7" s="481"/>
      <c r="BA7" s="481"/>
      <c r="BB7" s="481"/>
      <c r="BC7" s="481"/>
      <c r="BD7" s="481"/>
      <c r="BE7" s="481"/>
      <c r="BF7" s="481"/>
      <c r="BG7" s="481"/>
      <c r="BH7" s="481"/>
      <c r="BI7" s="481"/>
      <c r="BJ7" s="481"/>
      <c r="BK7" s="481"/>
      <c r="BL7" s="481"/>
      <c r="BM7" s="482"/>
      <c r="BN7" s="446">
        <v>808839</v>
      </c>
      <c r="BO7" s="447"/>
      <c r="BP7" s="447"/>
      <c r="BQ7" s="447"/>
      <c r="BR7" s="447"/>
      <c r="BS7" s="447"/>
      <c r="BT7" s="447"/>
      <c r="BU7" s="448"/>
      <c r="BV7" s="446">
        <v>1675184</v>
      </c>
      <c r="BW7" s="447"/>
      <c r="BX7" s="447"/>
      <c r="BY7" s="447"/>
      <c r="BZ7" s="447"/>
      <c r="CA7" s="447"/>
      <c r="CB7" s="447"/>
      <c r="CC7" s="448"/>
      <c r="CD7" s="449" t="s">
        <v>101</v>
      </c>
      <c r="CE7" s="450"/>
      <c r="CF7" s="450"/>
      <c r="CG7" s="450"/>
      <c r="CH7" s="450"/>
      <c r="CI7" s="450"/>
      <c r="CJ7" s="450"/>
      <c r="CK7" s="450"/>
      <c r="CL7" s="450"/>
      <c r="CM7" s="450"/>
      <c r="CN7" s="450"/>
      <c r="CO7" s="450"/>
      <c r="CP7" s="450"/>
      <c r="CQ7" s="450"/>
      <c r="CR7" s="450"/>
      <c r="CS7" s="451"/>
      <c r="CT7" s="446">
        <v>68527257</v>
      </c>
      <c r="CU7" s="447"/>
      <c r="CV7" s="447"/>
      <c r="CW7" s="447"/>
      <c r="CX7" s="447"/>
      <c r="CY7" s="447"/>
      <c r="CZ7" s="447"/>
      <c r="DA7" s="448"/>
      <c r="DB7" s="446">
        <v>67748264</v>
      </c>
      <c r="DC7" s="447"/>
      <c r="DD7" s="447"/>
      <c r="DE7" s="447"/>
      <c r="DF7" s="447"/>
      <c r="DG7" s="447"/>
      <c r="DH7" s="447"/>
      <c r="DI7" s="448"/>
      <c r="DJ7" s="165"/>
      <c r="DK7" s="165"/>
      <c r="DL7" s="165"/>
      <c r="DM7" s="165"/>
      <c r="DN7" s="165"/>
      <c r="DO7" s="165"/>
    </row>
    <row r="8" spans="1:119" ht="18.75" customHeight="1" thickBot="1">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102</v>
      </c>
      <c r="AN8" s="476"/>
      <c r="AO8" s="476"/>
      <c r="AP8" s="476"/>
      <c r="AQ8" s="476"/>
      <c r="AR8" s="476"/>
      <c r="AS8" s="476"/>
      <c r="AT8" s="477"/>
      <c r="AU8" s="478" t="s">
        <v>103</v>
      </c>
      <c r="AV8" s="479"/>
      <c r="AW8" s="479"/>
      <c r="AX8" s="479"/>
      <c r="AY8" s="480" t="s">
        <v>104</v>
      </c>
      <c r="AZ8" s="481"/>
      <c r="BA8" s="481"/>
      <c r="BB8" s="481"/>
      <c r="BC8" s="481"/>
      <c r="BD8" s="481"/>
      <c r="BE8" s="481"/>
      <c r="BF8" s="481"/>
      <c r="BG8" s="481"/>
      <c r="BH8" s="481"/>
      <c r="BI8" s="481"/>
      <c r="BJ8" s="481"/>
      <c r="BK8" s="481"/>
      <c r="BL8" s="481"/>
      <c r="BM8" s="482"/>
      <c r="BN8" s="446">
        <v>3488404</v>
      </c>
      <c r="BO8" s="447"/>
      <c r="BP8" s="447"/>
      <c r="BQ8" s="447"/>
      <c r="BR8" s="447"/>
      <c r="BS8" s="447"/>
      <c r="BT8" s="447"/>
      <c r="BU8" s="448"/>
      <c r="BV8" s="446">
        <v>874958</v>
      </c>
      <c r="BW8" s="447"/>
      <c r="BX8" s="447"/>
      <c r="BY8" s="447"/>
      <c r="BZ8" s="447"/>
      <c r="CA8" s="447"/>
      <c r="CB8" s="447"/>
      <c r="CC8" s="448"/>
      <c r="CD8" s="449" t="s">
        <v>105</v>
      </c>
      <c r="CE8" s="450"/>
      <c r="CF8" s="450"/>
      <c r="CG8" s="450"/>
      <c r="CH8" s="450"/>
      <c r="CI8" s="450"/>
      <c r="CJ8" s="450"/>
      <c r="CK8" s="450"/>
      <c r="CL8" s="450"/>
      <c r="CM8" s="450"/>
      <c r="CN8" s="450"/>
      <c r="CO8" s="450"/>
      <c r="CP8" s="450"/>
      <c r="CQ8" s="450"/>
      <c r="CR8" s="450"/>
      <c r="CS8" s="451"/>
      <c r="CT8" s="486">
        <v>0.82</v>
      </c>
      <c r="CU8" s="487"/>
      <c r="CV8" s="487"/>
      <c r="CW8" s="487"/>
      <c r="CX8" s="487"/>
      <c r="CY8" s="487"/>
      <c r="CZ8" s="487"/>
      <c r="DA8" s="488"/>
      <c r="DB8" s="486">
        <v>0.81</v>
      </c>
      <c r="DC8" s="487"/>
      <c r="DD8" s="487"/>
      <c r="DE8" s="487"/>
      <c r="DF8" s="487"/>
      <c r="DG8" s="487"/>
      <c r="DH8" s="487"/>
      <c r="DI8" s="488"/>
      <c r="DJ8" s="165"/>
      <c r="DK8" s="165"/>
      <c r="DL8" s="165"/>
      <c r="DM8" s="165"/>
      <c r="DN8" s="165"/>
      <c r="DO8" s="165"/>
    </row>
    <row r="9" spans="1:119" ht="18.75" customHeight="1" thickBot="1">
      <c r="A9" s="166"/>
      <c r="B9" s="440" t="s">
        <v>106</v>
      </c>
      <c r="C9" s="441"/>
      <c r="D9" s="441"/>
      <c r="E9" s="441"/>
      <c r="F9" s="441"/>
      <c r="G9" s="441"/>
      <c r="H9" s="441"/>
      <c r="I9" s="441"/>
      <c r="J9" s="441"/>
      <c r="K9" s="489"/>
      <c r="L9" s="490" t="s">
        <v>107</v>
      </c>
      <c r="M9" s="491"/>
      <c r="N9" s="491"/>
      <c r="O9" s="491"/>
      <c r="P9" s="491"/>
      <c r="Q9" s="492"/>
      <c r="R9" s="493">
        <v>340973</v>
      </c>
      <c r="S9" s="494"/>
      <c r="T9" s="494"/>
      <c r="U9" s="494"/>
      <c r="V9" s="495"/>
      <c r="W9" s="403" t="s">
        <v>108</v>
      </c>
      <c r="X9" s="404"/>
      <c r="Y9" s="404"/>
      <c r="Z9" s="404"/>
      <c r="AA9" s="404"/>
      <c r="AB9" s="404"/>
      <c r="AC9" s="404"/>
      <c r="AD9" s="404"/>
      <c r="AE9" s="404"/>
      <c r="AF9" s="404"/>
      <c r="AG9" s="404"/>
      <c r="AH9" s="404"/>
      <c r="AI9" s="404"/>
      <c r="AJ9" s="404"/>
      <c r="AK9" s="404"/>
      <c r="AL9" s="405"/>
      <c r="AM9" s="475" t="s">
        <v>109</v>
      </c>
      <c r="AN9" s="476"/>
      <c r="AO9" s="476"/>
      <c r="AP9" s="476"/>
      <c r="AQ9" s="476"/>
      <c r="AR9" s="476"/>
      <c r="AS9" s="476"/>
      <c r="AT9" s="477"/>
      <c r="AU9" s="478" t="s">
        <v>110</v>
      </c>
      <c r="AV9" s="479"/>
      <c r="AW9" s="479"/>
      <c r="AX9" s="479"/>
      <c r="AY9" s="480" t="s">
        <v>111</v>
      </c>
      <c r="AZ9" s="481"/>
      <c r="BA9" s="481"/>
      <c r="BB9" s="481"/>
      <c r="BC9" s="481"/>
      <c r="BD9" s="481"/>
      <c r="BE9" s="481"/>
      <c r="BF9" s="481"/>
      <c r="BG9" s="481"/>
      <c r="BH9" s="481"/>
      <c r="BI9" s="481"/>
      <c r="BJ9" s="481"/>
      <c r="BK9" s="481"/>
      <c r="BL9" s="481"/>
      <c r="BM9" s="482"/>
      <c r="BN9" s="446">
        <v>2613446</v>
      </c>
      <c r="BO9" s="447"/>
      <c r="BP9" s="447"/>
      <c r="BQ9" s="447"/>
      <c r="BR9" s="447"/>
      <c r="BS9" s="447"/>
      <c r="BT9" s="447"/>
      <c r="BU9" s="448"/>
      <c r="BV9" s="446">
        <v>-484891</v>
      </c>
      <c r="BW9" s="447"/>
      <c r="BX9" s="447"/>
      <c r="BY9" s="447"/>
      <c r="BZ9" s="447"/>
      <c r="CA9" s="447"/>
      <c r="CB9" s="447"/>
      <c r="CC9" s="448"/>
      <c r="CD9" s="449" t="s">
        <v>112</v>
      </c>
      <c r="CE9" s="450"/>
      <c r="CF9" s="450"/>
      <c r="CG9" s="450"/>
      <c r="CH9" s="450"/>
      <c r="CI9" s="450"/>
      <c r="CJ9" s="450"/>
      <c r="CK9" s="450"/>
      <c r="CL9" s="450"/>
      <c r="CM9" s="450"/>
      <c r="CN9" s="450"/>
      <c r="CO9" s="450"/>
      <c r="CP9" s="450"/>
      <c r="CQ9" s="450"/>
      <c r="CR9" s="450"/>
      <c r="CS9" s="451"/>
      <c r="CT9" s="443">
        <v>14.2</v>
      </c>
      <c r="CU9" s="444"/>
      <c r="CV9" s="444"/>
      <c r="CW9" s="444"/>
      <c r="CX9" s="444"/>
      <c r="CY9" s="444"/>
      <c r="CZ9" s="444"/>
      <c r="DA9" s="445"/>
      <c r="DB9" s="443">
        <v>13.7</v>
      </c>
      <c r="DC9" s="444"/>
      <c r="DD9" s="444"/>
      <c r="DE9" s="444"/>
      <c r="DF9" s="444"/>
      <c r="DG9" s="444"/>
      <c r="DH9" s="444"/>
      <c r="DI9" s="445"/>
      <c r="DJ9" s="165"/>
      <c r="DK9" s="165"/>
      <c r="DL9" s="165"/>
      <c r="DM9" s="165"/>
      <c r="DN9" s="165"/>
      <c r="DO9" s="165"/>
    </row>
    <row r="10" spans="1:119" ht="18.75" customHeight="1" thickBot="1">
      <c r="A10" s="166"/>
      <c r="B10" s="440"/>
      <c r="C10" s="441"/>
      <c r="D10" s="441"/>
      <c r="E10" s="441"/>
      <c r="F10" s="441"/>
      <c r="G10" s="441"/>
      <c r="H10" s="441"/>
      <c r="I10" s="441"/>
      <c r="J10" s="441"/>
      <c r="K10" s="489"/>
      <c r="L10" s="496" t="s">
        <v>113</v>
      </c>
      <c r="M10" s="476"/>
      <c r="N10" s="476"/>
      <c r="O10" s="476"/>
      <c r="P10" s="476"/>
      <c r="Q10" s="477"/>
      <c r="R10" s="497">
        <v>337634</v>
      </c>
      <c r="S10" s="498"/>
      <c r="T10" s="498"/>
      <c r="U10" s="498"/>
      <c r="V10" s="499"/>
      <c r="W10" s="434"/>
      <c r="X10" s="435"/>
      <c r="Y10" s="435"/>
      <c r="Z10" s="435"/>
      <c r="AA10" s="435"/>
      <c r="AB10" s="435"/>
      <c r="AC10" s="435"/>
      <c r="AD10" s="435"/>
      <c r="AE10" s="435"/>
      <c r="AF10" s="435"/>
      <c r="AG10" s="435"/>
      <c r="AH10" s="435"/>
      <c r="AI10" s="435"/>
      <c r="AJ10" s="435"/>
      <c r="AK10" s="435"/>
      <c r="AL10" s="438"/>
      <c r="AM10" s="475" t="s">
        <v>114</v>
      </c>
      <c r="AN10" s="476"/>
      <c r="AO10" s="476"/>
      <c r="AP10" s="476"/>
      <c r="AQ10" s="476"/>
      <c r="AR10" s="476"/>
      <c r="AS10" s="476"/>
      <c r="AT10" s="477"/>
      <c r="AU10" s="478" t="s">
        <v>115</v>
      </c>
      <c r="AV10" s="479"/>
      <c r="AW10" s="479"/>
      <c r="AX10" s="479"/>
      <c r="AY10" s="480" t="s">
        <v>116</v>
      </c>
      <c r="AZ10" s="481"/>
      <c r="BA10" s="481"/>
      <c r="BB10" s="481"/>
      <c r="BC10" s="481"/>
      <c r="BD10" s="481"/>
      <c r="BE10" s="481"/>
      <c r="BF10" s="481"/>
      <c r="BG10" s="481"/>
      <c r="BH10" s="481"/>
      <c r="BI10" s="481"/>
      <c r="BJ10" s="481"/>
      <c r="BK10" s="481"/>
      <c r="BL10" s="481"/>
      <c r="BM10" s="482"/>
      <c r="BN10" s="446">
        <v>4681</v>
      </c>
      <c r="BO10" s="447"/>
      <c r="BP10" s="447"/>
      <c r="BQ10" s="447"/>
      <c r="BR10" s="447"/>
      <c r="BS10" s="447"/>
      <c r="BT10" s="447"/>
      <c r="BU10" s="448"/>
      <c r="BV10" s="446">
        <v>10201</v>
      </c>
      <c r="BW10" s="447"/>
      <c r="BX10" s="447"/>
      <c r="BY10" s="447"/>
      <c r="BZ10" s="447"/>
      <c r="CA10" s="447"/>
      <c r="CB10" s="447"/>
      <c r="CC10" s="448"/>
      <c r="CD10" s="170" t="s">
        <v>117</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440"/>
      <c r="C11" s="441"/>
      <c r="D11" s="441"/>
      <c r="E11" s="441"/>
      <c r="F11" s="441"/>
      <c r="G11" s="441"/>
      <c r="H11" s="441"/>
      <c r="I11" s="441"/>
      <c r="J11" s="441"/>
      <c r="K11" s="489"/>
      <c r="L11" s="500" t="s">
        <v>118</v>
      </c>
      <c r="M11" s="501"/>
      <c r="N11" s="501"/>
      <c r="O11" s="501"/>
      <c r="P11" s="501"/>
      <c r="Q11" s="502"/>
      <c r="R11" s="503" t="s">
        <v>119</v>
      </c>
      <c r="S11" s="504"/>
      <c r="T11" s="504"/>
      <c r="U11" s="504"/>
      <c r="V11" s="505"/>
      <c r="W11" s="434"/>
      <c r="X11" s="435"/>
      <c r="Y11" s="435"/>
      <c r="Z11" s="435"/>
      <c r="AA11" s="435"/>
      <c r="AB11" s="435"/>
      <c r="AC11" s="435"/>
      <c r="AD11" s="435"/>
      <c r="AE11" s="435"/>
      <c r="AF11" s="435"/>
      <c r="AG11" s="435"/>
      <c r="AH11" s="435"/>
      <c r="AI11" s="435"/>
      <c r="AJ11" s="435"/>
      <c r="AK11" s="435"/>
      <c r="AL11" s="438"/>
      <c r="AM11" s="475" t="s">
        <v>120</v>
      </c>
      <c r="AN11" s="476"/>
      <c r="AO11" s="476"/>
      <c r="AP11" s="476"/>
      <c r="AQ11" s="476"/>
      <c r="AR11" s="476"/>
      <c r="AS11" s="476"/>
      <c r="AT11" s="477"/>
      <c r="AU11" s="478" t="s">
        <v>115</v>
      </c>
      <c r="AV11" s="479"/>
      <c r="AW11" s="479"/>
      <c r="AX11" s="479"/>
      <c r="AY11" s="480" t="s">
        <v>121</v>
      </c>
      <c r="AZ11" s="481"/>
      <c r="BA11" s="481"/>
      <c r="BB11" s="481"/>
      <c r="BC11" s="481"/>
      <c r="BD11" s="481"/>
      <c r="BE11" s="481"/>
      <c r="BF11" s="481"/>
      <c r="BG11" s="481"/>
      <c r="BH11" s="481"/>
      <c r="BI11" s="481"/>
      <c r="BJ11" s="481"/>
      <c r="BK11" s="481"/>
      <c r="BL11" s="481"/>
      <c r="BM11" s="482"/>
      <c r="BN11" s="446">
        <v>87938</v>
      </c>
      <c r="BO11" s="447"/>
      <c r="BP11" s="447"/>
      <c r="BQ11" s="447"/>
      <c r="BR11" s="447"/>
      <c r="BS11" s="447"/>
      <c r="BT11" s="447"/>
      <c r="BU11" s="448"/>
      <c r="BV11" s="446">
        <v>90738</v>
      </c>
      <c r="BW11" s="447"/>
      <c r="BX11" s="447"/>
      <c r="BY11" s="447"/>
      <c r="BZ11" s="447"/>
      <c r="CA11" s="447"/>
      <c r="CB11" s="447"/>
      <c r="CC11" s="448"/>
      <c r="CD11" s="449" t="s">
        <v>122</v>
      </c>
      <c r="CE11" s="450"/>
      <c r="CF11" s="450"/>
      <c r="CG11" s="450"/>
      <c r="CH11" s="450"/>
      <c r="CI11" s="450"/>
      <c r="CJ11" s="450"/>
      <c r="CK11" s="450"/>
      <c r="CL11" s="450"/>
      <c r="CM11" s="450"/>
      <c r="CN11" s="450"/>
      <c r="CO11" s="450"/>
      <c r="CP11" s="450"/>
      <c r="CQ11" s="450"/>
      <c r="CR11" s="450"/>
      <c r="CS11" s="451"/>
      <c r="CT11" s="486" t="s">
        <v>123</v>
      </c>
      <c r="CU11" s="487"/>
      <c r="CV11" s="487"/>
      <c r="CW11" s="487"/>
      <c r="CX11" s="487"/>
      <c r="CY11" s="487"/>
      <c r="CZ11" s="487"/>
      <c r="DA11" s="488"/>
      <c r="DB11" s="486" t="s">
        <v>123</v>
      </c>
      <c r="DC11" s="487"/>
      <c r="DD11" s="487"/>
      <c r="DE11" s="487"/>
      <c r="DF11" s="487"/>
      <c r="DG11" s="487"/>
      <c r="DH11" s="487"/>
      <c r="DI11" s="488"/>
      <c r="DJ11" s="165"/>
      <c r="DK11" s="165"/>
      <c r="DL11" s="165"/>
      <c r="DM11" s="165"/>
      <c r="DN11" s="165"/>
      <c r="DO11" s="165"/>
    </row>
    <row r="12" spans="1:119" ht="18.75" customHeight="1">
      <c r="A12" s="166"/>
      <c r="B12" s="506" t="s">
        <v>124</v>
      </c>
      <c r="C12" s="507"/>
      <c r="D12" s="507"/>
      <c r="E12" s="507"/>
      <c r="F12" s="507"/>
      <c r="G12" s="507"/>
      <c r="H12" s="507"/>
      <c r="I12" s="507"/>
      <c r="J12" s="507"/>
      <c r="K12" s="508"/>
      <c r="L12" s="515" t="s">
        <v>125</v>
      </c>
      <c r="M12" s="516"/>
      <c r="N12" s="516"/>
      <c r="O12" s="516"/>
      <c r="P12" s="516"/>
      <c r="Q12" s="517"/>
      <c r="R12" s="518">
        <v>342460</v>
      </c>
      <c r="S12" s="519"/>
      <c r="T12" s="519"/>
      <c r="U12" s="519"/>
      <c r="V12" s="520"/>
      <c r="W12" s="521" t="s">
        <v>1</v>
      </c>
      <c r="X12" s="479"/>
      <c r="Y12" s="479"/>
      <c r="Z12" s="479"/>
      <c r="AA12" s="479"/>
      <c r="AB12" s="522"/>
      <c r="AC12" s="478" t="s">
        <v>126</v>
      </c>
      <c r="AD12" s="479"/>
      <c r="AE12" s="479"/>
      <c r="AF12" s="479"/>
      <c r="AG12" s="522"/>
      <c r="AH12" s="478" t="s">
        <v>127</v>
      </c>
      <c r="AI12" s="479"/>
      <c r="AJ12" s="479"/>
      <c r="AK12" s="479"/>
      <c r="AL12" s="523"/>
      <c r="AM12" s="475" t="s">
        <v>128</v>
      </c>
      <c r="AN12" s="476"/>
      <c r="AO12" s="476"/>
      <c r="AP12" s="476"/>
      <c r="AQ12" s="476"/>
      <c r="AR12" s="476"/>
      <c r="AS12" s="476"/>
      <c r="AT12" s="477"/>
      <c r="AU12" s="478" t="s">
        <v>115</v>
      </c>
      <c r="AV12" s="479"/>
      <c r="AW12" s="479"/>
      <c r="AX12" s="479"/>
      <c r="AY12" s="480" t="s">
        <v>129</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2349000</v>
      </c>
      <c r="BW12" s="447"/>
      <c r="BX12" s="447"/>
      <c r="BY12" s="447"/>
      <c r="BZ12" s="447"/>
      <c r="CA12" s="447"/>
      <c r="CB12" s="447"/>
      <c r="CC12" s="448"/>
      <c r="CD12" s="449" t="s">
        <v>130</v>
      </c>
      <c r="CE12" s="450"/>
      <c r="CF12" s="450"/>
      <c r="CG12" s="450"/>
      <c r="CH12" s="450"/>
      <c r="CI12" s="450"/>
      <c r="CJ12" s="450"/>
      <c r="CK12" s="450"/>
      <c r="CL12" s="450"/>
      <c r="CM12" s="450"/>
      <c r="CN12" s="450"/>
      <c r="CO12" s="450"/>
      <c r="CP12" s="450"/>
      <c r="CQ12" s="450"/>
      <c r="CR12" s="450"/>
      <c r="CS12" s="451"/>
      <c r="CT12" s="486" t="s">
        <v>123</v>
      </c>
      <c r="CU12" s="487"/>
      <c r="CV12" s="487"/>
      <c r="CW12" s="487"/>
      <c r="CX12" s="487"/>
      <c r="CY12" s="487"/>
      <c r="CZ12" s="487"/>
      <c r="DA12" s="488"/>
      <c r="DB12" s="486" t="s">
        <v>123</v>
      </c>
      <c r="DC12" s="487"/>
      <c r="DD12" s="487"/>
      <c r="DE12" s="487"/>
      <c r="DF12" s="487"/>
      <c r="DG12" s="487"/>
      <c r="DH12" s="487"/>
      <c r="DI12" s="488"/>
      <c r="DJ12" s="165"/>
      <c r="DK12" s="165"/>
      <c r="DL12" s="165"/>
      <c r="DM12" s="165"/>
      <c r="DN12" s="165"/>
      <c r="DO12" s="165"/>
    </row>
    <row r="13" spans="1:119" ht="18.75" customHeight="1">
      <c r="A13" s="166"/>
      <c r="B13" s="509"/>
      <c r="C13" s="510"/>
      <c r="D13" s="510"/>
      <c r="E13" s="510"/>
      <c r="F13" s="510"/>
      <c r="G13" s="510"/>
      <c r="H13" s="510"/>
      <c r="I13" s="510"/>
      <c r="J13" s="510"/>
      <c r="K13" s="511"/>
      <c r="L13" s="176"/>
      <c r="M13" s="534" t="s">
        <v>131</v>
      </c>
      <c r="N13" s="535"/>
      <c r="O13" s="535"/>
      <c r="P13" s="535"/>
      <c r="Q13" s="536"/>
      <c r="R13" s="527">
        <v>338394</v>
      </c>
      <c r="S13" s="528"/>
      <c r="T13" s="528"/>
      <c r="U13" s="528"/>
      <c r="V13" s="529"/>
      <c r="W13" s="462" t="s">
        <v>132</v>
      </c>
      <c r="X13" s="463"/>
      <c r="Y13" s="463"/>
      <c r="Z13" s="463"/>
      <c r="AA13" s="463"/>
      <c r="AB13" s="453"/>
      <c r="AC13" s="497">
        <v>1724</v>
      </c>
      <c r="AD13" s="498"/>
      <c r="AE13" s="498"/>
      <c r="AF13" s="498"/>
      <c r="AG13" s="537"/>
      <c r="AH13" s="497">
        <v>1812</v>
      </c>
      <c r="AI13" s="498"/>
      <c r="AJ13" s="498"/>
      <c r="AK13" s="498"/>
      <c r="AL13" s="499"/>
      <c r="AM13" s="475" t="s">
        <v>133</v>
      </c>
      <c r="AN13" s="476"/>
      <c r="AO13" s="476"/>
      <c r="AP13" s="476"/>
      <c r="AQ13" s="476"/>
      <c r="AR13" s="476"/>
      <c r="AS13" s="476"/>
      <c r="AT13" s="477"/>
      <c r="AU13" s="478" t="s">
        <v>134</v>
      </c>
      <c r="AV13" s="479"/>
      <c r="AW13" s="479"/>
      <c r="AX13" s="479"/>
      <c r="AY13" s="480" t="s">
        <v>135</v>
      </c>
      <c r="AZ13" s="481"/>
      <c r="BA13" s="481"/>
      <c r="BB13" s="481"/>
      <c r="BC13" s="481"/>
      <c r="BD13" s="481"/>
      <c r="BE13" s="481"/>
      <c r="BF13" s="481"/>
      <c r="BG13" s="481"/>
      <c r="BH13" s="481"/>
      <c r="BI13" s="481"/>
      <c r="BJ13" s="481"/>
      <c r="BK13" s="481"/>
      <c r="BL13" s="481"/>
      <c r="BM13" s="482"/>
      <c r="BN13" s="446">
        <v>2706065</v>
      </c>
      <c r="BO13" s="447"/>
      <c r="BP13" s="447"/>
      <c r="BQ13" s="447"/>
      <c r="BR13" s="447"/>
      <c r="BS13" s="447"/>
      <c r="BT13" s="447"/>
      <c r="BU13" s="448"/>
      <c r="BV13" s="446">
        <v>-2732952</v>
      </c>
      <c r="BW13" s="447"/>
      <c r="BX13" s="447"/>
      <c r="BY13" s="447"/>
      <c r="BZ13" s="447"/>
      <c r="CA13" s="447"/>
      <c r="CB13" s="447"/>
      <c r="CC13" s="448"/>
      <c r="CD13" s="449" t="s">
        <v>136</v>
      </c>
      <c r="CE13" s="450"/>
      <c r="CF13" s="450"/>
      <c r="CG13" s="450"/>
      <c r="CH13" s="450"/>
      <c r="CI13" s="450"/>
      <c r="CJ13" s="450"/>
      <c r="CK13" s="450"/>
      <c r="CL13" s="450"/>
      <c r="CM13" s="450"/>
      <c r="CN13" s="450"/>
      <c r="CO13" s="450"/>
      <c r="CP13" s="450"/>
      <c r="CQ13" s="450"/>
      <c r="CR13" s="450"/>
      <c r="CS13" s="451"/>
      <c r="CT13" s="443">
        <v>2.8</v>
      </c>
      <c r="CU13" s="444"/>
      <c r="CV13" s="444"/>
      <c r="CW13" s="444"/>
      <c r="CX13" s="444"/>
      <c r="CY13" s="444"/>
      <c r="CZ13" s="444"/>
      <c r="DA13" s="445"/>
      <c r="DB13" s="443">
        <v>4.4000000000000004</v>
      </c>
      <c r="DC13" s="444"/>
      <c r="DD13" s="444"/>
      <c r="DE13" s="444"/>
      <c r="DF13" s="444"/>
      <c r="DG13" s="444"/>
      <c r="DH13" s="444"/>
      <c r="DI13" s="445"/>
      <c r="DJ13" s="165"/>
      <c r="DK13" s="165"/>
      <c r="DL13" s="165"/>
      <c r="DM13" s="165"/>
      <c r="DN13" s="165"/>
      <c r="DO13" s="165"/>
    </row>
    <row r="14" spans="1:119" ht="18.75" customHeight="1" thickBot="1">
      <c r="A14" s="166"/>
      <c r="B14" s="509"/>
      <c r="C14" s="510"/>
      <c r="D14" s="510"/>
      <c r="E14" s="510"/>
      <c r="F14" s="510"/>
      <c r="G14" s="510"/>
      <c r="H14" s="510"/>
      <c r="I14" s="510"/>
      <c r="J14" s="510"/>
      <c r="K14" s="511"/>
      <c r="L14" s="524" t="s">
        <v>137</v>
      </c>
      <c r="M14" s="525"/>
      <c r="N14" s="525"/>
      <c r="O14" s="525"/>
      <c r="P14" s="525"/>
      <c r="Q14" s="526"/>
      <c r="R14" s="527">
        <v>342532</v>
      </c>
      <c r="S14" s="528"/>
      <c r="T14" s="528"/>
      <c r="U14" s="528"/>
      <c r="V14" s="529"/>
      <c r="W14" s="436"/>
      <c r="X14" s="437"/>
      <c r="Y14" s="437"/>
      <c r="Z14" s="437"/>
      <c r="AA14" s="437"/>
      <c r="AB14" s="426"/>
      <c r="AC14" s="530">
        <v>1.2</v>
      </c>
      <c r="AD14" s="531"/>
      <c r="AE14" s="531"/>
      <c r="AF14" s="531"/>
      <c r="AG14" s="532"/>
      <c r="AH14" s="530">
        <v>1.3</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138</v>
      </c>
      <c r="CE14" s="539"/>
      <c r="CF14" s="539"/>
      <c r="CG14" s="539"/>
      <c r="CH14" s="539"/>
      <c r="CI14" s="539"/>
      <c r="CJ14" s="539"/>
      <c r="CK14" s="539"/>
      <c r="CL14" s="539"/>
      <c r="CM14" s="539"/>
      <c r="CN14" s="539"/>
      <c r="CO14" s="539"/>
      <c r="CP14" s="539"/>
      <c r="CQ14" s="539"/>
      <c r="CR14" s="539"/>
      <c r="CS14" s="540"/>
      <c r="CT14" s="541">
        <v>16.899999999999999</v>
      </c>
      <c r="CU14" s="542"/>
      <c r="CV14" s="542"/>
      <c r="CW14" s="542"/>
      <c r="CX14" s="542"/>
      <c r="CY14" s="542"/>
      <c r="CZ14" s="542"/>
      <c r="DA14" s="543"/>
      <c r="DB14" s="541">
        <v>18.899999999999999</v>
      </c>
      <c r="DC14" s="542"/>
      <c r="DD14" s="542"/>
      <c r="DE14" s="542"/>
      <c r="DF14" s="542"/>
      <c r="DG14" s="542"/>
      <c r="DH14" s="542"/>
      <c r="DI14" s="543"/>
      <c r="DJ14" s="165"/>
      <c r="DK14" s="165"/>
      <c r="DL14" s="165"/>
      <c r="DM14" s="165"/>
      <c r="DN14" s="165"/>
      <c r="DO14" s="165"/>
    </row>
    <row r="15" spans="1:119" ht="18.75" customHeight="1">
      <c r="A15" s="166"/>
      <c r="B15" s="509"/>
      <c r="C15" s="510"/>
      <c r="D15" s="510"/>
      <c r="E15" s="510"/>
      <c r="F15" s="510"/>
      <c r="G15" s="510"/>
      <c r="H15" s="510"/>
      <c r="I15" s="510"/>
      <c r="J15" s="510"/>
      <c r="K15" s="511"/>
      <c r="L15" s="176"/>
      <c r="M15" s="534" t="s">
        <v>139</v>
      </c>
      <c r="N15" s="535"/>
      <c r="O15" s="535"/>
      <c r="P15" s="535"/>
      <c r="Q15" s="536"/>
      <c r="R15" s="527">
        <v>338546</v>
      </c>
      <c r="S15" s="528"/>
      <c r="T15" s="528"/>
      <c r="U15" s="528"/>
      <c r="V15" s="529"/>
      <c r="W15" s="462" t="s">
        <v>140</v>
      </c>
      <c r="X15" s="463"/>
      <c r="Y15" s="463"/>
      <c r="Z15" s="463"/>
      <c r="AA15" s="463"/>
      <c r="AB15" s="453"/>
      <c r="AC15" s="497">
        <v>34536</v>
      </c>
      <c r="AD15" s="498"/>
      <c r="AE15" s="498"/>
      <c r="AF15" s="498"/>
      <c r="AG15" s="537"/>
      <c r="AH15" s="497">
        <v>34680</v>
      </c>
      <c r="AI15" s="498"/>
      <c r="AJ15" s="498"/>
      <c r="AK15" s="498"/>
      <c r="AL15" s="499"/>
      <c r="AM15" s="475"/>
      <c r="AN15" s="476"/>
      <c r="AO15" s="476"/>
      <c r="AP15" s="476"/>
      <c r="AQ15" s="476"/>
      <c r="AR15" s="476"/>
      <c r="AS15" s="476"/>
      <c r="AT15" s="477"/>
      <c r="AU15" s="478"/>
      <c r="AV15" s="479"/>
      <c r="AW15" s="479"/>
      <c r="AX15" s="479"/>
      <c r="AY15" s="406" t="s">
        <v>141</v>
      </c>
      <c r="AZ15" s="407"/>
      <c r="BA15" s="407"/>
      <c r="BB15" s="407"/>
      <c r="BC15" s="407"/>
      <c r="BD15" s="407"/>
      <c r="BE15" s="407"/>
      <c r="BF15" s="407"/>
      <c r="BG15" s="407"/>
      <c r="BH15" s="407"/>
      <c r="BI15" s="407"/>
      <c r="BJ15" s="407"/>
      <c r="BK15" s="407"/>
      <c r="BL15" s="407"/>
      <c r="BM15" s="408"/>
      <c r="BN15" s="409">
        <v>41483129</v>
      </c>
      <c r="BO15" s="410"/>
      <c r="BP15" s="410"/>
      <c r="BQ15" s="410"/>
      <c r="BR15" s="410"/>
      <c r="BS15" s="410"/>
      <c r="BT15" s="410"/>
      <c r="BU15" s="411"/>
      <c r="BV15" s="409">
        <v>41316363</v>
      </c>
      <c r="BW15" s="410"/>
      <c r="BX15" s="410"/>
      <c r="BY15" s="410"/>
      <c r="BZ15" s="410"/>
      <c r="CA15" s="410"/>
      <c r="CB15" s="410"/>
      <c r="CC15" s="411"/>
      <c r="CD15" s="544" t="s">
        <v>142</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09"/>
      <c r="C16" s="510"/>
      <c r="D16" s="510"/>
      <c r="E16" s="510"/>
      <c r="F16" s="510"/>
      <c r="G16" s="510"/>
      <c r="H16" s="510"/>
      <c r="I16" s="510"/>
      <c r="J16" s="510"/>
      <c r="K16" s="511"/>
      <c r="L16" s="524" t="s">
        <v>143</v>
      </c>
      <c r="M16" s="555"/>
      <c r="N16" s="555"/>
      <c r="O16" s="555"/>
      <c r="P16" s="555"/>
      <c r="Q16" s="556"/>
      <c r="R16" s="547" t="s">
        <v>144</v>
      </c>
      <c r="S16" s="548"/>
      <c r="T16" s="548"/>
      <c r="U16" s="548"/>
      <c r="V16" s="549"/>
      <c r="W16" s="436"/>
      <c r="X16" s="437"/>
      <c r="Y16" s="437"/>
      <c r="Z16" s="437"/>
      <c r="AA16" s="437"/>
      <c r="AB16" s="426"/>
      <c r="AC16" s="530">
        <v>23.7</v>
      </c>
      <c r="AD16" s="531"/>
      <c r="AE16" s="531"/>
      <c r="AF16" s="531"/>
      <c r="AG16" s="532"/>
      <c r="AH16" s="530">
        <v>24.1</v>
      </c>
      <c r="AI16" s="531"/>
      <c r="AJ16" s="531"/>
      <c r="AK16" s="531"/>
      <c r="AL16" s="533"/>
      <c r="AM16" s="475"/>
      <c r="AN16" s="476"/>
      <c r="AO16" s="476"/>
      <c r="AP16" s="476"/>
      <c r="AQ16" s="476"/>
      <c r="AR16" s="476"/>
      <c r="AS16" s="476"/>
      <c r="AT16" s="477"/>
      <c r="AU16" s="478"/>
      <c r="AV16" s="479"/>
      <c r="AW16" s="479"/>
      <c r="AX16" s="479"/>
      <c r="AY16" s="480" t="s">
        <v>145</v>
      </c>
      <c r="AZ16" s="481"/>
      <c r="BA16" s="481"/>
      <c r="BB16" s="481"/>
      <c r="BC16" s="481"/>
      <c r="BD16" s="481"/>
      <c r="BE16" s="481"/>
      <c r="BF16" s="481"/>
      <c r="BG16" s="481"/>
      <c r="BH16" s="481"/>
      <c r="BI16" s="481"/>
      <c r="BJ16" s="481"/>
      <c r="BK16" s="481"/>
      <c r="BL16" s="481"/>
      <c r="BM16" s="482"/>
      <c r="BN16" s="446">
        <v>50497560</v>
      </c>
      <c r="BO16" s="447"/>
      <c r="BP16" s="447"/>
      <c r="BQ16" s="447"/>
      <c r="BR16" s="447"/>
      <c r="BS16" s="447"/>
      <c r="BT16" s="447"/>
      <c r="BU16" s="448"/>
      <c r="BV16" s="446">
        <v>50241801</v>
      </c>
      <c r="BW16" s="447"/>
      <c r="BX16" s="447"/>
      <c r="BY16" s="447"/>
      <c r="BZ16" s="447"/>
      <c r="CA16" s="447"/>
      <c r="CB16" s="447"/>
      <c r="CC16" s="448"/>
      <c r="CD16" s="180"/>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c r="A17" s="166"/>
      <c r="B17" s="512"/>
      <c r="C17" s="513"/>
      <c r="D17" s="513"/>
      <c r="E17" s="513"/>
      <c r="F17" s="513"/>
      <c r="G17" s="513"/>
      <c r="H17" s="513"/>
      <c r="I17" s="513"/>
      <c r="J17" s="513"/>
      <c r="K17" s="514"/>
      <c r="L17" s="181"/>
      <c r="M17" s="550" t="s">
        <v>146</v>
      </c>
      <c r="N17" s="551"/>
      <c r="O17" s="551"/>
      <c r="P17" s="551"/>
      <c r="Q17" s="552"/>
      <c r="R17" s="547" t="s">
        <v>144</v>
      </c>
      <c r="S17" s="548"/>
      <c r="T17" s="548"/>
      <c r="U17" s="548"/>
      <c r="V17" s="549"/>
      <c r="W17" s="462" t="s">
        <v>147</v>
      </c>
      <c r="X17" s="463"/>
      <c r="Y17" s="463"/>
      <c r="Z17" s="463"/>
      <c r="AA17" s="463"/>
      <c r="AB17" s="453"/>
      <c r="AC17" s="497">
        <v>109312</v>
      </c>
      <c r="AD17" s="498"/>
      <c r="AE17" s="498"/>
      <c r="AF17" s="498"/>
      <c r="AG17" s="537"/>
      <c r="AH17" s="497">
        <v>107204</v>
      </c>
      <c r="AI17" s="498"/>
      <c r="AJ17" s="498"/>
      <c r="AK17" s="498"/>
      <c r="AL17" s="499"/>
      <c r="AM17" s="475"/>
      <c r="AN17" s="476"/>
      <c r="AO17" s="476"/>
      <c r="AP17" s="476"/>
      <c r="AQ17" s="476"/>
      <c r="AR17" s="476"/>
      <c r="AS17" s="476"/>
      <c r="AT17" s="477"/>
      <c r="AU17" s="478"/>
      <c r="AV17" s="479"/>
      <c r="AW17" s="479"/>
      <c r="AX17" s="479"/>
      <c r="AY17" s="480" t="s">
        <v>148</v>
      </c>
      <c r="AZ17" s="481"/>
      <c r="BA17" s="481"/>
      <c r="BB17" s="481"/>
      <c r="BC17" s="481"/>
      <c r="BD17" s="481"/>
      <c r="BE17" s="481"/>
      <c r="BF17" s="481"/>
      <c r="BG17" s="481"/>
      <c r="BH17" s="481"/>
      <c r="BI17" s="481"/>
      <c r="BJ17" s="481"/>
      <c r="BK17" s="481"/>
      <c r="BL17" s="481"/>
      <c r="BM17" s="482"/>
      <c r="BN17" s="446">
        <v>53439332</v>
      </c>
      <c r="BO17" s="447"/>
      <c r="BP17" s="447"/>
      <c r="BQ17" s="447"/>
      <c r="BR17" s="447"/>
      <c r="BS17" s="447"/>
      <c r="BT17" s="447"/>
      <c r="BU17" s="448"/>
      <c r="BV17" s="446">
        <v>53283953</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c r="A18" s="166"/>
      <c r="B18" s="557" t="s">
        <v>149</v>
      </c>
      <c r="C18" s="489"/>
      <c r="D18" s="489"/>
      <c r="E18" s="558"/>
      <c r="F18" s="558"/>
      <c r="G18" s="558"/>
      <c r="H18" s="558"/>
      <c r="I18" s="558"/>
      <c r="J18" s="558"/>
      <c r="K18" s="558"/>
      <c r="L18" s="559">
        <v>464.51</v>
      </c>
      <c r="M18" s="559"/>
      <c r="N18" s="559"/>
      <c r="O18" s="559"/>
      <c r="P18" s="559"/>
      <c r="Q18" s="559"/>
      <c r="R18" s="560"/>
      <c r="S18" s="560"/>
      <c r="T18" s="560"/>
      <c r="U18" s="560"/>
      <c r="V18" s="561"/>
      <c r="W18" s="464"/>
      <c r="X18" s="465"/>
      <c r="Y18" s="465"/>
      <c r="Z18" s="465"/>
      <c r="AA18" s="465"/>
      <c r="AB18" s="456"/>
      <c r="AC18" s="562">
        <v>75.099999999999994</v>
      </c>
      <c r="AD18" s="563"/>
      <c r="AE18" s="563"/>
      <c r="AF18" s="563"/>
      <c r="AG18" s="564"/>
      <c r="AH18" s="562">
        <v>74.599999999999994</v>
      </c>
      <c r="AI18" s="563"/>
      <c r="AJ18" s="563"/>
      <c r="AK18" s="563"/>
      <c r="AL18" s="565"/>
      <c r="AM18" s="475"/>
      <c r="AN18" s="476"/>
      <c r="AO18" s="476"/>
      <c r="AP18" s="476"/>
      <c r="AQ18" s="476"/>
      <c r="AR18" s="476"/>
      <c r="AS18" s="476"/>
      <c r="AT18" s="477"/>
      <c r="AU18" s="478"/>
      <c r="AV18" s="479"/>
      <c r="AW18" s="479"/>
      <c r="AX18" s="479"/>
      <c r="AY18" s="480" t="s">
        <v>150</v>
      </c>
      <c r="AZ18" s="481"/>
      <c r="BA18" s="481"/>
      <c r="BB18" s="481"/>
      <c r="BC18" s="481"/>
      <c r="BD18" s="481"/>
      <c r="BE18" s="481"/>
      <c r="BF18" s="481"/>
      <c r="BG18" s="481"/>
      <c r="BH18" s="481"/>
      <c r="BI18" s="481"/>
      <c r="BJ18" s="481"/>
      <c r="BK18" s="481"/>
      <c r="BL18" s="481"/>
      <c r="BM18" s="482"/>
      <c r="BN18" s="446">
        <v>61970189</v>
      </c>
      <c r="BO18" s="447"/>
      <c r="BP18" s="447"/>
      <c r="BQ18" s="447"/>
      <c r="BR18" s="447"/>
      <c r="BS18" s="447"/>
      <c r="BT18" s="447"/>
      <c r="BU18" s="448"/>
      <c r="BV18" s="446">
        <v>62533829</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c r="A19" s="166"/>
      <c r="B19" s="557" t="s">
        <v>151</v>
      </c>
      <c r="C19" s="489"/>
      <c r="D19" s="489"/>
      <c r="E19" s="558"/>
      <c r="F19" s="558"/>
      <c r="G19" s="558"/>
      <c r="H19" s="558"/>
      <c r="I19" s="558"/>
      <c r="J19" s="558"/>
      <c r="K19" s="558"/>
      <c r="L19" s="566">
        <v>734</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152</v>
      </c>
      <c r="AZ19" s="481"/>
      <c r="BA19" s="481"/>
      <c r="BB19" s="481"/>
      <c r="BC19" s="481"/>
      <c r="BD19" s="481"/>
      <c r="BE19" s="481"/>
      <c r="BF19" s="481"/>
      <c r="BG19" s="481"/>
      <c r="BH19" s="481"/>
      <c r="BI19" s="481"/>
      <c r="BJ19" s="481"/>
      <c r="BK19" s="481"/>
      <c r="BL19" s="481"/>
      <c r="BM19" s="482"/>
      <c r="BN19" s="446">
        <v>76149037</v>
      </c>
      <c r="BO19" s="447"/>
      <c r="BP19" s="447"/>
      <c r="BQ19" s="447"/>
      <c r="BR19" s="447"/>
      <c r="BS19" s="447"/>
      <c r="BT19" s="447"/>
      <c r="BU19" s="448"/>
      <c r="BV19" s="446">
        <v>77881437</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c r="A20" s="166"/>
      <c r="B20" s="557" t="s">
        <v>153</v>
      </c>
      <c r="C20" s="489"/>
      <c r="D20" s="489"/>
      <c r="E20" s="558"/>
      <c r="F20" s="558"/>
      <c r="G20" s="558"/>
      <c r="H20" s="558"/>
      <c r="I20" s="558"/>
      <c r="J20" s="558"/>
      <c r="K20" s="558"/>
      <c r="L20" s="566">
        <v>136153</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c r="A21" s="166"/>
      <c r="B21" s="577" t="s">
        <v>154</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c r="A22" s="166"/>
      <c r="B22" s="580" t="s">
        <v>155</v>
      </c>
      <c r="C22" s="581"/>
      <c r="D22" s="582"/>
      <c r="E22" s="458" t="s">
        <v>1</v>
      </c>
      <c r="F22" s="463"/>
      <c r="G22" s="463"/>
      <c r="H22" s="463"/>
      <c r="I22" s="463"/>
      <c r="J22" s="463"/>
      <c r="K22" s="453"/>
      <c r="L22" s="458" t="s">
        <v>156</v>
      </c>
      <c r="M22" s="463"/>
      <c r="N22" s="463"/>
      <c r="O22" s="463"/>
      <c r="P22" s="453"/>
      <c r="Q22" s="589" t="s">
        <v>157</v>
      </c>
      <c r="R22" s="590"/>
      <c r="S22" s="590"/>
      <c r="T22" s="590"/>
      <c r="U22" s="590"/>
      <c r="V22" s="591"/>
      <c r="W22" s="595" t="s">
        <v>158</v>
      </c>
      <c r="X22" s="581"/>
      <c r="Y22" s="582"/>
      <c r="Z22" s="458" t="s">
        <v>1</v>
      </c>
      <c r="AA22" s="463"/>
      <c r="AB22" s="463"/>
      <c r="AC22" s="463"/>
      <c r="AD22" s="463"/>
      <c r="AE22" s="463"/>
      <c r="AF22" s="463"/>
      <c r="AG22" s="453"/>
      <c r="AH22" s="608" t="s">
        <v>159</v>
      </c>
      <c r="AI22" s="463"/>
      <c r="AJ22" s="463"/>
      <c r="AK22" s="463"/>
      <c r="AL22" s="453"/>
      <c r="AM22" s="608" t="s">
        <v>160</v>
      </c>
      <c r="AN22" s="609"/>
      <c r="AO22" s="609"/>
      <c r="AP22" s="609"/>
      <c r="AQ22" s="609"/>
      <c r="AR22" s="610"/>
      <c r="AS22" s="589" t="s">
        <v>157</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161</v>
      </c>
      <c r="AZ23" s="407"/>
      <c r="BA23" s="407"/>
      <c r="BB23" s="407"/>
      <c r="BC23" s="407"/>
      <c r="BD23" s="407"/>
      <c r="BE23" s="407"/>
      <c r="BF23" s="407"/>
      <c r="BG23" s="407"/>
      <c r="BH23" s="407"/>
      <c r="BI23" s="407"/>
      <c r="BJ23" s="407"/>
      <c r="BK23" s="407"/>
      <c r="BL23" s="407"/>
      <c r="BM23" s="408"/>
      <c r="BN23" s="446">
        <v>116483552</v>
      </c>
      <c r="BO23" s="447"/>
      <c r="BP23" s="447"/>
      <c r="BQ23" s="447"/>
      <c r="BR23" s="447"/>
      <c r="BS23" s="447"/>
      <c r="BT23" s="447"/>
      <c r="BU23" s="448"/>
      <c r="BV23" s="446">
        <v>116761972</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c r="A24" s="166"/>
      <c r="B24" s="583"/>
      <c r="C24" s="584"/>
      <c r="D24" s="585"/>
      <c r="E24" s="496" t="s">
        <v>162</v>
      </c>
      <c r="F24" s="476"/>
      <c r="G24" s="476"/>
      <c r="H24" s="476"/>
      <c r="I24" s="476"/>
      <c r="J24" s="476"/>
      <c r="K24" s="477"/>
      <c r="L24" s="497">
        <v>1</v>
      </c>
      <c r="M24" s="498"/>
      <c r="N24" s="498"/>
      <c r="O24" s="498"/>
      <c r="P24" s="537"/>
      <c r="Q24" s="497">
        <v>7224</v>
      </c>
      <c r="R24" s="498"/>
      <c r="S24" s="498"/>
      <c r="T24" s="498"/>
      <c r="U24" s="498"/>
      <c r="V24" s="537"/>
      <c r="W24" s="596"/>
      <c r="X24" s="584"/>
      <c r="Y24" s="585"/>
      <c r="Z24" s="496" t="s">
        <v>163</v>
      </c>
      <c r="AA24" s="476"/>
      <c r="AB24" s="476"/>
      <c r="AC24" s="476"/>
      <c r="AD24" s="476"/>
      <c r="AE24" s="476"/>
      <c r="AF24" s="476"/>
      <c r="AG24" s="477"/>
      <c r="AH24" s="497">
        <v>1854</v>
      </c>
      <c r="AI24" s="498"/>
      <c r="AJ24" s="498"/>
      <c r="AK24" s="498"/>
      <c r="AL24" s="537"/>
      <c r="AM24" s="497">
        <v>5882742</v>
      </c>
      <c r="AN24" s="498"/>
      <c r="AO24" s="498"/>
      <c r="AP24" s="498"/>
      <c r="AQ24" s="498"/>
      <c r="AR24" s="537"/>
      <c r="AS24" s="497">
        <v>3173</v>
      </c>
      <c r="AT24" s="498"/>
      <c r="AU24" s="498"/>
      <c r="AV24" s="498"/>
      <c r="AW24" s="498"/>
      <c r="AX24" s="499"/>
      <c r="AY24" s="616" t="s">
        <v>164</v>
      </c>
      <c r="AZ24" s="617"/>
      <c r="BA24" s="617"/>
      <c r="BB24" s="617"/>
      <c r="BC24" s="617"/>
      <c r="BD24" s="617"/>
      <c r="BE24" s="617"/>
      <c r="BF24" s="617"/>
      <c r="BG24" s="617"/>
      <c r="BH24" s="617"/>
      <c r="BI24" s="617"/>
      <c r="BJ24" s="617"/>
      <c r="BK24" s="617"/>
      <c r="BL24" s="617"/>
      <c r="BM24" s="618"/>
      <c r="BN24" s="446">
        <v>32261444</v>
      </c>
      <c r="BO24" s="447"/>
      <c r="BP24" s="447"/>
      <c r="BQ24" s="447"/>
      <c r="BR24" s="447"/>
      <c r="BS24" s="447"/>
      <c r="BT24" s="447"/>
      <c r="BU24" s="448"/>
      <c r="BV24" s="446">
        <v>36304502</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c r="A25" s="166"/>
      <c r="B25" s="583"/>
      <c r="C25" s="584"/>
      <c r="D25" s="585"/>
      <c r="E25" s="496" t="s">
        <v>165</v>
      </c>
      <c r="F25" s="476"/>
      <c r="G25" s="476"/>
      <c r="H25" s="476"/>
      <c r="I25" s="476"/>
      <c r="J25" s="476"/>
      <c r="K25" s="477"/>
      <c r="L25" s="497">
        <v>2</v>
      </c>
      <c r="M25" s="498"/>
      <c r="N25" s="498"/>
      <c r="O25" s="498"/>
      <c r="P25" s="537"/>
      <c r="Q25" s="497">
        <v>7176</v>
      </c>
      <c r="R25" s="498"/>
      <c r="S25" s="498"/>
      <c r="T25" s="498"/>
      <c r="U25" s="498"/>
      <c r="V25" s="537"/>
      <c r="W25" s="596"/>
      <c r="X25" s="584"/>
      <c r="Y25" s="585"/>
      <c r="Z25" s="496" t="s">
        <v>166</v>
      </c>
      <c r="AA25" s="476"/>
      <c r="AB25" s="476"/>
      <c r="AC25" s="476"/>
      <c r="AD25" s="476"/>
      <c r="AE25" s="476"/>
      <c r="AF25" s="476"/>
      <c r="AG25" s="477"/>
      <c r="AH25" s="497">
        <v>320</v>
      </c>
      <c r="AI25" s="498"/>
      <c r="AJ25" s="498"/>
      <c r="AK25" s="498"/>
      <c r="AL25" s="537"/>
      <c r="AM25" s="497">
        <v>974720</v>
      </c>
      <c r="AN25" s="498"/>
      <c r="AO25" s="498"/>
      <c r="AP25" s="498"/>
      <c r="AQ25" s="498"/>
      <c r="AR25" s="537"/>
      <c r="AS25" s="497">
        <v>3046</v>
      </c>
      <c r="AT25" s="498"/>
      <c r="AU25" s="498"/>
      <c r="AV25" s="498"/>
      <c r="AW25" s="498"/>
      <c r="AX25" s="499"/>
      <c r="AY25" s="406" t="s">
        <v>167</v>
      </c>
      <c r="AZ25" s="407"/>
      <c r="BA25" s="407"/>
      <c r="BB25" s="407"/>
      <c r="BC25" s="407"/>
      <c r="BD25" s="407"/>
      <c r="BE25" s="407"/>
      <c r="BF25" s="407"/>
      <c r="BG25" s="407"/>
      <c r="BH25" s="407"/>
      <c r="BI25" s="407"/>
      <c r="BJ25" s="407"/>
      <c r="BK25" s="407"/>
      <c r="BL25" s="407"/>
      <c r="BM25" s="408"/>
      <c r="BN25" s="409">
        <v>70423727</v>
      </c>
      <c r="BO25" s="410"/>
      <c r="BP25" s="410"/>
      <c r="BQ25" s="410"/>
      <c r="BR25" s="410"/>
      <c r="BS25" s="410"/>
      <c r="BT25" s="410"/>
      <c r="BU25" s="411"/>
      <c r="BV25" s="409">
        <v>57424849</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c r="A26" s="166"/>
      <c r="B26" s="583"/>
      <c r="C26" s="584"/>
      <c r="D26" s="585"/>
      <c r="E26" s="496" t="s">
        <v>168</v>
      </c>
      <c r="F26" s="476"/>
      <c r="G26" s="476"/>
      <c r="H26" s="476"/>
      <c r="I26" s="476"/>
      <c r="J26" s="476"/>
      <c r="K26" s="477"/>
      <c r="L26" s="497">
        <v>1</v>
      </c>
      <c r="M26" s="498"/>
      <c r="N26" s="498"/>
      <c r="O26" s="498"/>
      <c r="P26" s="537"/>
      <c r="Q26" s="497">
        <v>7146</v>
      </c>
      <c r="R26" s="498"/>
      <c r="S26" s="498"/>
      <c r="T26" s="498"/>
      <c r="U26" s="498"/>
      <c r="V26" s="537"/>
      <c r="W26" s="596"/>
      <c r="X26" s="584"/>
      <c r="Y26" s="585"/>
      <c r="Z26" s="496" t="s">
        <v>169</v>
      </c>
      <c r="AA26" s="606"/>
      <c r="AB26" s="606"/>
      <c r="AC26" s="606"/>
      <c r="AD26" s="606"/>
      <c r="AE26" s="606"/>
      <c r="AF26" s="606"/>
      <c r="AG26" s="607"/>
      <c r="AH26" s="497">
        <v>70</v>
      </c>
      <c r="AI26" s="498"/>
      <c r="AJ26" s="498"/>
      <c r="AK26" s="498"/>
      <c r="AL26" s="537"/>
      <c r="AM26" s="497">
        <v>243180</v>
      </c>
      <c r="AN26" s="498"/>
      <c r="AO26" s="498"/>
      <c r="AP26" s="498"/>
      <c r="AQ26" s="498"/>
      <c r="AR26" s="537"/>
      <c r="AS26" s="497">
        <v>3474</v>
      </c>
      <c r="AT26" s="498"/>
      <c r="AU26" s="498"/>
      <c r="AV26" s="498"/>
      <c r="AW26" s="498"/>
      <c r="AX26" s="499"/>
      <c r="AY26" s="449" t="s">
        <v>170</v>
      </c>
      <c r="AZ26" s="450"/>
      <c r="BA26" s="450"/>
      <c r="BB26" s="450"/>
      <c r="BC26" s="450"/>
      <c r="BD26" s="450"/>
      <c r="BE26" s="450"/>
      <c r="BF26" s="450"/>
      <c r="BG26" s="450"/>
      <c r="BH26" s="450"/>
      <c r="BI26" s="450"/>
      <c r="BJ26" s="450"/>
      <c r="BK26" s="450"/>
      <c r="BL26" s="450"/>
      <c r="BM26" s="451"/>
      <c r="BN26" s="446" t="s">
        <v>171</v>
      </c>
      <c r="BO26" s="447"/>
      <c r="BP26" s="447"/>
      <c r="BQ26" s="447"/>
      <c r="BR26" s="447"/>
      <c r="BS26" s="447"/>
      <c r="BT26" s="447"/>
      <c r="BU26" s="448"/>
      <c r="BV26" s="446" t="s">
        <v>172</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c r="A27" s="166"/>
      <c r="B27" s="583"/>
      <c r="C27" s="584"/>
      <c r="D27" s="585"/>
      <c r="E27" s="496" t="s">
        <v>173</v>
      </c>
      <c r="F27" s="476"/>
      <c r="G27" s="476"/>
      <c r="H27" s="476"/>
      <c r="I27" s="476"/>
      <c r="J27" s="476"/>
      <c r="K27" s="477"/>
      <c r="L27" s="497">
        <v>1</v>
      </c>
      <c r="M27" s="498"/>
      <c r="N27" s="498"/>
      <c r="O27" s="498"/>
      <c r="P27" s="537"/>
      <c r="Q27" s="497">
        <v>6570</v>
      </c>
      <c r="R27" s="498"/>
      <c r="S27" s="498"/>
      <c r="T27" s="498"/>
      <c r="U27" s="498"/>
      <c r="V27" s="537"/>
      <c r="W27" s="596"/>
      <c r="X27" s="584"/>
      <c r="Y27" s="585"/>
      <c r="Z27" s="496" t="s">
        <v>174</v>
      </c>
      <c r="AA27" s="476"/>
      <c r="AB27" s="476"/>
      <c r="AC27" s="476"/>
      <c r="AD27" s="476"/>
      <c r="AE27" s="476"/>
      <c r="AF27" s="476"/>
      <c r="AG27" s="477"/>
      <c r="AH27" s="497">
        <v>184</v>
      </c>
      <c r="AI27" s="498"/>
      <c r="AJ27" s="498"/>
      <c r="AK27" s="498"/>
      <c r="AL27" s="537"/>
      <c r="AM27" s="497">
        <v>637284</v>
      </c>
      <c r="AN27" s="498"/>
      <c r="AO27" s="498"/>
      <c r="AP27" s="498"/>
      <c r="AQ27" s="498"/>
      <c r="AR27" s="537"/>
      <c r="AS27" s="497">
        <v>3464</v>
      </c>
      <c r="AT27" s="498"/>
      <c r="AU27" s="498"/>
      <c r="AV27" s="498"/>
      <c r="AW27" s="498"/>
      <c r="AX27" s="499"/>
      <c r="AY27" s="538" t="s">
        <v>175</v>
      </c>
      <c r="AZ27" s="539"/>
      <c r="BA27" s="539"/>
      <c r="BB27" s="539"/>
      <c r="BC27" s="539"/>
      <c r="BD27" s="539"/>
      <c r="BE27" s="539"/>
      <c r="BF27" s="539"/>
      <c r="BG27" s="539"/>
      <c r="BH27" s="539"/>
      <c r="BI27" s="539"/>
      <c r="BJ27" s="539"/>
      <c r="BK27" s="539"/>
      <c r="BL27" s="539"/>
      <c r="BM27" s="540"/>
      <c r="BN27" s="619">
        <v>1307235</v>
      </c>
      <c r="BO27" s="620"/>
      <c r="BP27" s="620"/>
      <c r="BQ27" s="620"/>
      <c r="BR27" s="620"/>
      <c r="BS27" s="620"/>
      <c r="BT27" s="620"/>
      <c r="BU27" s="621"/>
      <c r="BV27" s="619">
        <v>1307178</v>
      </c>
      <c r="BW27" s="620"/>
      <c r="BX27" s="620"/>
      <c r="BY27" s="620"/>
      <c r="BZ27" s="620"/>
      <c r="CA27" s="620"/>
      <c r="CB27" s="620"/>
      <c r="CC27" s="621"/>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c r="A28" s="166"/>
      <c r="B28" s="583"/>
      <c r="C28" s="584"/>
      <c r="D28" s="585"/>
      <c r="E28" s="496" t="s">
        <v>176</v>
      </c>
      <c r="F28" s="476"/>
      <c r="G28" s="476"/>
      <c r="H28" s="476"/>
      <c r="I28" s="476"/>
      <c r="J28" s="476"/>
      <c r="K28" s="477"/>
      <c r="L28" s="497">
        <v>1</v>
      </c>
      <c r="M28" s="498"/>
      <c r="N28" s="498"/>
      <c r="O28" s="498"/>
      <c r="P28" s="537"/>
      <c r="Q28" s="497">
        <v>6110</v>
      </c>
      <c r="R28" s="498"/>
      <c r="S28" s="498"/>
      <c r="T28" s="498"/>
      <c r="U28" s="498"/>
      <c r="V28" s="537"/>
      <c r="W28" s="596"/>
      <c r="X28" s="584"/>
      <c r="Y28" s="585"/>
      <c r="Z28" s="496" t="s">
        <v>177</v>
      </c>
      <c r="AA28" s="476"/>
      <c r="AB28" s="476"/>
      <c r="AC28" s="476"/>
      <c r="AD28" s="476"/>
      <c r="AE28" s="476"/>
      <c r="AF28" s="476"/>
      <c r="AG28" s="477"/>
      <c r="AH28" s="497" t="s">
        <v>172</v>
      </c>
      <c r="AI28" s="498"/>
      <c r="AJ28" s="498"/>
      <c r="AK28" s="498"/>
      <c r="AL28" s="537"/>
      <c r="AM28" s="497" t="s">
        <v>171</v>
      </c>
      <c r="AN28" s="498"/>
      <c r="AO28" s="498"/>
      <c r="AP28" s="498"/>
      <c r="AQ28" s="498"/>
      <c r="AR28" s="537"/>
      <c r="AS28" s="497" t="s">
        <v>178</v>
      </c>
      <c r="AT28" s="498"/>
      <c r="AU28" s="498"/>
      <c r="AV28" s="498"/>
      <c r="AW28" s="498"/>
      <c r="AX28" s="499"/>
      <c r="AY28" s="622" t="s">
        <v>179</v>
      </c>
      <c r="AZ28" s="623"/>
      <c r="BA28" s="623"/>
      <c r="BB28" s="624"/>
      <c r="BC28" s="406" t="s">
        <v>42</v>
      </c>
      <c r="BD28" s="407"/>
      <c r="BE28" s="407"/>
      <c r="BF28" s="407"/>
      <c r="BG28" s="407"/>
      <c r="BH28" s="407"/>
      <c r="BI28" s="407"/>
      <c r="BJ28" s="407"/>
      <c r="BK28" s="407"/>
      <c r="BL28" s="407"/>
      <c r="BM28" s="408"/>
      <c r="BN28" s="409">
        <v>3366944</v>
      </c>
      <c r="BO28" s="410"/>
      <c r="BP28" s="410"/>
      <c r="BQ28" s="410"/>
      <c r="BR28" s="410"/>
      <c r="BS28" s="410"/>
      <c r="BT28" s="410"/>
      <c r="BU28" s="411"/>
      <c r="BV28" s="409">
        <v>3362263</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c r="A29" s="166"/>
      <c r="B29" s="583"/>
      <c r="C29" s="584"/>
      <c r="D29" s="585"/>
      <c r="E29" s="496" t="s">
        <v>180</v>
      </c>
      <c r="F29" s="476"/>
      <c r="G29" s="476"/>
      <c r="H29" s="476"/>
      <c r="I29" s="476"/>
      <c r="J29" s="476"/>
      <c r="K29" s="477"/>
      <c r="L29" s="497">
        <v>36</v>
      </c>
      <c r="M29" s="498"/>
      <c r="N29" s="498"/>
      <c r="O29" s="498"/>
      <c r="P29" s="537"/>
      <c r="Q29" s="497">
        <v>5630</v>
      </c>
      <c r="R29" s="498"/>
      <c r="S29" s="498"/>
      <c r="T29" s="498"/>
      <c r="U29" s="498"/>
      <c r="V29" s="537"/>
      <c r="W29" s="597"/>
      <c r="X29" s="598"/>
      <c r="Y29" s="599"/>
      <c r="Z29" s="496" t="s">
        <v>181</v>
      </c>
      <c r="AA29" s="476"/>
      <c r="AB29" s="476"/>
      <c r="AC29" s="476"/>
      <c r="AD29" s="476"/>
      <c r="AE29" s="476"/>
      <c r="AF29" s="476"/>
      <c r="AG29" s="477"/>
      <c r="AH29" s="497">
        <v>2038</v>
      </c>
      <c r="AI29" s="498"/>
      <c r="AJ29" s="498"/>
      <c r="AK29" s="498"/>
      <c r="AL29" s="537"/>
      <c r="AM29" s="497">
        <v>6520026</v>
      </c>
      <c r="AN29" s="498"/>
      <c r="AO29" s="498"/>
      <c r="AP29" s="498"/>
      <c r="AQ29" s="498"/>
      <c r="AR29" s="537"/>
      <c r="AS29" s="497">
        <v>3199</v>
      </c>
      <c r="AT29" s="498"/>
      <c r="AU29" s="498"/>
      <c r="AV29" s="498"/>
      <c r="AW29" s="498"/>
      <c r="AX29" s="499"/>
      <c r="AY29" s="625"/>
      <c r="AZ29" s="626"/>
      <c r="BA29" s="626"/>
      <c r="BB29" s="627"/>
      <c r="BC29" s="480" t="s">
        <v>182</v>
      </c>
      <c r="BD29" s="481"/>
      <c r="BE29" s="481"/>
      <c r="BF29" s="481"/>
      <c r="BG29" s="481"/>
      <c r="BH29" s="481"/>
      <c r="BI29" s="481"/>
      <c r="BJ29" s="481"/>
      <c r="BK29" s="481"/>
      <c r="BL29" s="481"/>
      <c r="BM29" s="482"/>
      <c r="BN29" s="446">
        <v>659387</v>
      </c>
      <c r="BO29" s="447"/>
      <c r="BP29" s="447"/>
      <c r="BQ29" s="447"/>
      <c r="BR29" s="447"/>
      <c r="BS29" s="447"/>
      <c r="BT29" s="447"/>
      <c r="BU29" s="448"/>
      <c r="BV29" s="446">
        <v>608266</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183</v>
      </c>
      <c r="X30" s="604"/>
      <c r="Y30" s="604"/>
      <c r="Z30" s="604"/>
      <c r="AA30" s="604"/>
      <c r="AB30" s="604"/>
      <c r="AC30" s="604"/>
      <c r="AD30" s="604"/>
      <c r="AE30" s="604"/>
      <c r="AF30" s="604"/>
      <c r="AG30" s="605"/>
      <c r="AH30" s="562">
        <v>101.9</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44</v>
      </c>
      <c r="BD30" s="617"/>
      <c r="BE30" s="617"/>
      <c r="BF30" s="617"/>
      <c r="BG30" s="617"/>
      <c r="BH30" s="617"/>
      <c r="BI30" s="617"/>
      <c r="BJ30" s="617"/>
      <c r="BK30" s="617"/>
      <c r="BL30" s="617"/>
      <c r="BM30" s="618"/>
      <c r="BN30" s="619">
        <v>9119272</v>
      </c>
      <c r="BO30" s="620"/>
      <c r="BP30" s="620"/>
      <c r="BQ30" s="620"/>
      <c r="BR30" s="620"/>
      <c r="BS30" s="620"/>
      <c r="BT30" s="620"/>
      <c r="BU30" s="621"/>
      <c r="BV30" s="619">
        <v>9237912</v>
      </c>
      <c r="BW30" s="620"/>
      <c r="BX30" s="620"/>
      <c r="BY30" s="620"/>
      <c r="BZ30" s="620"/>
      <c r="CA30" s="620"/>
      <c r="CB30" s="620"/>
      <c r="CC30" s="621"/>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184</v>
      </c>
      <c r="D32" s="193"/>
      <c r="E32" s="193"/>
      <c r="F32" s="190"/>
      <c r="G32" s="190"/>
      <c r="H32" s="190"/>
      <c r="I32" s="190"/>
      <c r="J32" s="190"/>
      <c r="K32" s="190"/>
      <c r="L32" s="190"/>
      <c r="M32" s="190"/>
      <c r="N32" s="190"/>
      <c r="O32" s="190"/>
      <c r="P32" s="190"/>
      <c r="Q32" s="190"/>
      <c r="R32" s="190"/>
      <c r="S32" s="190"/>
      <c r="T32" s="190"/>
      <c r="U32" s="190" t="s">
        <v>185</v>
      </c>
      <c r="V32" s="190"/>
      <c r="W32" s="190"/>
      <c r="X32" s="190"/>
      <c r="Y32" s="190"/>
      <c r="Z32" s="190"/>
      <c r="AA32" s="190"/>
      <c r="AB32" s="190"/>
      <c r="AC32" s="190"/>
      <c r="AD32" s="190"/>
      <c r="AE32" s="190"/>
      <c r="AF32" s="190"/>
      <c r="AG32" s="190"/>
      <c r="AH32" s="190"/>
      <c r="AI32" s="190"/>
      <c r="AJ32" s="190"/>
      <c r="AK32" s="190"/>
      <c r="AL32" s="190"/>
      <c r="AM32" s="194" t="s">
        <v>186</v>
      </c>
      <c r="AN32" s="190"/>
      <c r="AO32" s="190"/>
      <c r="AP32" s="190"/>
      <c r="AQ32" s="190"/>
      <c r="AR32" s="190"/>
      <c r="AS32" s="194"/>
      <c r="AT32" s="194"/>
      <c r="AU32" s="194"/>
      <c r="AV32" s="194"/>
      <c r="AW32" s="194"/>
      <c r="AX32" s="194"/>
      <c r="AY32" s="194"/>
      <c r="AZ32" s="194"/>
      <c r="BA32" s="194"/>
      <c r="BB32" s="190"/>
      <c r="BC32" s="194"/>
      <c r="BD32" s="190"/>
      <c r="BE32" s="194" t="s">
        <v>187</v>
      </c>
      <c r="BF32" s="190"/>
      <c r="BG32" s="190"/>
      <c r="BH32" s="190"/>
      <c r="BI32" s="190"/>
      <c r="BJ32" s="194"/>
      <c r="BK32" s="194"/>
      <c r="BL32" s="194"/>
      <c r="BM32" s="194"/>
      <c r="BN32" s="194"/>
      <c r="BO32" s="194"/>
      <c r="BP32" s="194"/>
      <c r="BQ32" s="194"/>
      <c r="BR32" s="190"/>
      <c r="BS32" s="190"/>
      <c r="BT32" s="190"/>
      <c r="BU32" s="190"/>
      <c r="BV32" s="190"/>
      <c r="BW32" s="190" t="s">
        <v>188</v>
      </c>
      <c r="BX32" s="190"/>
      <c r="BY32" s="190"/>
      <c r="BZ32" s="190"/>
      <c r="CA32" s="190"/>
      <c r="CB32" s="194"/>
      <c r="CC32" s="194"/>
      <c r="CD32" s="194"/>
      <c r="CE32" s="194"/>
      <c r="CF32" s="194"/>
      <c r="CG32" s="194"/>
      <c r="CH32" s="194"/>
      <c r="CI32" s="194"/>
      <c r="CJ32" s="194"/>
      <c r="CK32" s="194"/>
      <c r="CL32" s="194"/>
      <c r="CM32" s="194"/>
      <c r="CN32" s="194"/>
      <c r="CO32" s="194" t="s">
        <v>189</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70" t="s">
        <v>190</v>
      </c>
      <c r="D33" s="470"/>
      <c r="E33" s="435" t="s">
        <v>191</v>
      </c>
      <c r="F33" s="435"/>
      <c r="G33" s="435"/>
      <c r="H33" s="435"/>
      <c r="I33" s="435"/>
      <c r="J33" s="435"/>
      <c r="K33" s="435"/>
      <c r="L33" s="435"/>
      <c r="M33" s="435"/>
      <c r="N33" s="435"/>
      <c r="O33" s="435"/>
      <c r="P33" s="435"/>
      <c r="Q33" s="435"/>
      <c r="R33" s="435"/>
      <c r="S33" s="435"/>
      <c r="T33" s="195"/>
      <c r="U33" s="470" t="s">
        <v>190</v>
      </c>
      <c r="V33" s="470"/>
      <c r="W33" s="435" t="s">
        <v>191</v>
      </c>
      <c r="X33" s="435"/>
      <c r="Y33" s="435"/>
      <c r="Z33" s="435"/>
      <c r="AA33" s="435"/>
      <c r="AB33" s="435"/>
      <c r="AC33" s="435"/>
      <c r="AD33" s="435"/>
      <c r="AE33" s="435"/>
      <c r="AF33" s="435"/>
      <c r="AG33" s="435"/>
      <c r="AH33" s="435"/>
      <c r="AI33" s="435"/>
      <c r="AJ33" s="435"/>
      <c r="AK33" s="435"/>
      <c r="AL33" s="195"/>
      <c r="AM33" s="470" t="s">
        <v>192</v>
      </c>
      <c r="AN33" s="470"/>
      <c r="AO33" s="435" t="s">
        <v>193</v>
      </c>
      <c r="AP33" s="435"/>
      <c r="AQ33" s="435"/>
      <c r="AR33" s="435"/>
      <c r="AS33" s="435"/>
      <c r="AT33" s="435"/>
      <c r="AU33" s="435"/>
      <c r="AV33" s="435"/>
      <c r="AW33" s="435"/>
      <c r="AX33" s="435"/>
      <c r="AY33" s="435"/>
      <c r="AZ33" s="435"/>
      <c r="BA33" s="435"/>
      <c r="BB33" s="435"/>
      <c r="BC33" s="435"/>
      <c r="BD33" s="196"/>
      <c r="BE33" s="435" t="s">
        <v>194</v>
      </c>
      <c r="BF33" s="435"/>
      <c r="BG33" s="435" t="s">
        <v>195</v>
      </c>
      <c r="BH33" s="435"/>
      <c r="BI33" s="435"/>
      <c r="BJ33" s="435"/>
      <c r="BK33" s="435"/>
      <c r="BL33" s="435"/>
      <c r="BM33" s="435"/>
      <c r="BN33" s="435"/>
      <c r="BO33" s="435"/>
      <c r="BP33" s="435"/>
      <c r="BQ33" s="435"/>
      <c r="BR33" s="435"/>
      <c r="BS33" s="435"/>
      <c r="BT33" s="435"/>
      <c r="BU33" s="435"/>
      <c r="BV33" s="196"/>
      <c r="BW33" s="470" t="s">
        <v>194</v>
      </c>
      <c r="BX33" s="470"/>
      <c r="BY33" s="435" t="s">
        <v>196</v>
      </c>
      <c r="BZ33" s="435"/>
      <c r="CA33" s="435"/>
      <c r="CB33" s="435"/>
      <c r="CC33" s="435"/>
      <c r="CD33" s="435"/>
      <c r="CE33" s="435"/>
      <c r="CF33" s="435"/>
      <c r="CG33" s="435"/>
      <c r="CH33" s="435"/>
      <c r="CI33" s="435"/>
      <c r="CJ33" s="435"/>
      <c r="CK33" s="435"/>
      <c r="CL33" s="435"/>
      <c r="CM33" s="435"/>
      <c r="CN33" s="195"/>
      <c r="CO33" s="470" t="s">
        <v>197</v>
      </c>
      <c r="CP33" s="470"/>
      <c r="CQ33" s="435" t="s">
        <v>198</v>
      </c>
      <c r="CR33" s="435"/>
      <c r="CS33" s="435"/>
      <c r="CT33" s="435"/>
      <c r="CU33" s="435"/>
      <c r="CV33" s="435"/>
      <c r="CW33" s="435"/>
      <c r="CX33" s="435"/>
      <c r="CY33" s="435"/>
      <c r="CZ33" s="435"/>
      <c r="DA33" s="435"/>
      <c r="DB33" s="435"/>
      <c r="DC33" s="435"/>
      <c r="DD33" s="435"/>
      <c r="DE33" s="435"/>
      <c r="DF33" s="195"/>
      <c r="DG33" s="631" t="s">
        <v>199</v>
      </c>
      <c r="DH33" s="631"/>
      <c r="DI33" s="197"/>
      <c r="DJ33" s="165"/>
      <c r="DK33" s="165"/>
      <c r="DL33" s="165"/>
      <c r="DM33" s="165"/>
      <c r="DN33" s="165"/>
      <c r="DO33" s="165"/>
    </row>
    <row r="34" spans="1:119" ht="32.25" customHeight="1">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6</v>
      </c>
      <c r="V34" s="632"/>
      <c r="W34" s="633" t="str">
        <f>IF('各会計、関係団体の財政状況及び健全化判断比率'!B28="","",'各会計、関係団体の財政状況及び健全化判断比率'!B28)</f>
        <v>国民健康保険事業特別会計</v>
      </c>
      <c r="X34" s="633"/>
      <c r="Y34" s="633"/>
      <c r="Z34" s="633"/>
      <c r="AA34" s="633"/>
      <c r="AB34" s="633"/>
      <c r="AC34" s="633"/>
      <c r="AD34" s="633"/>
      <c r="AE34" s="633"/>
      <c r="AF34" s="633"/>
      <c r="AG34" s="633"/>
      <c r="AH34" s="633"/>
      <c r="AI34" s="633"/>
      <c r="AJ34" s="633"/>
      <c r="AK34" s="633"/>
      <c r="AL34" s="193"/>
      <c r="AM34" s="632">
        <f>IF(AO34="","",MAX(C34:D43,U34:V43)+1)</f>
        <v>11</v>
      </c>
      <c r="AN34" s="632"/>
      <c r="AO34" s="633" t="str">
        <f>IF('各会計、関係団体の財政状況及び健全化判断比率'!B33="","",'各会計、関係団体の財政状況及び健全化判断比率'!B33)</f>
        <v>水道事業会計</v>
      </c>
      <c r="AP34" s="633"/>
      <c r="AQ34" s="633"/>
      <c r="AR34" s="633"/>
      <c r="AS34" s="633"/>
      <c r="AT34" s="633"/>
      <c r="AU34" s="633"/>
      <c r="AV34" s="633"/>
      <c r="AW34" s="633"/>
      <c r="AX34" s="633"/>
      <c r="AY34" s="633"/>
      <c r="AZ34" s="633"/>
      <c r="BA34" s="633"/>
      <c r="BB34" s="633"/>
      <c r="BC34" s="633"/>
      <c r="BD34" s="193"/>
      <c r="BE34" s="632">
        <f>IF(BG34="","",MAX(C34:D43,U34:V43,AM34:AN43)+1)</f>
        <v>16</v>
      </c>
      <c r="BF34" s="632"/>
      <c r="BG34" s="633" t="str">
        <f>IF('各会計、関係団体の財政状況及び健全化判断比率'!B38="","",'各会計、関係団体の財政状況及び健全化判断比率'!B38)</f>
        <v>卸売市場事業特別会計</v>
      </c>
      <c r="BH34" s="633"/>
      <c r="BI34" s="633"/>
      <c r="BJ34" s="633"/>
      <c r="BK34" s="633"/>
      <c r="BL34" s="633"/>
      <c r="BM34" s="633"/>
      <c r="BN34" s="633"/>
      <c r="BO34" s="633"/>
      <c r="BP34" s="633"/>
      <c r="BQ34" s="633"/>
      <c r="BR34" s="633"/>
      <c r="BS34" s="633"/>
      <c r="BT34" s="633"/>
      <c r="BU34" s="633"/>
      <c r="BV34" s="193"/>
      <c r="BW34" s="632">
        <f>IF(BY34="","",MAX(C34:D43,U34:V43,AM34:AN43,BE34:BF43)+1)</f>
        <v>18</v>
      </c>
      <c r="BX34" s="632"/>
      <c r="BY34" s="633" t="str">
        <f>IF('各会計、関係団体の財政状況及び健全化判断比率'!B68="","",'各会計、関係団体の財政状況及び健全化判断比率'!B68)</f>
        <v>滋賀県市町村職員退職手当組合</v>
      </c>
      <c r="BZ34" s="633"/>
      <c r="CA34" s="633"/>
      <c r="CB34" s="633"/>
      <c r="CC34" s="633"/>
      <c r="CD34" s="633"/>
      <c r="CE34" s="633"/>
      <c r="CF34" s="633"/>
      <c r="CG34" s="633"/>
      <c r="CH34" s="633"/>
      <c r="CI34" s="633"/>
      <c r="CJ34" s="633"/>
      <c r="CK34" s="633"/>
      <c r="CL34" s="633"/>
      <c r="CM34" s="633"/>
      <c r="CN34" s="193"/>
      <c r="CO34" s="632">
        <f>IF(CQ34="","",MAX(C34:D43,U34:V43,AM34:AN43,BE34:BF43,BW34:BX43)+1)</f>
        <v>22</v>
      </c>
      <c r="CP34" s="632"/>
      <c r="CQ34" s="633" t="str">
        <f>IF('各会計、関係団体の財政状況及び健全化判断比率'!BS7="","",'各会計、関係団体の財政状況及び健全化判断比率'!BS7)</f>
        <v>大津市公園緑地協会</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
      </c>
      <c r="DH34" s="634"/>
      <c r="DI34" s="197"/>
      <c r="DJ34" s="165"/>
      <c r="DK34" s="165"/>
      <c r="DL34" s="165"/>
      <c r="DM34" s="165"/>
      <c r="DN34" s="165"/>
      <c r="DO34" s="165"/>
    </row>
    <row r="35" spans="1:119" ht="32.25" customHeight="1">
      <c r="A35" s="166"/>
      <c r="B35" s="192"/>
      <c r="C35" s="632">
        <f>IF(E35="","",C34+1)</f>
        <v>2</v>
      </c>
      <c r="D35" s="632"/>
      <c r="E35" s="633" t="str">
        <f>IF('各会計、関係団体の財政状況及び健全化判断比率'!B8="","",'各会計、関係団体の財政状況及び健全化判断比率'!B8)</f>
        <v>堅田駅西口土地区画整理事業特別会計（一般会計等）</v>
      </c>
      <c r="F35" s="633"/>
      <c r="G35" s="633"/>
      <c r="H35" s="633"/>
      <c r="I35" s="633"/>
      <c r="J35" s="633"/>
      <c r="K35" s="633"/>
      <c r="L35" s="633"/>
      <c r="M35" s="633"/>
      <c r="N35" s="633"/>
      <c r="O35" s="633"/>
      <c r="P35" s="633"/>
      <c r="Q35" s="633"/>
      <c r="R35" s="633"/>
      <c r="S35" s="633"/>
      <c r="T35" s="193"/>
      <c r="U35" s="632">
        <f>IF(W35="","",U34+1)</f>
        <v>7</v>
      </c>
      <c r="V35" s="632"/>
      <c r="W35" s="633" t="str">
        <f>IF('各会計、関係団体の財政状況及び健全化判断比率'!B29="","",'各会計、関係団体の財政状況及び健全化判断比率'!B29)</f>
        <v>国民健康保険事業（直診）特別会計</v>
      </c>
      <c r="X35" s="633"/>
      <c r="Y35" s="633"/>
      <c r="Z35" s="633"/>
      <c r="AA35" s="633"/>
      <c r="AB35" s="633"/>
      <c r="AC35" s="633"/>
      <c r="AD35" s="633"/>
      <c r="AE35" s="633"/>
      <c r="AF35" s="633"/>
      <c r="AG35" s="633"/>
      <c r="AH35" s="633"/>
      <c r="AI35" s="633"/>
      <c r="AJ35" s="633"/>
      <c r="AK35" s="633"/>
      <c r="AL35" s="193"/>
      <c r="AM35" s="632">
        <f t="shared" ref="AM35:AM43" si="0">IF(AO35="","",AM34+1)</f>
        <v>12</v>
      </c>
      <c r="AN35" s="632"/>
      <c r="AO35" s="633" t="str">
        <f>IF('各会計、関係団体の財政状況及び健全化判断比率'!B34="","",'各会計、関係団体の財政状況及び健全化判断比率'!B34)</f>
        <v>ガス事業会計</v>
      </c>
      <c r="AP35" s="633"/>
      <c r="AQ35" s="633"/>
      <c r="AR35" s="633"/>
      <c r="AS35" s="633"/>
      <c r="AT35" s="633"/>
      <c r="AU35" s="633"/>
      <c r="AV35" s="633"/>
      <c r="AW35" s="633"/>
      <c r="AX35" s="633"/>
      <c r="AY35" s="633"/>
      <c r="AZ35" s="633"/>
      <c r="BA35" s="633"/>
      <c r="BB35" s="633"/>
      <c r="BC35" s="633"/>
      <c r="BD35" s="193"/>
      <c r="BE35" s="632">
        <f t="shared" ref="BE35:BE43" si="1">IF(BG35="","",BE34+1)</f>
        <v>17</v>
      </c>
      <c r="BF35" s="632"/>
      <c r="BG35" s="633" t="str">
        <f>IF('各会計、関係団体の財政状況及び健全化判断比率'!B39="","",'各会計、関係団体の財政状況及び健全化判断比率'!B39)</f>
        <v>堅田駅西口土地区画整理事業特別会計（宅地造成）</v>
      </c>
      <c r="BH35" s="633"/>
      <c r="BI35" s="633"/>
      <c r="BJ35" s="633"/>
      <c r="BK35" s="633"/>
      <c r="BL35" s="633"/>
      <c r="BM35" s="633"/>
      <c r="BN35" s="633"/>
      <c r="BO35" s="633"/>
      <c r="BP35" s="633"/>
      <c r="BQ35" s="633"/>
      <c r="BR35" s="633"/>
      <c r="BS35" s="633"/>
      <c r="BT35" s="633"/>
      <c r="BU35" s="633"/>
      <c r="BV35" s="193"/>
      <c r="BW35" s="632">
        <f t="shared" ref="BW35:BW43" si="2">IF(BY35="","",BW34+1)</f>
        <v>19</v>
      </c>
      <c r="BX35" s="632"/>
      <c r="BY35" s="633" t="str">
        <f>IF('各会計、関係団体の財政状況及び健全化判断比率'!B69="","",'各会計、関係団体の財政状況及び健全化判断比率'!B69)</f>
        <v>滋賀県市町村職員研修センター</v>
      </c>
      <c r="BZ35" s="633"/>
      <c r="CA35" s="633"/>
      <c r="CB35" s="633"/>
      <c r="CC35" s="633"/>
      <c r="CD35" s="633"/>
      <c r="CE35" s="633"/>
      <c r="CF35" s="633"/>
      <c r="CG35" s="633"/>
      <c r="CH35" s="633"/>
      <c r="CI35" s="633"/>
      <c r="CJ35" s="633"/>
      <c r="CK35" s="633"/>
      <c r="CL35" s="633"/>
      <c r="CM35" s="633"/>
      <c r="CN35" s="193"/>
      <c r="CO35" s="632">
        <f t="shared" ref="CO35:CO43" si="3">IF(CQ35="","",CO34+1)</f>
        <v>23</v>
      </c>
      <c r="CP35" s="632"/>
      <c r="CQ35" s="633" t="str">
        <f>IF('各会計、関係団体の財政状況及び健全化判断比率'!BS8="","",'各会計、関係団体の財政状況及び健全化判断比率'!BS8)</f>
        <v>大津市勤労者互助会</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c r="A36" s="166"/>
      <c r="B36" s="192"/>
      <c r="C36" s="632">
        <f>IF(E36="","",C35+1)</f>
        <v>3</v>
      </c>
      <c r="D36" s="632"/>
      <c r="E36" s="633" t="str">
        <f>IF('各会計、関係団体の財政状況及び健全化判断比率'!B9="","",'各会計、関係団体の財政状況及び健全化判断比率'!B9)</f>
        <v>母子父子寡婦福祉資金貸付事業特別会計</v>
      </c>
      <c r="F36" s="633"/>
      <c r="G36" s="633"/>
      <c r="H36" s="633"/>
      <c r="I36" s="633"/>
      <c r="J36" s="633"/>
      <c r="K36" s="633"/>
      <c r="L36" s="633"/>
      <c r="M36" s="633"/>
      <c r="N36" s="633"/>
      <c r="O36" s="633"/>
      <c r="P36" s="633"/>
      <c r="Q36" s="633"/>
      <c r="R36" s="633"/>
      <c r="S36" s="633"/>
      <c r="T36" s="193"/>
      <c r="U36" s="632">
        <f t="shared" ref="U36:U43" si="4">IF(W36="","",U35+1)</f>
        <v>8</v>
      </c>
      <c r="V36" s="632"/>
      <c r="W36" s="633" t="str">
        <f>IF('各会計、関係団体の財政状況及び健全化判断比率'!B30="","",'各会計、関係団体の財政状況及び健全化判断比率'!B30)</f>
        <v>介護保険事業特別会計</v>
      </c>
      <c r="X36" s="633"/>
      <c r="Y36" s="633"/>
      <c r="Z36" s="633"/>
      <c r="AA36" s="633"/>
      <c r="AB36" s="633"/>
      <c r="AC36" s="633"/>
      <c r="AD36" s="633"/>
      <c r="AE36" s="633"/>
      <c r="AF36" s="633"/>
      <c r="AG36" s="633"/>
      <c r="AH36" s="633"/>
      <c r="AI36" s="633"/>
      <c r="AJ36" s="633"/>
      <c r="AK36" s="633"/>
      <c r="AL36" s="193"/>
      <c r="AM36" s="632">
        <f t="shared" si="0"/>
        <v>13</v>
      </c>
      <c r="AN36" s="632"/>
      <c r="AO36" s="633" t="str">
        <f>IF('各会計、関係団体の財政状況及び健全化判断比率'!B35="","",'各会計、関係団体の財政状況及び健全化判断比率'!B35)</f>
        <v>下水道事業会計</v>
      </c>
      <c r="AP36" s="633"/>
      <c r="AQ36" s="633"/>
      <c r="AR36" s="633"/>
      <c r="AS36" s="633"/>
      <c r="AT36" s="633"/>
      <c r="AU36" s="633"/>
      <c r="AV36" s="633"/>
      <c r="AW36" s="633"/>
      <c r="AX36" s="633"/>
      <c r="AY36" s="633"/>
      <c r="AZ36" s="633"/>
      <c r="BA36" s="633"/>
      <c r="BB36" s="633"/>
      <c r="BC36" s="633"/>
      <c r="BD36" s="193"/>
      <c r="BE36" s="632" t="str">
        <f t="shared" si="1"/>
        <v/>
      </c>
      <c r="BF36" s="632"/>
      <c r="BG36" s="633"/>
      <c r="BH36" s="633"/>
      <c r="BI36" s="633"/>
      <c r="BJ36" s="633"/>
      <c r="BK36" s="633"/>
      <c r="BL36" s="633"/>
      <c r="BM36" s="633"/>
      <c r="BN36" s="633"/>
      <c r="BO36" s="633"/>
      <c r="BP36" s="633"/>
      <c r="BQ36" s="633"/>
      <c r="BR36" s="633"/>
      <c r="BS36" s="633"/>
      <c r="BT36" s="633"/>
      <c r="BU36" s="633"/>
      <c r="BV36" s="193"/>
      <c r="BW36" s="632">
        <f t="shared" si="2"/>
        <v>20</v>
      </c>
      <c r="BX36" s="632"/>
      <c r="BY36" s="633" t="str">
        <f>IF('各会計、関係団体の財政状況及び健全化判断比率'!B70="","",'各会計、関係団体の財政状況及び健全化判断比率'!B70)</f>
        <v>滋賀県後期高齢者医療広域連合（一般会計）</v>
      </c>
      <c r="BZ36" s="633"/>
      <c r="CA36" s="633"/>
      <c r="CB36" s="633"/>
      <c r="CC36" s="633"/>
      <c r="CD36" s="633"/>
      <c r="CE36" s="633"/>
      <c r="CF36" s="633"/>
      <c r="CG36" s="633"/>
      <c r="CH36" s="633"/>
      <c r="CI36" s="633"/>
      <c r="CJ36" s="633"/>
      <c r="CK36" s="633"/>
      <c r="CL36" s="633"/>
      <c r="CM36" s="633"/>
      <c r="CN36" s="193"/>
      <c r="CO36" s="632">
        <f t="shared" si="3"/>
        <v>24</v>
      </c>
      <c r="CP36" s="632"/>
      <c r="CQ36" s="633" t="str">
        <f>IF('各会計、関係団体の財政状況及び健全化判断比率'!BS9="","",'各会計、関係団体の財政状況及び健全化判断比率'!BS9)</f>
        <v>浜大津都市開発</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c r="A37" s="166"/>
      <c r="B37" s="192"/>
      <c r="C37" s="632">
        <f>IF(E37="","",C36+1)</f>
        <v>4</v>
      </c>
      <c r="D37" s="632"/>
      <c r="E37" s="633" t="str">
        <f>IF('各会計、関係団体の財政状況及び健全化判断比率'!B10="","",'各会計、関係団体の財政状況及び健全化判断比率'!B10)</f>
        <v>学校給食事業特別会計</v>
      </c>
      <c r="F37" s="633"/>
      <c r="G37" s="633"/>
      <c r="H37" s="633"/>
      <c r="I37" s="633"/>
      <c r="J37" s="633"/>
      <c r="K37" s="633"/>
      <c r="L37" s="633"/>
      <c r="M37" s="633"/>
      <c r="N37" s="633"/>
      <c r="O37" s="633"/>
      <c r="P37" s="633"/>
      <c r="Q37" s="633"/>
      <c r="R37" s="633"/>
      <c r="S37" s="633"/>
      <c r="T37" s="193"/>
      <c r="U37" s="632">
        <f t="shared" si="4"/>
        <v>9</v>
      </c>
      <c r="V37" s="632"/>
      <c r="W37" s="633" t="str">
        <f>IF('各会計、関係団体の財政状況及び健全化判断比率'!B31="","",'各会計、関係団体の財政状況及び健全化判断比率'!B31)</f>
        <v>後期高齢者医療事業特別会計</v>
      </c>
      <c r="X37" s="633"/>
      <c r="Y37" s="633"/>
      <c r="Z37" s="633"/>
      <c r="AA37" s="633"/>
      <c r="AB37" s="633"/>
      <c r="AC37" s="633"/>
      <c r="AD37" s="633"/>
      <c r="AE37" s="633"/>
      <c r="AF37" s="633"/>
      <c r="AG37" s="633"/>
      <c r="AH37" s="633"/>
      <c r="AI37" s="633"/>
      <c r="AJ37" s="633"/>
      <c r="AK37" s="633"/>
      <c r="AL37" s="193"/>
      <c r="AM37" s="632">
        <f t="shared" si="0"/>
        <v>14</v>
      </c>
      <c r="AN37" s="632"/>
      <c r="AO37" s="633" t="str">
        <f>IF('各会計、関係団体の財政状況及び健全化判断比率'!B36="","",'各会計、関係団体の財政状況及び健全化判断比率'!B36)</f>
        <v>病院事業会計</v>
      </c>
      <c r="AP37" s="633"/>
      <c r="AQ37" s="633"/>
      <c r="AR37" s="633"/>
      <c r="AS37" s="633"/>
      <c r="AT37" s="633"/>
      <c r="AU37" s="633"/>
      <c r="AV37" s="633"/>
      <c r="AW37" s="633"/>
      <c r="AX37" s="633"/>
      <c r="AY37" s="633"/>
      <c r="AZ37" s="633"/>
      <c r="BA37" s="633"/>
      <c r="BB37" s="633"/>
      <c r="BC37" s="633"/>
      <c r="BD37" s="193"/>
      <c r="BE37" s="632" t="str">
        <f t="shared" si="1"/>
        <v/>
      </c>
      <c r="BF37" s="632"/>
      <c r="BG37" s="633"/>
      <c r="BH37" s="633"/>
      <c r="BI37" s="633"/>
      <c r="BJ37" s="633"/>
      <c r="BK37" s="633"/>
      <c r="BL37" s="633"/>
      <c r="BM37" s="633"/>
      <c r="BN37" s="633"/>
      <c r="BO37" s="633"/>
      <c r="BP37" s="633"/>
      <c r="BQ37" s="633"/>
      <c r="BR37" s="633"/>
      <c r="BS37" s="633"/>
      <c r="BT37" s="633"/>
      <c r="BU37" s="633"/>
      <c r="BV37" s="193"/>
      <c r="BW37" s="632">
        <f t="shared" si="2"/>
        <v>21</v>
      </c>
      <c r="BX37" s="632"/>
      <c r="BY37" s="633" t="str">
        <f>IF('各会計、関係団体の財政状況及び健全化判断比率'!B71="","",'各会計、関係団体の財政状況及び健全化判断比率'!B71)</f>
        <v>滋賀県後期高齢者医療広域連合（特別会計）</v>
      </c>
      <c r="BZ37" s="633"/>
      <c r="CA37" s="633"/>
      <c r="CB37" s="633"/>
      <c r="CC37" s="633"/>
      <c r="CD37" s="633"/>
      <c r="CE37" s="633"/>
      <c r="CF37" s="633"/>
      <c r="CG37" s="633"/>
      <c r="CH37" s="633"/>
      <c r="CI37" s="633"/>
      <c r="CJ37" s="633"/>
      <c r="CK37" s="633"/>
      <c r="CL37" s="633"/>
      <c r="CM37" s="633"/>
      <c r="CN37" s="193"/>
      <c r="CO37" s="632">
        <f t="shared" si="3"/>
        <v>25</v>
      </c>
      <c r="CP37" s="632"/>
      <c r="CQ37" s="633" t="str">
        <f>IF('各会計、関係団体の財政状況及び健全化判断比率'!BS10="","",'各会計、関係団体の財政状況及び健全化判断比率'!BS10)</f>
        <v>市立大津市民病院</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v>
      </c>
      <c r="DH37" s="634"/>
      <c r="DI37" s="197"/>
      <c r="DJ37" s="165"/>
      <c r="DK37" s="165"/>
      <c r="DL37" s="165"/>
      <c r="DM37" s="165"/>
      <c r="DN37" s="165"/>
      <c r="DO37" s="165"/>
    </row>
    <row r="38" spans="1:119" ht="32.25" customHeight="1">
      <c r="A38" s="166"/>
      <c r="B38" s="192"/>
      <c r="C38" s="632">
        <f t="shared" ref="C38:C43" si="5">IF(E38="","",C37+1)</f>
        <v>5</v>
      </c>
      <c r="D38" s="632"/>
      <c r="E38" s="633" t="str">
        <f>IF('各会計、関係団体の財政状況及び健全化判断比率'!B11="","",'各会計、関係団体の財政状況及び健全化判断比率'!B11)</f>
        <v>病院事業債管理特別会計</v>
      </c>
      <c r="F38" s="633"/>
      <c r="G38" s="633"/>
      <c r="H38" s="633"/>
      <c r="I38" s="633"/>
      <c r="J38" s="633"/>
      <c r="K38" s="633"/>
      <c r="L38" s="633"/>
      <c r="M38" s="633"/>
      <c r="N38" s="633"/>
      <c r="O38" s="633"/>
      <c r="P38" s="633"/>
      <c r="Q38" s="633"/>
      <c r="R38" s="633"/>
      <c r="S38" s="633"/>
      <c r="T38" s="193"/>
      <c r="U38" s="632">
        <f t="shared" si="4"/>
        <v>10</v>
      </c>
      <c r="V38" s="632"/>
      <c r="W38" s="633" t="str">
        <f>IF('各会計、関係団体の財政状況及び健全化判断比率'!B32="","",'各会計、関係団体の財政状況及び健全化判断比率'!B32)</f>
        <v>駐車場事業特別会計</v>
      </c>
      <c r="X38" s="633"/>
      <c r="Y38" s="633"/>
      <c r="Z38" s="633"/>
      <c r="AA38" s="633"/>
      <c r="AB38" s="633"/>
      <c r="AC38" s="633"/>
      <c r="AD38" s="633"/>
      <c r="AE38" s="633"/>
      <c r="AF38" s="633"/>
      <c r="AG38" s="633"/>
      <c r="AH38" s="633"/>
      <c r="AI38" s="633"/>
      <c r="AJ38" s="633"/>
      <c r="AK38" s="633"/>
      <c r="AL38" s="193"/>
      <c r="AM38" s="632">
        <f t="shared" si="0"/>
        <v>15</v>
      </c>
      <c r="AN38" s="632"/>
      <c r="AO38" s="633" t="str">
        <f>IF('各会計、関係団体の財政状況及び健全化判断比率'!B37="","",'各会計、関係団体の財政状況及び健全化判断比率'!B37)</f>
        <v>介護老人保健施設事業会計</v>
      </c>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t="str">
        <f t="shared" si="2"/>
        <v/>
      </c>
      <c r="BX38" s="632"/>
      <c r="BY38" s="633" t="str">
        <f>IF('各会計、関係団体の財政状況及び健全化判断比率'!B72="","",'各会計、関係団体の財政状況及び健全化判断比率'!B72)</f>
        <v/>
      </c>
      <c r="BZ38" s="633"/>
      <c r="CA38" s="633"/>
      <c r="CB38" s="633"/>
      <c r="CC38" s="633"/>
      <c r="CD38" s="633"/>
      <c r="CE38" s="633"/>
      <c r="CF38" s="633"/>
      <c r="CG38" s="633"/>
      <c r="CH38" s="633"/>
      <c r="CI38" s="633"/>
      <c r="CJ38" s="633"/>
      <c r="CK38" s="633"/>
      <c r="CL38" s="633"/>
      <c r="CM38" s="633"/>
      <c r="CN38" s="193"/>
      <c r="CO38" s="632" t="str">
        <f t="shared" si="3"/>
        <v/>
      </c>
      <c r="CP38" s="632"/>
      <c r="CQ38" s="633" t="str">
        <f>IF('各会計、関係団体の財政状況及び健全化判断比率'!BS11="","",'各会計、関係団体の財政状況及び健全化判断比率'!BS11)</f>
        <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t="str">
        <f t="shared" si="2"/>
        <v/>
      </c>
      <c r="BX39" s="632"/>
      <c r="BY39" s="633" t="str">
        <f>IF('各会計、関係団体の財政状況及び健全化判断比率'!B73="","",'各会計、関係団体の財政状況及び健全化判断比率'!B73)</f>
        <v/>
      </c>
      <c r="BZ39" s="633"/>
      <c r="CA39" s="633"/>
      <c r="CB39" s="633"/>
      <c r="CC39" s="633"/>
      <c r="CD39" s="633"/>
      <c r="CE39" s="633"/>
      <c r="CF39" s="633"/>
      <c r="CG39" s="633"/>
      <c r="CH39" s="633"/>
      <c r="CI39" s="633"/>
      <c r="CJ39" s="633"/>
      <c r="CK39" s="633"/>
      <c r="CL39" s="633"/>
      <c r="CM39" s="633"/>
      <c r="CN39" s="193"/>
      <c r="CO39" s="632" t="str">
        <f t="shared" si="3"/>
        <v/>
      </c>
      <c r="CP39" s="632"/>
      <c r="CQ39" s="633" t="str">
        <f>IF('各会計、関係団体の財政状況及び健全化判断比率'!BS12="","",'各会計、関係団体の財政状況及び健全化判断比率'!BS12)</f>
        <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t="str">
        <f t="shared" si="2"/>
        <v/>
      </c>
      <c r="BX40" s="632"/>
      <c r="BY40" s="633" t="str">
        <f>IF('各会計、関係団体の財政状況及び健全化判断比率'!B74="","",'各会計、関係団体の財政状況及び健全化判断比率'!B74)</f>
        <v/>
      </c>
      <c r="BZ40" s="633"/>
      <c r="CA40" s="633"/>
      <c r="CB40" s="633"/>
      <c r="CC40" s="633"/>
      <c r="CD40" s="633"/>
      <c r="CE40" s="633"/>
      <c r="CF40" s="633"/>
      <c r="CG40" s="633"/>
      <c r="CH40" s="633"/>
      <c r="CI40" s="633"/>
      <c r="CJ40" s="633"/>
      <c r="CK40" s="633"/>
      <c r="CL40" s="633"/>
      <c r="CM40" s="633"/>
      <c r="CN40" s="193"/>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t="str">
        <f t="shared" si="2"/>
        <v/>
      </c>
      <c r="BX41" s="632"/>
      <c r="BY41" s="633" t="str">
        <f>IF('各会計、関係団体の財政状況及び健全化判断比率'!B75="","",'各会計、関係団体の財政状況及び健全化判断比率'!B75)</f>
        <v/>
      </c>
      <c r="BZ41" s="633"/>
      <c r="CA41" s="633"/>
      <c r="CB41" s="633"/>
      <c r="CC41" s="633"/>
      <c r="CD41" s="633"/>
      <c r="CE41" s="633"/>
      <c r="CF41" s="633"/>
      <c r="CG41" s="633"/>
      <c r="CH41" s="633"/>
      <c r="CI41" s="633"/>
      <c r="CJ41" s="633"/>
      <c r="CK41" s="633"/>
      <c r="CL41" s="633"/>
      <c r="CM41" s="633"/>
      <c r="CN41" s="19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t="str">
        <f t="shared" si="2"/>
        <v/>
      </c>
      <c r="BX42" s="632"/>
      <c r="BY42" s="633" t="str">
        <f>IF('各会計、関係団体の財政状況及び健全化判断比率'!B76="","",'各会計、関係団体の財政状況及び健全化判断比率'!B76)</f>
        <v/>
      </c>
      <c r="BZ42" s="633"/>
      <c r="CA42" s="633"/>
      <c r="CB42" s="633"/>
      <c r="CC42" s="633"/>
      <c r="CD42" s="633"/>
      <c r="CE42" s="633"/>
      <c r="CF42" s="633"/>
      <c r="CG42" s="633"/>
      <c r="CH42" s="633"/>
      <c r="CI42" s="633"/>
      <c r="CJ42" s="633"/>
      <c r="CK42" s="633"/>
      <c r="CL42" s="633"/>
      <c r="CM42" s="633"/>
      <c r="CN42" s="19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t="str">
        <f t="shared" si="2"/>
        <v/>
      </c>
      <c r="BX43" s="632"/>
      <c r="BY43" s="633" t="str">
        <f>IF('各会計、関係団体の財政状況及び健全化判断比率'!B77="","",'各会計、関係団体の財政状況及び健全化判断比率'!B77)</f>
        <v/>
      </c>
      <c r="BZ43" s="633"/>
      <c r="CA43" s="633"/>
      <c r="CB43" s="633"/>
      <c r="CC43" s="633"/>
      <c r="CD43" s="633"/>
      <c r="CE43" s="633"/>
      <c r="CF43" s="633"/>
      <c r="CG43" s="633"/>
      <c r="CH43" s="633"/>
      <c r="CI43" s="633"/>
      <c r="CJ43" s="633"/>
      <c r="CK43" s="633"/>
      <c r="CL43" s="633"/>
      <c r="CM43" s="633"/>
      <c r="CN43" s="19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200</v>
      </c>
      <c r="C46" s="165"/>
      <c r="D46" s="165"/>
      <c r="E46" s="165" t="s">
        <v>201</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202</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203</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204</v>
      </c>
    </row>
    <row r="50" spans="5:5">
      <c r="E50" s="167" t="s">
        <v>205</v>
      </c>
    </row>
    <row r="51" spans="5:5">
      <c r="E51" s="167" t="s">
        <v>206</v>
      </c>
    </row>
    <row r="52" spans="5:5">
      <c r="E52" s="167" t="s">
        <v>207</v>
      </c>
    </row>
    <row r="53" spans="5:5">
      <c r="E53" s="167" t="s">
        <v>208</v>
      </c>
    </row>
    <row r="54" spans="5:5"/>
    <row r="55" spans="5:5"/>
    <row r="56" spans="5:5"/>
    <row r="57" spans="5:5" hidden="1"/>
    <row r="58" spans="5:5" hidden="1"/>
    <row r="59" spans="5:5" hidden="1"/>
  </sheetData>
  <sheetProtection algorithmName="SHA-512" hashValue="s+u4KaKz3f+8Iwrmw7giigqFCiRhbWn8bt3XwZnC4UaR/wg8jjzBxbi63cmGuMAlBQQTWMlg/6v+LZ3T8Tvb1g==" saltValue="Lqm9ZFMWw/Yw+HDI2nGR0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8"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569</v>
      </c>
      <c r="G33" s="29" t="s">
        <v>570</v>
      </c>
      <c r="H33" s="29" t="s">
        <v>571</v>
      </c>
      <c r="I33" s="29" t="s">
        <v>572</v>
      </c>
      <c r="J33" s="30" t="s">
        <v>573</v>
      </c>
      <c r="K33" s="22"/>
      <c r="L33" s="22"/>
      <c r="M33" s="22"/>
      <c r="N33" s="22"/>
      <c r="O33" s="22"/>
      <c r="P33" s="22"/>
    </row>
    <row r="34" spans="1:16" ht="39" customHeight="1">
      <c r="A34" s="22"/>
      <c r="B34" s="31"/>
      <c r="C34" s="1224" t="s">
        <v>575</v>
      </c>
      <c r="D34" s="1224"/>
      <c r="E34" s="1225"/>
      <c r="F34" s="32">
        <v>20.2</v>
      </c>
      <c r="G34" s="33">
        <v>21.51</v>
      </c>
      <c r="H34" s="33">
        <v>20.43</v>
      </c>
      <c r="I34" s="33">
        <v>20.68</v>
      </c>
      <c r="J34" s="34">
        <v>20.83</v>
      </c>
      <c r="K34" s="22"/>
      <c r="L34" s="22"/>
      <c r="M34" s="22"/>
      <c r="N34" s="22"/>
      <c r="O34" s="22"/>
      <c r="P34" s="22"/>
    </row>
    <row r="35" spans="1:16" ht="39" customHeight="1">
      <c r="A35" s="22"/>
      <c r="B35" s="35"/>
      <c r="C35" s="1218" t="s">
        <v>576</v>
      </c>
      <c r="D35" s="1219"/>
      <c r="E35" s="1220"/>
      <c r="F35" s="36">
        <v>6.2</v>
      </c>
      <c r="G35" s="37">
        <v>7.25</v>
      </c>
      <c r="H35" s="37">
        <v>9.8699999999999992</v>
      </c>
      <c r="I35" s="37">
        <v>8.33</v>
      </c>
      <c r="J35" s="38">
        <v>6.09</v>
      </c>
      <c r="K35" s="22"/>
      <c r="L35" s="22"/>
      <c r="M35" s="22"/>
      <c r="N35" s="22"/>
      <c r="O35" s="22"/>
      <c r="P35" s="22"/>
    </row>
    <row r="36" spans="1:16" ht="39" customHeight="1">
      <c r="A36" s="22"/>
      <c r="B36" s="35"/>
      <c r="C36" s="1218" t="s">
        <v>577</v>
      </c>
      <c r="D36" s="1219"/>
      <c r="E36" s="1220"/>
      <c r="F36" s="36">
        <v>2.87</v>
      </c>
      <c r="G36" s="37">
        <v>4.29</v>
      </c>
      <c r="H36" s="37">
        <v>5.27</v>
      </c>
      <c r="I36" s="37">
        <v>6.22</v>
      </c>
      <c r="J36" s="38">
        <v>6.08</v>
      </c>
      <c r="K36" s="22"/>
      <c r="L36" s="22"/>
      <c r="M36" s="22"/>
      <c r="N36" s="22"/>
      <c r="O36" s="22"/>
      <c r="P36" s="22"/>
    </row>
    <row r="37" spans="1:16" ht="39" customHeight="1">
      <c r="A37" s="22"/>
      <c r="B37" s="35"/>
      <c r="C37" s="1218" t="s">
        <v>578</v>
      </c>
      <c r="D37" s="1219"/>
      <c r="E37" s="1220"/>
      <c r="F37" s="36">
        <v>3.19</v>
      </c>
      <c r="G37" s="37">
        <v>2.23</v>
      </c>
      <c r="H37" s="37">
        <v>1.94</v>
      </c>
      <c r="I37" s="37">
        <v>1.26</v>
      </c>
      <c r="J37" s="38">
        <v>5.08</v>
      </c>
      <c r="K37" s="22"/>
      <c r="L37" s="22"/>
      <c r="M37" s="22"/>
      <c r="N37" s="22"/>
      <c r="O37" s="22"/>
      <c r="P37" s="22"/>
    </row>
    <row r="38" spans="1:16" ht="39" customHeight="1">
      <c r="A38" s="22"/>
      <c r="B38" s="35"/>
      <c r="C38" s="1218" t="s">
        <v>579</v>
      </c>
      <c r="D38" s="1219"/>
      <c r="E38" s="1220"/>
      <c r="F38" s="36">
        <v>1.2</v>
      </c>
      <c r="G38" s="37">
        <v>0.68</v>
      </c>
      <c r="H38" s="37">
        <v>0.21</v>
      </c>
      <c r="I38" s="37">
        <v>0.37</v>
      </c>
      <c r="J38" s="38">
        <v>1.65</v>
      </c>
      <c r="K38" s="22"/>
      <c r="L38" s="22"/>
      <c r="M38" s="22"/>
      <c r="N38" s="22"/>
      <c r="O38" s="22"/>
      <c r="P38" s="22"/>
    </row>
    <row r="39" spans="1:16" ht="39" customHeight="1">
      <c r="A39" s="22"/>
      <c r="B39" s="35"/>
      <c r="C39" s="1218" t="s">
        <v>580</v>
      </c>
      <c r="D39" s="1219"/>
      <c r="E39" s="1220"/>
      <c r="F39" s="36">
        <v>0.11</v>
      </c>
      <c r="G39" s="37">
        <v>0.12</v>
      </c>
      <c r="H39" s="37">
        <v>0.42</v>
      </c>
      <c r="I39" s="37">
        <v>0.56999999999999995</v>
      </c>
      <c r="J39" s="38">
        <v>1.42</v>
      </c>
      <c r="K39" s="22"/>
      <c r="L39" s="22"/>
      <c r="M39" s="22"/>
      <c r="N39" s="22"/>
      <c r="O39" s="22"/>
      <c r="P39" s="22"/>
    </row>
    <row r="40" spans="1:16" ht="39" customHeight="1">
      <c r="A40" s="22"/>
      <c r="B40" s="35"/>
      <c r="C40" s="1218" t="s">
        <v>581</v>
      </c>
      <c r="D40" s="1219"/>
      <c r="E40" s="1220"/>
      <c r="F40" s="36">
        <v>0.01</v>
      </c>
      <c r="G40" s="37">
        <v>0.02</v>
      </c>
      <c r="H40" s="37">
        <v>0.03</v>
      </c>
      <c r="I40" s="37">
        <v>0.1</v>
      </c>
      <c r="J40" s="38">
        <v>0.13</v>
      </c>
      <c r="K40" s="22"/>
      <c r="L40" s="22"/>
      <c r="M40" s="22"/>
      <c r="N40" s="22"/>
      <c r="O40" s="22"/>
      <c r="P40" s="22"/>
    </row>
    <row r="41" spans="1:16" ht="39" customHeight="1">
      <c r="A41" s="22"/>
      <c r="B41" s="35"/>
      <c r="C41" s="1218" t="s">
        <v>582</v>
      </c>
      <c r="D41" s="1219"/>
      <c r="E41" s="1220"/>
      <c r="F41" s="36">
        <v>0.01</v>
      </c>
      <c r="G41" s="37">
        <v>0.03</v>
      </c>
      <c r="H41" s="37">
        <v>0.01</v>
      </c>
      <c r="I41" s="37">
        <v>0.01</v>
      </c>
      <c r="J41" s="38">
        <v>0.01</v>
      </c>
      <c r="K41" s="22"/>
      <c r="L41" s="22"/>
      <c r="M41" s="22"/>
      <c r="N41" s="22"/>
      <c r="O41" s="22"/>
      <c r="P41" s="22"/>
    </row>
    <row r="42" spans="1:16" ht="39" customHeight="1">
      <c r="A42" s="22"/>
      <c r="B42" s="39"/>
      <c r="C42" s="1218" t="s">
        <v>583</v>
      </c>
      <c r="D42" s="1219"/>
      <c r="E42" s="1220"/>
      <c r="F42" s="36" t="s">
        <v>527</v>
      </c>
      <c r="G42" s="37" t="s">
        <v>527</v>
      </c>
      <c r="H42" s="37" t="s">
        <v>527</v>
      </c>
      <c r="I42" s="37" t="s">
        <v>527</v>
      </c>
      <c r="J42" s="38" t="s">
        <v>527</v>
      </c>
      <c r="K42" s="22"/>
      <c r="L42" s="22"/>
      <c r="M42" s="22"/>
      <c r="N42" s="22"/>
      <c r="O42" s="22"/>
      <c r="P42" s="22"/>
    </row>
    <row r="43" spans="1:16" ht="39" customHeight="1" thickBot="1">
      <c r="A43" s="22"/>
      <c r="B43" s="40"/>
      <c r="C43" s="1221" t="s">
        <v>584</v>
      </c>
      <c r="D43" s="1222"/>
      <c r="E43" s="1223"/>
      <c r="F43" s="41">
        <v>2.72</v>
      </c>
      <c r="G43" s="42">
        <v>2.41</v>
      </c>
      <c r="H43" s="42">
        <v>1.1599999999999999</v>
      </c>
      <c r="I43" s="42">
        <v>2.41</v>
      </c>
      <c r="J43" s="43">
        <v>0.02</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lPSsQZ/ScsRt/VbxUf3y2cJlPB2qXpflm1Bf/fO04pPCAjrlPzm+XG/ll1uthRzKJ8ka2k37lI30uNIW/c9eJA==" saltValue="LRIhMzr940izOWHd7H3fP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view="pageBreakPreview" topLeftCell="I40" zoomScaleNormal="100" zoomScaleSheetLayoutView="100"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569</v>
      </c>
      <c r="L44" s="56" t="s">
        <v>570</v>
      </c>
      <c r="M44" s="56" t="s">
        <v>571</v>
      </c>
      <c r="N44" s="56" t="s">
        <v>572</v>
      </c>
      <c r="O44" s="57" t="s">
        <v>573</v>
      </c>
      <c r="P44" s="48"/>
      <c r="Q44" s="48"/>
      <c r="R44" s="48"/>
      <c r="S44" s="48"/>
      <c r="T44" s="48"/>
      <c r="U44" s="48"/>
    </row>
    <row r="45" spans="1:21" ht="30.75" customHeight="1">
      <c r="A45" s="48"/>
      <c r="B45" s="1234" t="s">
        <v>11</v>
      </c>
      <c r="C45" s="1235"/>
      <c r="D45" s="58"/>
      <c r="E45" s="1240" t="s">
        <v>12</v>
      </c>
      <c r="F45" s="1240"/>
      <c r="G45" s="1240"/>
      <c r="H45" s="1240"/>
      <c r="I45" s="1240"/>
      <c r="J45" s="1241"/>
      <c r="K45" s="59">
        <v>11864</v>
      </c>
      <c r="L45" s="60">
        <v>11795</v>
      </c>
      <c r="M45" s="60">
        <v>10881</v>
      </c>
      <c r="N45" s="60">
        <v>10948</v>
      </c>
      <c r="O45" s="61">
        <v>12893</v>
      </c>
      <c r="P45" s="48"/>
      <c r="Q45" s="48"/>
      <c r="R45" s="48"/>
      <c r="S45" s="48"/>
      <c r="T45" s="48"/>
      <c r="U45" s="48"/>
    </row>
    <row r="46" spans="1:21" ht="30.75" customHeight="1">
      <c r="A46" s="48"/>
      <c r="B46" s="1236"/>
      <c r="C46" s="1237"/>
      <c r="D46" s="62"/>
      <c r="E46" s="1228" t="s">
        <v>13</v>
      </c>
      <c r="F46" s="1228"/>
      <c r="G46" s="1228"/>
      <c r="H46" s="1228"/>
      <c r="I46" s="1228"/>
      <c r="J46" s="1229"/>
      <c r="K46" s="63" t="s">
        <v>527</v>
      </c>
      <c r="L46" s="64" t="s">
        <v>527</v>
      </c>
      <c r="M46" s="64" t="s">
        <v>527</v>
      </c>
      <c r="N46" s="64" t="s">
        <v>527</v>
      </c>
      <c r="O46" s="65" t="s">
        <v>527</v>
      </c>
      <c r="P46" s="48"/>
      <c r="Q46" s="48"/>
      <c r="R46" s="48"/>
      <c r="S46" s="48"/>
      <c r="T46" s="48"/>
      <c r="U46" s="48"/>
    </row>
    <row r="47" spans="1:21" ht="30.75" customHeight="1">
      <c r="A47" s="48"/>
      <c r="B47" s="1236"/>
      <c r="C47" s="1237"/>
      <c r="D47" s="62"/>
      <c r="E47" s="1228" t="s">
        <v>14</v>
      </c>
      <c r="F47" s="1228"/>
      <c r="G47" s="1228"/>
      <c r="H47" s="1228"/>
      <c r="I47" s="1228"/>
      <c r="J47" s="1229"/>
      <c r="K47" s="63" t="s">
        <v>527</v>
      </c>
      <c r="L47" s="64" t="s">
        <v>527</v>
      </c>
      <c r="M47" s="64" t="s">
        <v>527</v>
      </c>
      <c r="N47" s="64" t="s">
        <v>527</v>
      </c>
      <c r="O47" s="65" t="s">
        <v>527</v>
      </c>
      <c r="P47" s="48"/>
      <c r="Q47" s="48"/>
      <c r="R47" s="48"/>
      <c r="S47" s="48"/>
      <c r="T47" s="48"/>
      <c r="U47" s="48"/>
    </row>
    <row r="48" spans="1:21" ht="30.75" customHeight="1">
      <c r="A48" s="48"/>
      <c r="B48" s="1236"/>
      <c r="C48" s="1237"/>
      <c r="D48" s="62"/>
      <c r="E48" s="1228" t="s">
        <v>15</v>
      </c>
      <c r="F48" s="1228"/>
      <c r="G48" s="1228"/>
      <c r="H48" s="1228"/>
      <c r="I48" s="1228"/>
      <c r="J48" s="1229"/>
      <c r="K48" s="63">
        <v>4709</v>
      </c>
      <c r="L48" s="64">
        <v>4079</v>
      </c>
      <c r="M48" s="64">
        <v>4218</v>
      </c>
      <c r="N48" s="64">
        <v>2969</v>
      </c>
      <c r="O48" s="65">
        <v>1059</v>
      </c>
      <c r="P48" s="48"/>
      <c r="Q48" s="48"/>
      <c r="R48" s="48"/>
      <c r="S48" s="48"/>
      <c r="T48" s="48"/>
      <c r="U48" s="48"/>
    </row>
    <row r="49" spans="1:21" ht="30.75" customHeight="1">
      <c r="A49" s="48"/>
      <c r="B49" s="1236"/>
      <c r="C49" s="1237"/>
      <c r="D49" s="62"/>
      <c r="E49" s="1228" t="s">
        <v>16</v>
      </c>
      <c r="F49" s="1228"/>
      <c r="G49" s="1228"/>
      <c r="H49" s="1228"/>
      <c r="I49" s="1228"/>
      <c r="J49" s="1229"/>
      <c r="K49" s="63" t="s">
        <v>527</v>
      </c>
      <c r="L49" s="64" t="s">
        <v>527</v>
      </c>
      <c r="M49" s="64" t="s">
        <v>527</v>
      </c>
      <c r="N49" s="64" t="s">
        <v>527</v>
      </c>
      <c r="O49" s="65" t="s">
        <v>527</v>
      </c>
      <c r="P49" s="48"/>
      <c r="Q49" s="48"/>
      <c r="R49" s="48"/>
      <c r="S49" s="48"/>
      <c r="T49" s="48"/>
      <c r="U49" s="48"/>
    </row>
    <row r="50" spans="1:21" ht="30.75" customHeight="1">
      <c r="A50" s="48"/>
      <c r="B50" s="1236"/>
      <c r="C50" s="1237"/>
      <c r="D50" s="62"/>
      <c r="E50" s="1228" t="s">
        <v>17</v>
      </c>
      <c r="F50" s="1228"/>
      <c r="G50" s="1228"/>
      <c r="H50" s="1228"/>
      <c r="I50" s="1228"/>
      <c r="J50" s="1229"/>
      <c r="K50" s="63">
        <v>150</v>
      </c>
      <c r="L50" s="64">
        <v>150</v>
      </c>
      <c r="M50" s="64">
        <v>124</v>
      </c>
      <c r="N50" s="64">
        <v>116</v>
      </c>
      <c r="O50" s="65">
        <v>116</v>
      </c>
      <c r="P50" s="48"/>
      <c r="Q50" s="48"/>
      <c r="R50" s="48"/>
      <c r="S50" s="48"/>
      <c r="T50" s="48"/>
      <c r="U50" s="48"/>
    </row>
    <row r="51" spans="1:21" ht="30.75" customHeight="1">
      <c r="A51" s="48"/>
      <c r="B51" s="1238"/>
      <c r="C51" s="1239"/>
      <c r="D51" s="66"/>
      <c r="E51" s="1228" t="s">
        <v>18</v>
      </c>
      <c r="F51" s="1228"/>
      <c r="G51" s="1228"/>
      <c r="H51" s="1228"/>
      <c r="I51" s="1228"/>
      <c r="J51" s="1229"/>
      <c r="K51" s="63">
        <v>3</v>
      </c>
      <c r="L51" s="64">
        <v>2</v>
      </c>
      <c r="M51" s="64">
        <v>2</v>
      </c>
      <c r="N51" s="64">
        <v>1</v>
      </c>
      <c r="O51" s="65">
        <v>1</v>
      </c>
      <c r="P51" s="48"/>
      <c r="Q51" s="48"/>
      <c r="R51" s="48"/>
      <c r="S51" s="48"/>
      <c r="T51" s="48"/>
      <c r="U51" s="48"/>
    </row>
    <row r="52" spans="1:21" ht="30.75" customHeight="1">
      <c r="A52" s="48"/>
      <c r="B52" s="1226" t="s">
        <v>19</v>
      </c>
      <c r="C52" s="1227"/>
      <c r="D52" s="66"/>
      <c r="E52" s="1228" t="s">
        <v>20</v>
      </c>
      <c r="F52" s="1228"/>
      <c r="G52" s="1228"/>
      <c r="H52" s="1228"/>
      <c r="I52" s="1228"/>
      <c r="J52" s="1229"/>
      <c r="K52" s="63">
        <v>11984</v>
      </c>
      <c r="L52" s="64">
        <v>12780</v>
      </c>
      <c r="M52" s="64">
        <v>12280</v>
      </c>
      <c r="N52" s="64">
        <v>12423</v>
      </c>
      <c r="O52" s="65">
        <v>13666</v>
      </c>
      <c r="P52" s="48"/>
      <c r="Q52" s="48"/>
      <c r="R52" s="48"/>
      <c r="S52" s="48"/>
      <c r="T52" s="48"/>
      <c r="U52" s="48"/>
    </row>
    <row r="53" spans="1:21" ht="30.75" customHeight="1" thickBot="1">
      <c r="A53" s="48"/>
      <c r="B53" s="1230" t="s">
        <v>21</v>
      </c>
      <c r="C53" s="1231"/>
      <c r="D53" s="67"/>
      <c r="E53" s="1232" t="s">
        <v>22</v>
      </c>
      <c r="F53" s="1232"/>
      <c r="G53" s="1232"/>
      <c r="H53" s="1232"/>
      <c r="I53" s="1232"/>
      <c r="J53" s="1233"/>
      <c r="K53" s="68">
        <v>4742</v>
      </c>
      <c r="L53" s="69">
        <v>3246</v>
      </c>
      <c r="M53" s="69">
        <v>2945</v>
      </c>
      <c r="N53" s="69">
        <v>1611</v>
      </c>
      <c r="O53" s="70">
        <v>403</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Q0fAspIzvy29ns4G6vMNTBwXHApAxCjHvHjDR6m47vvNIL2RW7FdjdDMmPHIEGINvMut3AMChB+UkQxdnzjSQA==" saltValue="wR7/r5eh4fQQllggy0zgyg=="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4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569</v>
      </c>
      <c r="J40" s="79" t="s">
        <v>570</v>
      </c>
      <c r="K40" s="79" t="s">
        <v>571</v>
      </c>
      <c r="L40" s="79" t="s">
        <v>572</v>
      </c>
      <c r="M40" s="80" t="s">
        <v>573</v>
      </c>
    </row>
    <row r="41" spans="2:13" ht="27.75" customHeight="1">
      <c r="B41" s="1242" t="s">
        <v>24</v>
      </c>
      <c r="C41" s="1243"/>
      <c r="D41" s="81"/>
      <c r="E41" s="1248" t="s">
        <v>25</v>
      </c>
      <c r="F41" s="1248"/>
      <c r="G41" s="1248"/>
      <c r="H41" s="1249"/>
      <c r="I41" s="82">
        <v>112830</v>
      </c>
      <c r="J41" s="83">
        <v>114909</v>
      </c>
      <c r="K41" s="83">
        <v>116499</v>
      </c>
      <c r="L41" s="83">
        <v>117126</v>
      </c>
      <c r="M41" s="84">
        <v>118861</v>
      </c>
    </row>
    <row r="42" spans="2:13" ht="27.75" customHeight="1">
      <c r="B42" s="1244"/>
      <c r="C42" s="1245"/>
      <c r="D42" s="85"/>
      <c r="E42" s="1250" t="s">
        <v>26</v>
      </c>
      <c r="F42" s="1250"/>
      <c r="G42" s="1250"/>
      <c r="H42" s="1251"/>
      <c r="I42" s="86">
        <v>986</v>
      </c>
      <c r="J42" s="87">
        <v>792</v>
      </c>
      <c r="K42" s="87">
        <v>2101</v>
      </c>
      <c r="L42" s="87">
        <v>465</v>
      </c>
      <c r="M42" s="88">
        <v>307</v>
      </c>
    </row>
    <row r="43" spans="2:13" ht="27.75" customHeight="1">
      <c r="B43" s="1244"/>
      <c r="C43" s="1245"/>
      <c r="D43" s="85"/>
      <c r="E43" s="1250" t="s">
        <v>27</v>
      </c>
      <c r="F43" s="1250"/>
      <c r="G43" s="1250"/>
      <c r="H43" s="1251"/>
      <c r="I43" s="86">
        <v>45208</v>
      </c>
      <c r="J43" s="87">
        <v>42519</v>
      </c>
      <c r="K43" s="87">
        <v>38504</v>
      </c>
      <c r="L43" s="87">
        <v>30372</v>
      </c>
      <c r="M43" s="88">
        <v>15280</v>
      </c>
    </row>
    <row r="44" spans="2:13" ht="27.75" customHeight="1">
      <c r="B44" s="1244"/>
      <c r="C44" s="1245"/>
      <c r="D44" s="85"/>
      <c r="E44" s="1250" t="s">
        <v>28</v>
      </c>
      <c r="F44" s="1250"/>
      <c r="G44" s="1250"/>
      <c r="H44" s="1251"/>
      <c r="I44" s="86" t="s">
        <v>527</v>
      </c>
      <c r="J44" s="87" t="s">
        <v>527</v>
      </c>
      <c r="K44" s="87" t="s">
        <v>527</v>
      </c>
      <c r="L44" s="87" t="s">
        <v>527</v>
      </c>
      <c r="M44" s="88" t="s">
        <v>527</v>
      </c>
    </row>
    <row r="45" spans="2:13" ht="27.75" customHeight="1">
      <c r="B45" s="1244"/>
      <c r="C45" s="1245"/>
      <c r="D45" s="85"/>
      <c r="E45" s="1250" t="s">
        <v>29</v>
      </c>
      <c r="F45" s="1250"/>
      <c r="G45" s="1250"/>
      <c r="H45" s="1251"/>
      <c r="I45" s="86">
        <v>17007</v>
      </c>
      <c r="J45" s="87">
        <v>14768</v>
      </c>
      <c r="K45" s="87">
        <v>14942</v>
      </c>
      <c r="L45" s="87">
        <v>14616</v>
      </c>
      <c r="M45" s="88">
        <v>14891</v>
      </c>
    </row>
    <row r="46" spans="2:13" ht="27.75" customHeight="1">
      <c r="B46" s="1244"/>
      <c r="C46" s="1245"/>
      <c r="D46" s="89"/>
      <c r="E46" s="1250" t="s">
        <v>30</v>
      </c>
      <c r="F46" s="1250"/>
      <c r="G46" s="1250"/>
      <c r="H46" s="1251"/>
      <c r="I46" s="86" t="s">
        <v>527</v>
      </c>
      <c r="J46" s="87" t="s">
        <v>527</v>
      </c>
      <c r="K46" s="87" t="s">
        <v>527</v>
      </c>
      <c r="L46" s="87" t="s">
        <v>527</v>
      </c>
      <c r="M46" s="88">
        <v>5637</v>
      </c>
    </row>
    <row r="47" spans="2:13" ht="27.75" customHeight="1">
      <c r="B47" s="1244"/>
      <c r="C47" s="1245"/>
      <c r="D47" s="90"/>
      <c r="E47" s="1252" t="s">
        <v>31</v>
      </c>
      <c r="F47" s="1253"/>
      <c r="G47" s="1253"/>
      <c r="H47" s="1254"/>
      <c r="I47" s="86" t="s">
        <v>527</v>
      </c>
      <c r="J47" s="87" t="s">
        <v>527</v>
      </c>
      <c r="K47" s="87" t="s">
        <v>527</v>
      </c>
      <c r="L47" s="87" t="s">
        <v>527</v>
      </c>
      <c r="M47" s="88" t="s">
        <v>527</v>
      </c>
    </row>
    <row r="48" spans="2:13" ht="27.75" customHeight="1">
      <c r="B48" s="1244"/>
      <c r="C48" s="1245"/>
      <c r="D48" s="85"/>
      <c r="E48" s="1250" t="s">
        <v>32</v>
      </c>
      <c r="F48" s="1250"/>
      <c r="G48" s="1250"/>
      <c r="H48" s="1251"/>
      <c r="I48" s="86" t="s">
        <v>527</v>
      </c>
      <c r="J48" s="87" t="s">
        <v>527</v>
      </c>
      <c r="K48" s="87" t="s">
        <v>527</v>
      </c>
      <c r="L48" s="87" t="s">
        <v>527</v>
      </c>
      <c r="M48" s="88" t="s">
        <v>527</v>
      </c>
    </row>
    <row r="49" spans="2:13" ht="27.75" customHeight="1">
      <c r="B49" s="1246"/>
      <c r="C49" s="1247"/>
      <c r="D49" s="85"/>
      <c r="E49" s="1250" t="s">
        <v>33</v>
      </c>
      <c r="F49" s="1250"/>
      <c r="G49" s="1250"/>
      <c r="H49" s="1251"/>
      <c r="I49" s="86" t="s">
        <v>527</v>
      </c>
      <c r="J49" s="87" t="s">
        <v>527</v>
      </c>
      <c r="K49" s="87" t="s">
        <v>527</v>
      </c>
      <c r="L49" s="87" t="s">
        <v>527</v>
      </c>
      <c r="M49" s="88" t="s">
        <v>527</v>
      </c>
    </row>
    <row r="50" spans="2:13" ht="27.75" customHeight="1">
      <c r="B50" s="1255" t="s">
        <v>34</v>
      </c>
      <c r="C50" s="1256"/>
      <c r="D50" s="91"/>
      <c r="E50" s="1250" t="s">
        <v>35</v>
      </c>
      <c r="F50" s="1250"/>
      <c r="G50" s="1250"/>
      <c r="H50" s="1251"/>
      <c r="I50" s="86">
        <v>11655</v>
      </c>
      <c r="J50" s="87">
        <v>12095</v>
      </c>
      <c r="K50" s="87">
        <v>12381</v>
      </c>
      <c r="L50" s="87">
        <v>10132</v>
      </c>
      <c r="M50" s="88">
        <v>9900</v>
      </c>
    </row>
    <row r="51" spans="2:13" ht="27.75" customHeight="1">
      <c r="B51" s="1244"/>
      <c r="C51" s="1245"/>
      <c r="D51" s="85"/>
      <c r="E51" s="1250" t="s">
        <v>36</v>
      </c>
      <c r="F51" s="1250"/>
      <c r="G51" s="1250"/>
      <c r="H51" s="1251"/>
      <c r="I51" s="86">
        <v>37672</v>
      </c>
      <c r="J51" s="87">
        <v>37403</v>
      </c>
      <c r="K51" s="87">
        <v>34308</v>
      </c>
      <c r="L51" s="87">
        <v>31681</v>
      </c>
      <c r="M51" s="88">
        <v>27413</v>
      </c>
    </row>
    <row r="52" spans="2:13" ht="27.75" customHeight="1">
      <c r="B52" s="1246"/>
      <c r="C52" s="1247"/>
      <c r="D52" s="85"/>
      <c r="E52" s="1250" t="s">
        <v>37</v>
      </c>
      <c r="F52" s="1250"/>
      <c r="G52" s="1250"/>
      <c r="H52" s="1251"/>
      <c r="I52" s="86">
        <v>109858</v>
      </c>
      <c r="J52" s="87">
        <v>111310</v>
      </c>
      <c r="K52" s="87">
        <v>111562</v>
      </c>
      <c r="L52" s="87">
        <v>109699</v>
      </c>
      <c r="M52" s="88">
        <v>107626</v>
      </c>
    </row>
    <row r="53" spans="2:13" ht="27.75" customHeight="1" thickBot="1">
      <c r="B53" s="1257" t="s">
        <v>38</v>
      </c>
      <c r="C53" s="1258"/>
      <c r="D53" s="92"/>
      <c r="E53" s="1259" t="s">
        <v>39</v>
      </c>
      <c r="F53" s="1259"/>
      <c r="G53" s="1259"/>
      <c r="H53" s="1260"/>
      <c r="I53" s="93">
        <v>16846</v>
      </c>
      <c r="J53" s="94">
        <v>12180</v>
      </c>
      <c r="K53" s="94">
        <v>13795</v>
      </c>
      <c r="L53" s="94">
        <v>11066</v>
      </c>
      <c r="M53" s="95">
        <v>10037</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rrSmNk7muaoXrh6EcKGe13a0ZfyZIdKl6O65/1S2tk9oYXc3njeQu7c6ukAj6UNeI6aj3/GXPlsf8jkyD2qdpA==" saltValue="y3DjFUBiZRultk9g4THOW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571</v>
      </c>
      <c r="G54" s="104" t="s">
        <v>572</v>
      </c>
      <c r="H54" s="105" t="s">
        <v>573</v>
      </c>
    </row>
    <row r="55" spans="2:8" ht="52.5" customHeight="1">
      <c r="B55" s="106"/>
      <c r="C55" s="1269" t="s">
        <v>42</v>
      </c>
      <c r="D55" s="1269"/>
      <c r="E55" s="1270"/>
      <c r="F55" s="107">
        <v>5701</v>
      </c>
      <c r="G55" s="107">
        <v>3362</v>
      </c>
      <c r="H55" s="108">
        <v>3367</v>
      </c>
    </row>
    <row r="56" spans="2:8" ht="52.5" customHeight="1">
      <c r="B56" s="109"/>
      <c r="C56" s="1271" t="s">
        <v>43</v>
      </c>
      <c r="D56" s="1271"/>
      <c r="E56" s="1272"/>
      <c r="F56" s="110">
        <v>653</v>
      </c>
      <c r="G56" s="110">
        <v>608</v>
      </c>
      <c r="H56" s="111">
        <v>659</v>
      </c>
    </row>
    <row r="57" spans="2:8" ht="53.25" customHeight="1">
      <c r="B57" s="109"/>
      <c r="C57" s="1273" t="s">
        <v>44</v>
      </c>
      <c r="D57" s="1273"/>
      <c r="E57" s="1274"/>
      <c r="F57" s="112">
        <v>9240</v>
      </c>
      <c r="G57" s="112">
        <v>9238</v>
      </c>
      <c r="H57" s="113">
        <v>9119</v>
      </c>
    </row>
    <row r="58" spans="2:8" ht="45.75" customHeight="1">
      <c r="B58" s="114"/>
      <c r="C58" s="1261" t="s">
        <v>585</v>
      </c>
      <c r="D58" s="1262"/>
      <c r="E58" s="1263"/>
      <c r="F58" s="115">
        <v>3650</v>
      </c>
      <c r="G58" s="115">
        <v>3654</v>
      </c>
      <c r="H58" s="116">
        <v>3654</v>
      </c>
    </row>
    <row r="59" spans="2:8" ht="45.75" customHeight="1">
      <c r="B59" s="114"/>
      <c r="C59" s="1261" t="s">
        <v>586</v>
      </c>
      <c r="D59" s="1262"/>
      <c r="E59" s="1263"/>
      <c r="F59" s="115">
        <v>1288</v>
      </c>
      <c r="G59" s="115">
        <v>1290</v>
      </c>
      <c r="H59" s="116">
        <v>1291</v>
      </c>
    </row>
    <row r="60" spans="2:8" ht="45.75" customHeight="1">
      <c r="B60" s="114"/>
      <c r="C60" s="1261" t="s">
        <v>587</v>
      </c>
      <c r="D60" s="1262"/>
      <c r="E60" s="1263"/>
      <c r="F60" s="115">
        <v>1183</v>
      </c>
      <c r="G60" s="115">
        <v>1185</v>
      </c>
      <c r="H60" s="116">
        <v>1186</v>
      </c>
    </row>
    <row r="61" spans="2:8" ht="45.75" customHeight="1">
      <c r="B61" s="114"/>
      <c r="C61" s="1261" t="s">
        <v>588</v>
      </c>
      <c r="D61" s="1262"/>
      <c r="E61" s="1263"/>
      <c r="F61" s="115">
        <v>1138</v>
      </c>
      <c r="G61" s="115">
        <v>1140</v>
      </c>
      <c r="H61" s="116">
        <v>1141</v>
      </c>
    </row>
    <row r="62" spans="2:8" ht="45.75" customHeight="1" thickBot="1">
      <c r="B62" s="117"/>
      <c r="C62" s="1264" t="s">
        <v>589</v>
      </c>
      <c r="D62" s="1265"/>
      <c r="E62" s="1266"/>
      <c r="F62" s="118">
        <v>1054</v>
      </c>
      <c r="G62" s="118">
        <v>986</v>
      </c>
      <c r="H62" s="119">
        <v>911</v>
      </c>
    </row>
    <row r="63" spans="2:8" ht="52.5" customHeight="1" thickBot="1">
      <c r="B63" s="120"/>
      <c r="C63" s="1267" t="s">
        <v>45</v>
      </c>
      <c r="D63" s="1267"/>
      <c r="E63" s="1268"/>
      <c r="F63" s="121">
        <v>15595</v>
      </c>
      <c r="G63" s="121">
        <v>13208</v>
      </c>
      <c r="H63" s="122">
        <v>13146</v>
      </c>
    </row>
    <row r="64" spans="2:8" ht="15" customHeight="1"/>
    <row r="65" ht="0" hidden="1" customHeight="1"/>
    <row r="66" ht="0" hidden="1" customHeight="1"/>
  </sheetData>
  <sheetProtection algorithmName="SHA-512" hashValue="UZk+FQKVynxZrFhJa8VJCGYFjPPRo3S4Qr52zscTm3d5TFp8rZFi0N4zLJOjg4VE2Cwb7h5kRHG7KFStKCce6g==" saltValue="2akDEMx62CiYvDXh9Yn2S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J19" zoomScale="85" zoomScaleNormal="85" zoomScaleSheetLayoutView="55" workbookViewId="0">
      <selection activeCell="CF50" sqref="CF50:CM50"/>
    </sheetView>
  </sheetViews>
  <sheetFormatPr defaultColWidth="0" defaultRowHeight="13.5" customHeight="1" zeroHeight="1"/>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c r="A1" s="365"/>
      <c r="B1" s="366"/>
      <c r="DD1" s="367"/>
      <c r="DE1" s="367"/>
    </row>
    <row r="2" spans="1:143" ht="25.5" customHeight="1">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604</v>
      </c>
    </row>
    <row r="11" spans="1:143" s="270" customFormat="1">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604</v>
      </c>
    </row>
    <row r="13" spans="1:143" s="270" customFormat="1">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c r="DD19" s="367"/>
      <c r="DE19" s="367"/>
    </row>
    <row r="20" spans="1:351">
      <c r="DD20" s="367"/>
      <c r="DE20" s="367"/>
    </row>
    <row r="21" spans="1:351" ht="17.2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c r="B22" s="374"/>
      <c r="MM22" s="373"/>
    </row>
    <row r="23" spans="1:351">
      <c r="B23" s="374"/>
    </row>
    <row r="24" spans="1:351">
      <c r="B24" s="374"/>
    </row>
    <row r="25" spans="1:351">
      <c r="B25" s="374"/>
    </row>
    <row r="26" spans="1:351">
      <c r="B26" s="374"/>
    </row>
    <row r="27" spans="1:351">
      <c r="B27" s="374"/>
    </row>
    <row r="28" spans="1:351">
      <c r="B28" s="374"/>
    </row>
    <row r="29" spans="1:351">
      <c r="B29" s="374"/>
    </row>
    <row r="30" spans="1:351">
      <c r="B30" s="374"/>
    </row>
    <row r="31" spans="1:351">
      <c r="B31" s="374"/>
    </row>
    <row r="32" spans="1:351">
      <c r="B32" s="374"/>
    </row>
    <row r="33" spans="2:109">
      <c r="B33" s="374"/>
    </row>
    <row r="34" spans="2:109">
      <c r="B34" s="374"/>
    </row>
    <row r="35" spans="2:109">
      <c r="B35" s="374"/>
    </row>
    <row r="36" spans="2:109">
      <c r="B36" s="374"/>
    </row>
    <row r="37" spans="2:109">
      <c r="B37" s="374"/>
    </row>
    <row r="38" spans="2:109">
      <c r="B38" s="374"/>
    </row>
    <row r="39" spans="2:109">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c r="B40" s="379"/>
      <c r="DD40" s="379"/>
      <c r="DE40" s="367"/>
    </row>
    <row r="41" spans="2:109" ht="17.25">
      <c r="B41" s="380" t="s">
        <v>605</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c r="B42" s="374"/>
      <c r="G42" s="381"/>
      <c r="I42" s="382"/>
      <c r="J42" s="382"/>
      <c r="K42" s="382"/>
      <c r="AM42" s="381"/>
      <c r="AN42" s="381" t="s">
        <v>606</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c r="B43" s="374"/>
      <c r="AN43" s="1275" t="s">
        <v>607</v>
      </c>
      <c r="AO43" s="1276"/>
      <c r="AP43" s="1276"/>
      <c r="AQ43" s="1276"/>
      <c r="AR43" s="1276"/>
      <c r="AS43" s="1276"/>
      <c r="AT43" s="1276"/>
      <c r="AU43" s="1276"/>
      <c r="AV43" s="1276"/>
      <c r="AW43" s="1276"/>
      <c r="AX43" s="1276"/>
      <c r="AY43" s="1276"/>
      <c r="AZ43" s="1276"/>
      <c r="BA43" s="1276"/>
      <c r="BB43" s="1276"/>
      <c r="BC43" s="1276"/>
      <c r="BD43" s="1276"/>
      <c r="BE43" s="1276"/>
      <c r="BF43" s="1276"/>
      <c r="BG43" s="1276"/>
      <c r="BH43" s="1276"/>
      <c r="BI43" s="1276"/>
      <c r="BJ43" s="1276"/>
      <c r="BK43" s="1276"/>
      <c r="BL43" s="1276"/>
      <c r="BM43" s="1276"/>
      <c r="BN43" s="1276"/>
      <c r="BO43" s="1276"/>
      <c r="BP43" s="1276"/>
      <c r="BQ43" s="1276"/>
      <c r="BR43" s="1276"/>
      <c r="BS43" s="1276"/>
      <c r="BT43" s="1276"/>
      <c r="BU43" s="1276"/>
      <c r="BV43" s="1276"/>
      <c r="BW43" s="1276"/>
      <c r="BX43" s="1276"/>
      <c r="BY43" s="1276"/>
      <c r="BZ43" s="1276"/>
      <c r="CA43" s="1276"/>
      <c r="CB43" s="1276"/>
      <c r="CC43" s="1276"/>
      <c r="CD43" s="1276"/>
      <c r="CE43" s="1276"/>
      <c r="CF43" s="1276"/>
      <c r="CG43" s="1276"/>
      <c r="CH43" s="1276"/>
      <c r="CI43" s="1276"/>
      <c r="CJ43" s="1276"/>
      <c r="CK43" s="1276"/>
      <c r="CL43" s="1276"/>
      <c r="CM43" s="1276"/>
      <c r="CN43" s="1276"/>
      <c r="CO43" s="1276"/>
      <c r="CP43" s="1276"/>
      <c r="CQ43" s="1276"/>
      <c r="CR43" s="1276"/>
      <c r="CS43" s="1276"/>
      <c r="CT43" s="1276"/>
      <c r="CU43" s="1276"/>
      <c r="CV43" s="1276"/>
      <c r="CW43" s="1276"/>
      <c r="CX43" s="1276"/>
      <c r="CY43" s="1276"/>
      <c r="CZ43" s="1276"/>
      <c r="DA43" s="1276"/>
      <c r="DB43" s="1276"/>
      <c r="DC43" s="1277"/>
    </row>
    <row r="44" spans="2:109">
      <c r="B44" s="374"/>
      <c r="AN44" s="1278"/>
      <c r="AO44" s="1279"/>
      <c r="AP44" s="1279"/>
      <c r="AQ44" s="1279"/>
      <c r="AR44" s="1279"/>
      <c r="AS44" s="1279"/>
      <c r="AT44" s="1279"/>
      <c r="AU44" s="1279"/>
      <c r="AV44" s="1279"/>
      <c r="AW44" s="1279"/>
      <c r="AX44" s="1279"/>
      <c r="AY44" s="1279"/>
      <c r="AZ44" s="1279"/>
      <c r="BA44" s="1279"/>
      <c r="BB44" s="1279"/>
      <c r="BC44" s="1279"/>
      <c r="BD44" s="1279"/>
      <c r="BE44" s="1279"/>
      <c r="BF44" s="1279"/>
      <c r="BG44" s="1279"/>
      <c r="BH44" s="1279"/>
      <c r="BI44" s="1279"/>
      <c r="BJ44" s="1279"/>
      <c r="BK44" s="1279"/>
      <c r="BL44" s="1279"/>
      <c r="BM44" s="1279"/>
      <c r="BN44" s="1279"/>
      <c r="BO44" s="1279"/>
      <c r="BP44" s="1279"/>
      <c r="BQ44" s="1279"/>
      <c r="BR44" s="1279"/>
      <c r="BS44" s="1279"/>
      <c r="BT44" s="1279"/>
      <c r="BU44" s="1279"/>
      <c r="BV44" s="1279"/>
      <c r="BW44" s="1279"/>
      <c r="BX44" s="1279"/>
      <c r="BY44" s="1279"/>
      <c r="BZ44" s="1279"/>
      <c r="CA44" s="1279"/>
      <c r="CB44" s="1279"/>
      <c r="CC44" s="1279"/>
      <c r="CD44" s="1279"/>
      <c r="CE44" s="1279"/>
      <c r="CF44" s="1279"/>
      <c r="CG44" s="1279"/>
      <c r="CH44" s="1279"/>
      <c r="CI44" s="1279"/>
      <c r="CJ44" s="1279"/>
      <c r="CK44" s="1279"/>
      <c r="CL44" s="1279"/>
      <c r="CM44" s="1279"/>
      <c r="CN44" s="1279"/>
      <c r="CO44" s="1279"/>
      <c r="CP44" s="1279"/>
      <c r="CQ44" s="1279"/>
      <c r="CR44" s="1279"/>
      <c r="CS44" s="1279"/>
      <c r="CT44" s="1279"/>
      <c r="CU44" s="1279"/>
      <c r="CV44" s="1279"/>
      <c r="CW44" s="1279"/>
      <c r="CX44" s="1279"/>
      <c r="CY44" s="1279"/>
      <c r="CZ44" s="1279"/>
      <c r="DA44" s="1279"/>
      <c r="DB44" s="1279"/>
      <c r="DC44" s="1280"/>
    </row>
    <row r="45" spans="2:109">
      <c r="B45" s="374"/>
      <c r="AN45" s="1278"/>
      <c r="AO45" s="1279"/>
      <c r="AP45" s="1279"/>
      <c r="AQ45" s="1279"/>
      <c r="AR45" s="1279"/>
      <c r="AS45" s="1279"/>
      <c r="AT45" s="1279"/>
      <c r="AU45" s="1279"/>
      <c r="AV45" s="1279"/>
      <c r="AW45" s="1279"/>
      <c r="AX45" s="1279"/>
      <c r="AY45" s="1279"/>
      <c r="AZ45" s="1279"/>
      <c r="BA45" s="1279"/>
      <c r="BB45" s="1279"/>
      <c r="BC45" s="1279"/>
      <c r="BD45" s="1279"/>
      <c r="BE45" s="1279"/>
      <c r="BF45" s="1279"/>
      <c r="BG45" s="1279"/>
      <c r="BH45" s="1279"/>
      <c r="BI45" s="1279"/>
      <c r="BJ45" s="1279"/>
      <c r="BK45" s="1279"/>
      <c r="BL45" s="1279"/>
      <c r="BM45" s="1279"/>
      <c r="BN45" s="1279"/>
      <c r="BO45" s="1279"/>
      <c r="BP45" s="1279"/>
      <c r="BQ45" s="1279"/>
      <c r="BR45" s="1279"/>
      <c r="BS45" s="1279"/>
      <c r="BT45" s="1279"/>
      <c r="BU45" s="1279"/>
      <c r="BV45" s="1279"/>
      <c r="BW45" s="1279"/>
      <c r="BX45" s="1279"/>
      <c r="BY45" s="1279"/>
      <c r="BZ45" s="1279"/>
      <c r="CA45" s="1279"/>
      <c r="CB45" s="1279"/>
      <c r="CC45" s="1279"/>
      <c r="CD45" s="1279"/>
      <c r="CE45" s="1279"/>
      <c r="CF45" s="1279"/>
      <c r="CG45" s="1279"/>
      <c r="CH45" s="1279"/>
      <c r="CI45" s="1279"/>
      <c r="CJ45" s="1279"/>
      <c r="CK45" s="1279"/>
      <c r="CL45" s="1279"/>
      <c r="CM45" s="1279"/>
      <c r="CN45" s="1279"/>
      <c r="CO45" s="1279"/>
      <c r="CP45" s="1279"/>
      <c r="CQ45" s="1279"/>
      <c r="CR45" s="1279"/>
      <c r="CS45" s="1279"/>
      <c r="CT45" s="1279"/>
      <c r="CU45" s="1279"/>
      <c r="CV45" s="1279"/>
      <c r="CW45" s="1279"/>
      <c r="CX45" s="1279"/>
      <c r="CY45" s="1279"/>
      <c r="CZ45" s="1279"/>
      <c r="DA45" s="1279"/>
      <c r="DB45" s="1279"/>
      <c r="DC45" s="1280"/>
    </row>
    <row r="46" spans="2:109">
      <c r="B46" s="374"/>
      <c r="AN46" s="1278"/>
      <c r="AO46" s="1279"/>
      <c r="AP46" s="1279"/>
      <c r="AQ46" s="1279"/>
      <c r="AR46" s="1279"/>
      <c r="AS46" s="1279"/>
      <c r="AT46" s="1279"/>
      <c r="AU46" s="1279"/>
      <c r="AV46" s="1279"/>
      <c r="AW46" s="1279"/>
      <c r="AX46" s="1279"/>
      <c r="AY46" s="1279"/>
      <c r="AZ46" s="1279"/>
      <c r="BA46" s="1279"/>
      <c r="BB46" s="1279"/>
      <c r="BC46" s="1279"/>
      <c r="BD46" s="1279"/>
      <c r="BE46" s="1279"/>
      <c r="BF46" s="1279"/>
      <c r="BG46" s="1279"/>
      <c r="BH46" s="1279"/>
      <c r="BI46" s="1279"/>
      <c r="BJ46" s="1279"/>
      <c r="BK46" s="1279"/>
      <c r="BL46" s="1279"/>
      <c r="BM46" s="1279"/>
      <c r="BN46" s="1279"/>
      <c r="BO46" s="1279"/>
      <c r="BP46" s="1279"/>
      <c r="BQ46" s="1279"/>
      <c r="BR46" s="1279"/>
      <c r="BS46" s="1279"/>
      <c r="BT46" s="1279"/>
      <c r="BU46" s="1279"/>
      <c r="BV46" s="1279"/>
      <c r="BW46" s="1279"/>
      <c r="BX46" s="1279"/>
      <c r="BY46" s="1279"/>
      <c r="BZ46" s="1279"/>
      <c r="CA46" s="1279"/>
      <c r="CB46" s="1279"/>
      <c r="CC46" s="1279"/>
      <c r="CD46" s="1279"/>
      <c r="CE46" s="1279"/>
      <c r="CF46" s="1279"/>
      <c r="CG46" s="1279"/>
      <c r="CH46" s="1279"/>
      <c r="CI46" s="1279"/>
      <c r="CJ46" s="1279"/>
      <c r="CK46" s="1279"/>
      <c r="CL46" s="1279"/>
      <c r="CM46" s="1279"/>
      <c r="CN46" s="1279"/>
      <c r="CO46" s="1279"/>
      <c r="CP46" s="1279"/>
      <c r="CQ46" s="1279"/>
      <c r="CR46" s="1279"/>
      <c r="CS46" s="1279"/>
      <c r="CT46" s="1279"/>
      <c r="CU46" s="1279"/>
      <c r="CV46" s="1279"/>
      <c r="CW46" s="1279"/>
      <c r="CX46" s="1279"/>
      <c r="CY46" s="1279"/>
      <c r="CZ46" s="1279"/>
      <c r="DA46" s="1279"/>
      <c r="DB46" s="1279"/>
      <c r="DC46" s="1280"/>
    </row>
    <row r="47" spans="2:109">
      <c r="B47" s="374"/>
      <c r="AN47" s="1281"/>
      <c r="AO47" s="1282"/>
      <c r="AP47" s="1282"/>
      <c r="AQ47" s="1282"/>
      <c r="AR47" s="1282"/>
      <c r="AS47" s="1282"/>
      <c r="AT47" s="1282"/>
      <c r="AU47" s="1282"/>
      <c r="AV47" s="1282"/>
      <c r="AW47" s="1282"/>
      <c r="AX47" s="1282"/>
      <c r="AY47" s="1282"/>
      <c r="AZ47" s="1282"/>
      <c r="BA47" s="1282"/>
      <c r="BB47" s="1282"/>
      <c r="BC47" s="1282"/>
      <c r="BD47" s="1282"/>
      <c r="BE47" s="1282"/>
      <c r="BF47" s="1282"/>
      <c r="BG47" s="1282"/>
      <c r="BH47" s="1282"/>
      <c r="BI47" s="1282"/>
      <c r="BJ47" s="1282"/>
      <c r="BK47" s="1282"/>
      <c r="BL47" s="1282"/>
      <c r="BM47" s="1282"/>
      <c r="BN47" s="1282"/>
      <c r="BO47" s="1282"/>
      <c r="BP47" s="1282"/>
      <c r="BQ47" s="1282"/>
      <c r="BR47" s="1282"/>
      <c r="BS47" s="1282"/>
      <c r="BT47" s="1282"/>
      <c r="BU47" s="1282"/>
      <c r="BV47" s="1282"/>
      <c r="BW47" s="1282"/>
      <c r="BX47" s="1282"/>
      <c r="BY47" s="1282"/>
      <c r="BZ47" s="1282"/>
      <c r="CA47" s="1282"/>
      <c r="CB47" s="1282"/>
      <c r="CC47" s="1282"/>
      <c r="CD47" s="1282"/>
      <c r="CE47" s="1282"/>
      <c r="CF47" s="1282"/>
      <c r="CG47" s="1282"/>
      <c r="CH47" s="1282"/>
      <c r="CI47" s="1282"/>
      <c r="CJ47" s="1282"/>
      <c r="CK47" s="1282"/>
      <c r="CL47" s="1282"/>
      <c r="CM47" s="1282"/>
      <c r="CN47" s="1282"/>
      <c r="CO47" s="1282"/>
      <c r="CP47" s="1282"/>
      <c r="CQ47" s="1282"/>
      <c r="CR47" s="1282"/>
      <c r="CS47" s="1282"/>
      <c r="CT47" s="1282"/>
      <c r="CU47" s="1282"/>
      <c r="CV47" s="1282"/>
      <c r="CW47" s="1282"/>
      <c r="CX47" s="1282"/>
      <c r="CY47" s="1282"/>
      <c r="CZ47" s="1282"/>
      <c r="DA47" s="1282"/>
      <c r="DB47" s="1282"/>
      <c r="DC47" s="1283"/>
    </row>
    <row r="48" spans="2:109">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c r="B49" s="374"/>
      <c r="AN49" s="367" t="s">
        <v>608</v>
      </c>
    </row>
    <row r="50" spans="1:109">
      <c r="B50" s="374"/>
      <c r="G50" s="1284"/>
      <c r="H50" s="1284"/>
      <c r="I50" s="1284"/>
      <c r="J50" s="1284"/>
      <c r="K50" s="384"/>
      <c r="L50" s="384"/>
      <c r="M50" s="385"/>
      <c r="N50" s="385"/>
      <c r="AN50" s="1285"/>
      <c r="AO50" s="1286"/>
      <c r="AP50" s="1286"/>
      <c r="AQ50" s="1286"/>
      <c r="AR50" s="1286"/>
      <c r="AS50" s="1286"/>
      <c r="AT50" s="1286"/>
      <c r="AU50" s="1286"/>
      <c r="AV50" s="1286"/>
      <c r="AW50" s="1286"/>
      <c r="AX50" s="1286"/>
      <c r="AY50" s="1286"/>
      <c r="AZ50" s="1286"/>
      <c r="BA50" s="1286"/>
      <c r="BB50" s="1286"/>
      <c r="BC50" s="1286"/>
      <c r="BD50" s="1286"/>
      <c r="BE50" s="1286"/>
      <c r="BF50" s="1286"/>
      <c r="BG50" s="1286"/>
      <c r="BH50" s="1286"/>
      <c r="BI50" s="1286"/>
      <c r="BJ50" s="1286"/>
      <c r="BK50" s="1286"/>
      <c r="BL50" s="1286"/>
      <c r="BM50" s="1286"/>
      <c r="BN50" s="1286"/>
      <c r="BO50" s="1287"/>
      <c r="BP50" s="1288" t="s">
        <v>569</v>
      </c>
      <c r="BQ50" s="1288"/>
      <c r="BR50" s="1288"/>
      <c r="BS50" s="1288"/>
      <c r="BT50" s="1288"/>
      <c r="BU50" s="1288"/>
      <c r="BV50" s="1288"/>
      <c r="BW50" s="1288"/>
      <c r="BX50" s="1288" t="s">
        <v>570</v>
      </c>
      <c r="BY50" s="1288"/>
      <c r="BZ50" s="1288"/>
      <c r="CA50" s="1288"/>
      <c r="CB50" s="1288"/>
      <c r="CC50" s="1288"/>
      <c r="CD50" s="1288"/>
      <c r="CE50" s="1288"/>
      <c r="CF50" s="1288" t="s">
        <v>571</v>
      </c>
      <c r="CG50" s="1288"/>
      <c r="CH50" s="1288"/>
      <c r="CI50" s="1288"/>
      <c r="CJ50" s="1288"/>
      <c r="CK50" s="1288"/>
      <c r="CL50" s="1288"/>
      <c r="CM50" s="1288"/>
      <c r="CN50" s="1288" t="s">
        <v>572</v>
      </c>
      <c r="CO50" s="1288"/>
      <c r="CP50" s="1288"/>
      <c r="CQ50" s="1288"/>
      <c r="CR50" s="1288"/>
      <c r="CS50" s="1288"/>
      <c r="CT50" s="1288"/>
      <c r="CU50" s="1288"/>
      <c r="CV50" s="1288" t="s">
        <v>573</v>
      </c>
      <c r="CW50" s="1288"/>
      <c r="CX50" s="1288"/>
      <c r="CY50" s="1288"/>
      <c r="CZ50" s="1288"/>
      <c r="DA50" s="1288"/>
      <c r="DB50" s="1288"/>
      <c r="DC50" s="1288"/>
    </row>
    <row r="51" spans="1:109" ht="13.5" customHeight="1">
      <c r="B51" s="374"/>
      <c r="G51" s="1295"/>
      <c r="H51" s="1295"/>
      <c r="I51" s="1293"/>
      <c r="J51" s="1293"/>
      <c r="K51" s="1290"/>
      <c r="L51" s="1290"/>
      <c r="M51" s="1290"/>
      <c r="N51" s="1290"/>
      <c r="AM51" s="383"/>
      <c r="AN51" s="1291" t="s">
        <v>609</v>
      </c>
      <c r="AO51" s="1291"/>
      <c r="AP51" s="1291"/>
      <c r="AQ51" s="1291"/>
      <c r="AR51" s="1291"/>
      <c r="AS51" s="1291"/>
      <c r="AT51" s="1291"/>
      <c r="AU51" s="1291"/>
      <c r="AV51" s="1291"/>
      <c r="AW51" s="1291"/>
      <c r="AX51" s="1291"/>
      <c r="AY51" s="1291"/>
      <c r="AZ51" s="1291"/>
      <c r="BA51" s="1291"/>
      <c r="BB51" s="1291" t="s">
        <v>610</v>
      </c>
      <c r="BC51" s="1291"/>
      <c r="BD51" s="1291"/>
      <c r="BE51" s="1291"/>
      <c r="BF51" s="1291"/>
      <c r="BG51" s="1291"/>
      <c r="BH51" s="1291"/>
      <c r="BI51" s="1291"/>
      <c r="BJ51" s="1291"/>
      <c r="BK51" s="1291"/>
      <c r="BL51" s="1291"/>
      <c r="BM51" s="1291"/>
      <c r="BN51" s="1291"/>
      <c r="BO51" s="1291"/>
      <c r="BP51" s="1292"/>
      <c r="BQ51" s="1289"/>
      <c r="BR51" s="1289"/>
      <c r="BS51" s="1289"/>
      <c r="BT51" s="1289"/>
      <c r="BU51" s="1289"/>
      <c r="BV51" s="1289"/>
      <c r="BW51" s="1289"/>
      <c r="BX51" s="1292"/>
      <c r="BY51" s="1289"/>
      <c r="BZ51" s="1289"/>
      <c r="CA51" s="1289"/>
      <c r="CB51" s="1289"/>
      <c r="CC51" s="1289"/>
      <c r="CD51" s="1289"/>
      <c r="CE51" s="1289"/>
      <c r="CF51" s="1292"/>
      <c r="CG51" s="1289"/>
      <c r="CH51" s="1289"/>
      <c r="CI51" s="1289"/>
      <c r="CJ51" s="1289"/>
      <c r="CK51" s="1289"/>
      <c r="CL51" s="1289"/>
      <c r="CM51" s="1289"/>
      <c r="CN51" s="1289">
        <v>18.899999999999999</v>
      </c>
      <c r="CO51" s="1289"/>
      <c r="CP51" s="1289"/>
      <c r="CQ51" s="1289"/>
      <c r="CR51" s="1289"/>
      <c r="CS51" s="1289"/>
      <c r="CT51" s="1289"/>
      <c r="CU51" s="1289"/>
      <c r="CV51" s="1289">
        <v>16.899999999999999</v>
      </c>
      <c r="CW51" s="1289"/>
      <c r="CX51" s="1289"/>
      <c r="CY51" s="1289"/>
      <c r="CZ51" s="1289"/>
      <c r="DA51" s="1289"/>
      <c r="DB51" s="1289"/>
      <c r="DC51" s="1289"/>
    </row>
    <row r="52" spans="1:109">
      <c r="B52" s="374"/>
      <c r="G52" s="1295"/>
      <c r="H52" s="1295"/>
      <c r="I52" s="1293"/>
      <c r="J52" s="1293"/>
      <c r="K52" s="1290"/>
      <c r="L52" s="1290"/>
      <c r="M52" s="1290"/>
      <c r="N52" s="1290"/>
      <c r="AM52" s="383"/>
      <c r="AN52" s="1291"/>
      <c r="AO52" s="1291"/>
      <c r="AP52" s="1291"/>
      <c r="AQ52" s="1291"/>
      <c r="AR52" s="1291"/>
      <c r="AS52" s="1291"/>
      <c r="AT52" s="1291"/>
      <c r="AU52" s="1291"/>
      <c r="AV52" s="1291"/>
      <c r="AW52" s="1291"/>
      <c r="AX52" s="1291"/>
      <c r="AY52" s="1291"/>
      <c r="AZ52" s="1291"/>
      <c r="BA52" s="1291"/>
      <c r="BB52" s="1291"/>
      <c r="BC52" s="1291"/>
      <c r="BD52" s="1291"/>
      <c r="BE52" s="1291"/>
      <c r="BF52" s="1291"/>
      <c r="BG52" s="1291"/>
      <c r="BH52" s="1291"/>
      <c r="BI52" s="1291"/>
      <c r="BJ52" s="1291"/>
      <c r="BK52" s="1291"/>
      <c r="BL52" s="1291"/>
      <c r="BM52" s="1291"/>
      <c r="BN52" s="1291"/>
      <c r="BO52" s="1291"/>
      <c r="BP52" s="1289"/>
      <c r="BQ52" s="1289"/>
      <c r="BR52" s="1289"/>
      <c r="BS52" s="1289"/>
      <c r="BT52" s="1289"/>
      <c r="BU52" s="1289"/>
      <c r="BV52" s="1289"/>
      <c r="BW52" s="1289"/>
      <c r="BX52" s="1289"/>
      <c r="BY52" s="1289"/>
      <c r="BZ52" s="1289"/>
      <c r="CA52" s="1289"/>
      <c r="CB52" s="1289"/>
      <c r="CC52" s="1289"/>
      <c r="CD52" s="1289"/>
      <c r="CE52" s="1289"/>
      <c r="CF52" s="1289"/>
      <c r="CG52" s="1289"/>
      <c r="CH52" s="1289"/>
      <c r="CI52" s="1289"/>
      <c r="CJ52" s="1289"/>
      <c r="CK52" s="1289"/>
      <c r="CL52" s="1289"/>
      <c r="CM52" s="1289"/>
      <c r="CN52" s="1289"/>
      <c r="CO52" s="1289"/>
      <c r="CP52" s="1289"/>
      <c r="CQ52" s="1289"/>
      <c r="CR52" s="1289"/>
      <c r="CS52" s="1289"/>
      <c r="CT52" s="1289"/>
      <c r="CU52" s="1289"/>
      <c r="CV52" s="1289"/>
      <c r="CW52" s="1289"/>
      <c r="CX52" s="1289"/>
      <c r="CY52" s="1289"/>
      <c r="CZ52" s="1289"/>
      <c r="DA52" s="1289"/>
      <c r="DB52" s="1289"/>
      <c r="DC52" s="1289"/>
    </row>
    <row r="53" spans="1:109">
      <c r="A53" s="382"/>
      <c r="B53" s="374"/>
      <c r="G53" s="1295"/>
      <c r="H53" s="1295"/>
      <c r="I53" s="1284"/>
      <c r="J53" s="1284"/>
      <c r="K53" s="1290"/>
      <c r="L53" s="1290"/>
      <c r="M53" s="1290"/>
      <c r="N53" s="1290"/>
      <c r="AM53" s="383"/>
      <c r="AN53" s="1291"/>
      <c r="AO53" s="1291"/>
      <c r="AP53" s="1291"/>
      <c r="AQ53" s="1291"/>
      <c r="AR53" s="1291"/>
      <c r="AS53" s="1291"/>
      <c r="AT53" s="1291"/>
      <c r="AU53" s="1291"/>
      <c r="AV53" s="1291"/>
      <c r="AW53" s="1291"/>
      <c r="AX53" s="1291"/>
      <c r="AY53" s="1291"/>
      <c r="AZ53" s="1291"/>
      <c r="BA53" s="1291"/>
      <c r="BB53" s="1291" t="s">
        <v>611</v>
      </c>
      <c r="BC53" s="1291"/>
      <c r="BD53" s="1291"/>
      <c r="BE53" s="1291"/>
      <c r="BF53" s="1291"/>
      <c r="BG53" s="1291"/>
      <c r="BH53" s="1291"/>
      <c r="BI53" s="1291"/>
      <c r="BJ53" s="1291"/>
      <c r="BK53" s="1291"/>
      <c r="BL53" s="1291"/>
      <c r="BM53" s="1291"/>
      <c r="BN53" s="1291"/>
      <c r="BO53" s="1291"/>
      <c r="BP53" s="1292"/>
      <c r="BQ53" s="1289"/>
      <c r="BR53" s="1289"/>
      <c r="BS53" s="1289"/>
      <c r="BT53" s="1289"/>
      <c r="BU53" s="1289"/>
      <c r="BV53" s="1289"/>
      <c r="BW53" s="1289"/>
      <c r="BX53" s="1292"/>
      <c r="BY53" s="1289"/>
      <c r="BZ53" s="1289"/>
      <c r="CA53" s="1289"/>
      <c r="CB53" s="1289"/>
      <c r="CC53" s="1289"/>
      <c r="CD53" s="1289"/>
      <c r="CE53" s="1289"/>
      <c r="CF53" s="1292"/>
      <c r="CG53" s="1289"/>
      <c r="CH53" s="1289"/>
      <c r="CI53" s="1289"/>
      <c r="CJ53" s="1289"/>
      <c r="CK53" s="1289"/>
      <c r="CL53" s="1289"/>
      <c r="CM53" s="1289"/>
      <c r="CN53" s="1289">
        <v>57.1</v>
      </c>
      <c r="CO53" s="1289"/>
      <c r="CP53" s="1289"/>
      <c r="CQ53" s="1289"/>
      <c r="CR53" s="1289"/>
      <c r="CS53" s="1289"/>
      <c r="CT53" s="1289"/>
      <c r="CU53" s="1289"/>
      <c r="CV53" s="1289">
        <v>58.4</v>
      </c>
      <c r="CW53" s="1289"/>
      <c r="CX53" s="1289"/>
      <c r="CY53" s="1289"/>
      <c r="CZ53" s="1289"/>
      <c r="DA53" s="1289"/>
      <c r="DB53" s="1289"/>
      <c r="DC53" s="1289"/>
    </row>
    <row r="54" spans="1:109">
      <c r="A54" s="382"/>
      <c r="B54" s="374"/>
      <c r="G54" s="1295"/>
      <c r="H54" s="1295"/>
      <c r="I54" s="1284"/>
      <c r="J54" s="1284"/>
      <c r="K54" s="1290"/>
      <c r="L54" s="1290"/>
      <c r="M54" s="1290"/>
      <c r="N54" s="1290"/>
      <c r="AM54" s="383"/>
      <c r="AN54" s="1291"/>
      <c r="AO54" s="1291"/>
      <c r="AP54" s="1291"/>
      <c r="AQ54" s="1291"/>
      <c r="AR54" s="1291"/>
      <c r="AS54" s="1291"/>
      <c r="AT54" s="1291"/>
      <c r="AU54" s="1291"/>
      <c r="AV54" s="1291"/>
      <c r="AW54" s="1291"/>
      <c r="AX54" s="1291"/>
      <c r="AY54" s="1291"/>
      <c r="AZ54" s="1291"/>
      <c r="BA54" s="1291"/>
      <c r="BB54" s="1291"/>
      <c r="BC54" s="1291"/>
      <c r="BD54" s="1291"/>
      <c r="BE54" s="1291"/>
      <c r="BF54" s="1291"/>
      <c r="BG54" s="1291"/>
      <c r="BH54" s="1291"/>
      <c r="BI54" s="1291"/>
      <c r="BJ54" s="1291"/>
      <c r="BK54" s="1291"/>
      <c r="BL54" s="1291"/>
      <c r="BM54" s="1291"/>
      <c r="BN54" s="1291"/>
      <c r="BO54" s="1291"/>
      <c r="BP54" s="1289"/>
      <c r="BQ54" s="1289"/>
      <c r="BR54" s="1289"/>
      <c r="BS54" s="1289"/>
      <c r="BT54" s="1289"/>
      <c r="BU54" s="1289"/>
      <c r="BV54" s="1289"/>
      <c r="BW54" s="1289"/>
      <c r="BX54" s="1289"/>
      <c r="BY54" s="1289"/>
      <c r="BZ54" s="1289"/>
      <c r="CA54" s="1289"/>
      <c r="CB54" s="1289"/>
      <c r="CC54" s="1289"/>
      <c r="CD54" s="1289"/>
      <c r="CE54" s="1289"/>
      <c r="CF54" s="1289"/>
      <c r="CG54" s="1289"/>
      <c r="CH54" s="1289"/>
      <c r="CI54" s="1289"/>
      <c r="CJ54" s="1289"/>
      <c r="CK54" s="1289"/>
      <c r="CL54" s="1289"/>
      <c r="CM54" s="1289"/>
      <c r="CN54" s="1289"/>
      <c r="CO54" s="1289"/>
      <c r="CP54" s="1289"/>
      <c r="CQ54" s="1289"/>
      <c r="CR54" s="1289"/>
      <c r="CS54" s="1289"/>
      <c r="CT54" s="1289"/>
      <c r="CU54" s="1289"/>
      <c r="CV54" s="1289"/>
      <c r="CW54" s="1289"/>
      <c r="CX54" s="1289"/>
      <c r="CY54" s="1289"/>
      <c r="CZ54" s="1289"/>
      <c r="DA54" s="1289"/>
      <c r="DB54" s="1289"/>
      <c r="DC54" s="1289"/>
    </row>
    <row r="55" spans="1:109">
      <c r="A55" s="382"/>
      <c r="B55" s="374"/>
      <c r="G55" s="1284"/>
      <c r="H55" s="1284"/>
      <c r="I55" s="1284"/>
      <c r="J55" s="1284"/>
      <c r="K55" s="1290"/>
      <c r="L55" s="1290"/>
      <c r="M55" s="1290"/>
      <c r="N55" s="1290"/>
      <c r="AN55" s="1288" t="s">
        <v>612</v>
      </c>
      <c r="AO55" s="1288"/>
      <c r="AP55" s="1288"/>
      <c r="AQ55" s="1288"/>
      <c r="AR55" s="1288"/>
      <c r="AS55" s="1288"/>
      <c r="AT55" s="1288"/>
      <c r="AU55" s="1288"/>
      <c r="AV55" s="1288"/>
      <c r="AW55" s="1288"/>
      <c r="AX55" s="1288"/>
      <c r="AY55" s="1288"/>
      <c r="AZ55" s="1288"/>
      <c r="BA55" s="1288"/>
      <c r="BB55" s="1291" t="s">
        <v>613</v>
      </c>
      <c r="BC55" s="1291"/>
      <c r="BD55" s="1291"/>
      <c r="BE55" s="1291"/>
      <c r="BF55" s="1291"/>
      <c r="BG55" s="1291"/>
      <c r="BH55" s="1291"/>
      <c r="BI55" s="1291"/>
      <c r="BJ55" s="1291"/>
      <c r="BK55" s="1291"/>
      <c r="BL55" s="1291"/>
      <c r="BM55" s="1291"/>
      <c r="BN55" s="1291"/>
      <c r="BO55" s="1291"/>
      <c r="BP55" s="1292"/>
      <c r="BQ55" s="1289"/>
      <c r="BR55" s="1289"/>
      <c r="BS55" s="1289"/>
      <c r="BT55" s="1289"/>
      <c r="BU55" s="1289"/>
      <c r="BV55" s="1289"/>
      <c r="BW55" s="1289"/>
      <c r="BX55" s="1292"/>
      <c r="BY55" s="1289"/>
      <c r="BZ55" s="1289"/>
      <c r="CA55" s="1289"/>
      <c r="CB55" s="1289"/>
      <c r="CC55" s="1289"/>
      <c r="CD55" s="1289"/>
      <c r="CE55" s="1289"/>
      <c r="CF55" s="1292"/>
      <c r="CG55" s="1289"/>
      <c r="CH55" s="1289"/>
      <c r="CI55" s="1289"/>
      <c r="CJ55" s="1289"/>
      <c r="CK55" s="1289"/>
      <c r="CL55" s="1289"/>
      <c r="CM55" s="1289"/>
      <c r="CN55" s="1289">
        <v>38.9</v>
      </c>
      <c r="CO55" s="1289"/>
      <c r="CP55" s="1289"/>
      <c r="CQ55" s="1289"/>
      <c r="CR55" s="1289"/>
      <c r="CS55" s="1289"/>
      <c r="CT55" s="1289"/>
      <c r="CU55" s="1289"/>
      <c r="CV55" s="1289">
        <v>37.6</v>
      </c>
      <c r="CW55" s="1289"/>
      <c r="CX55" s="1289"/>
      <c r="CY55" s="1289"/>
      <c r="CZ55" s="1289"/>
      <c r="DA55" s="1289"/>
      <c r="DB55" s="1289"/>
      <c r="DC55" s="1289"/>
    </row>
    <row r="56" spans="1:109">
      <c r="A56" s="382"/>
      <c r="B56" s="374"/>
      <c r="G56" s="1284"/>
      <c r="H56" s="1284"/>
      <c r="I56" s="1284"/>
      <c r="J56" s="1284"/>
      <c r="K56" s="1290"/>
      <c r="L56" s="1290"/>
      <c r="M56" s="1290"/>
      <c r="N56" s="1290"/>
      <c r="AN56" s="1288"/>
      <c r="AO56" s="1288"/>
      <c r="AP56" s="1288"/>
      <c r="AQ56" s="1288"/>
      <c r="AR56" s="1288"/>
      <c r="AS56" s="1288"/>
      <c r="AT56" s="1288"/>
      <c r="AU56" s="1288"/>
      <c r="AV56" s="1288"/>
      <c r="AW56" s="1288"/>
      <c r="AX56" s="1288"/>
      <c r="AY56" s="1288"/>
      <c r="AZ56" s="1288"/>
      <c r="BA56" s="1288"/>
      <c r="BB56" s="1291"/>
      <c r="BC56" s="1291"/>
      <c r="BD56" s="1291"/>
      <c r="BE56" s="1291"/>
      <c r="BF56" s="1291"/>
      <c r="BG56" s="1291"/>
      <c r="BH56" s="1291"/>
      <c r="BI56" s="1291"/>
      <c r="BJ56" s="1291"/>
      <c r="BK56" s="1291"/>
      <c r="BL56" s="1291"/>
      <c r="BM56" s="1291"/>
      <c r="BN56" s="1291"/>
      <c r="BO56" s="1291"/>
      <c r="BP56" s="1289"/>
      <c r="BQ56" s="1289"/>
      <c r="BR56" s="1289"/>
      <c r="BS56" s="1289"/>
      <c r="BT56" s="1289"/>
      <c r="BU56" s="1289"/>
      <c r="BV56" s="1289"/>
      <c r="BW56" s="1289"/>
      <c r="BX56" s="1289"/>
      <c r="BY56" s="1289"/>
      <c r="BZ56" s="1289"/>
      <c r="CA56" s="1289"/>
      <c r="CB56" s="1289"/>
      <c r="CC56" s="1289"/>
      <c r="CD56" s="1289"/>
      <c r="CE56" s="1289"/>
      <c r="CF56" s="1289"/>
      <c r="CG56" s="1289"/>
      <c r="CH56" s="1289"/>
      <c r="CI56" s="1289"/>
      <c r="CJ56" s="1289"/>
      <c r="CK56" s="1289"/>
      <c r="CL56" s="1289"/>
      <c r="CM56" s="1289"/>
      <c r="CN56" s="1289"/>
      <c r="CO56" s="1289"/>
      <c r="CP56" s="1289"/>
      <c r="CQ56" s="1289"/>
      <c r="CR56" s="1289"/>
      <c r="CS56" s="1289"/>
      <c r="CT56" s="1289"/>
      <c r="CU56" s="1289"/>
      <c r="CV56" s="1289"/>
      <c r="CW56" s="1289"/>
      <c r="CX56" s="1289"/>
      <c r="CY56" s="1289"/>
      <c r="CZ56" s="1289"/>
      <c r="DA56" s="1289"/>
      <c r="DB56" s="1289"/>
      <c r="DC56" s="1289"/>
    </row>
    <row r="57" spans="1:109" s="382" customFormat="1">
      <c r="B57" s="386"/>
      <c r="G57" s="1284"/>
      <c r="H57" s="1284"/>
      <c r="I57" s="1294"/>
      <c r="J57" s="1294"/>
      <c r="K57" s="1290"/>
      <c r="L57" s="1290"/>
      <c r="M57" s="1290"/>
      <c r="N57" s="1290"/>
      <c r="AM57" s="367"/>
      <c r="AN57" s="1288"/>
      <c r="AO57" s="1288"/>
      <c r="AP57" s="1288"/>
      <c r="AQ57" s="1288"/>
      <c r="AR57" s="1288"/>
      <c r="AS57" s="1288"/>
      <c r="AT57" s="1288"/>
      <c r="AU57" s="1288"/>
      <c r="AV57" s="1288"/>
      <c r="AW57" s="1288"/>
      <c r="AX57" s="1288"/>
      <c r="AY57" s="1288"/>
      <c r="AZ57" s="1288"/>
      <c r="BA57" s="1288"/>
      <c r="BB57" s="1291" t="s">
        <v>611</v>
      </c>
      <c r="BC57" s="1291"/>
      <c r="BD57" s="1291"/>
      <c r="BE57" s="1291"/>
      <c r="BF57" s="1291"/>
      <c r="BG57" s="1291"/>
      <c r="BH57" s="1291"/>
      <c r="BI57" s="1291"/>
      <c r="BJ57" s="1291"/>
      <c r="BK57" s="1291"/>
      <c r="BL57" s="1291"/>
      <c r="BM57" s="1291"/>
      <c r="BN57" s="1291"/>
      <c r="BO57" s="1291"/>
      <c r="BP57" s="1292"/>
      <c r="BQ57" s="1289"/>
      <c r="BR57" s="1289"/>
      <c r="BS57" s="1289"/>
      <c r="BT57" s="1289"/>
      <c r="BU57" s="1289"/>
      <c r="BV57" s="1289"/>
      <c r="BW57" s="1289"/>
      <c r="BX57" s="1292"/>
      <c r="BY57" s="1289"/>
      <c r="BZ57" s="1289"/>
      <c r="CA57" s="1289"/>
      <c r="CB57" s="1289"/>
      <c r="CC57" s="1289"/>
      <c r="CD57" s="1289"/>
      <c r="CE57" s="1289"/>
      <c r="CF57" s="1292"/>
      <c r="CG57" s="1289"/>
      <c r="CH57" s="1289"/>
      <c r="CI57" s="1289"/>
      <c r="CJ57" s="1289"/>
      <c r="CK57" s="1289"/>
      <c r="CL57" s="1289"/>
      <c r="CM57" s="1289"/>
      <c r="CN57" s="1289">
        <v>59.3</v>
      </c>
      <c r="CO57" s="1289"/>
      <c r="CP57" s="1289"/>
      <c r="CQ57" s="1289"/>
      <c r="CR57" s="1289"/>
      <c r="CS57" s="1289"/>
      <c r="CT57" s="1289"/>
      <c r="CU57" s="1289"/>
      <c r="CV57" s="1289">
        <v>60</v>
      </c>
      <c r="CW57" s="1289"/>
      <c r="CX57" s="1289"/>
      <c r="CY57" s="1289"/>
      <c r="CZ57" s="1289"/>
      <c r="DA57" s="1289"/>
      <c r="DB57" s="1289"/>
      <c r="DC57" s="1289"/>
      <c r="DD57" s="387"/>
      <c r="DE57" s="386"/>
    </row>
    <row r="58" spans="1:109" s="382" customFormat="1">
      <c r="A58" s="367"/>
      <c r="B58" s="386"/>
      <c r="G58" s="1284"/>
      <c r="H58" s="1284"/>
      <c r="I58" s="1294"/>
      <c r="J58" s="1294"/>
      <c r="K58" s="1290"/>
      <c r="L58" s="1290"/>
      <c r="M58" s="1290"/>
      <c r="N58" s="1290"/>
      <c r="AM58" s="367"/>
      <c r="AN58" s="1288"/>
      <c r="AO58" s="1288"/>
      <c r="AP58" s="1288"/>
      <c r="AQ58" s="1288"/>
      <c r="AR58" s="1288"/>
      <c r="AS58" s="1288"/>
      <c r="AT58" s="1288"/>
      <c r="AU58" s="1288"/>
      <c r="AV58" s="1288"/>
      <c r="AW58" s="1288"/>
      <c r="AX58" s="1288"/>
      <c r="AY58" s="1288"/>
      <c r="AZ58" s="1288"/>
      <c r="BA58" s="1288"/>
      <c r="BB58" s="1291"/>
      <c r="BC58" s="1291"/>
      <c r="BD58" s="1291"/>
      <c r="BE58" s="1291"/>
      <c r="BF58" s="1291"/>
      <c r="BG58" s="1291"/>
      <c r="BH58" s="1291"/>
      <c r="BI58" s="1291"/>
      <c r="BJ58" s="1291"/>
      <c r="BK58" s="1291"/>
      <c r="BL58" s="1291"/>
      <c r="BM58" s="1291"/>
      <c r="BN58" s="1291"/>
      <c r="BO58" s="1291"/>
      <c r="BP58" s="1289"/>
      <c r="BQ58" s="1289"/>
      <c r="BR58" s="1289"/>
      <c r="BS58" s="1289"/>
      <c r="BT58" s="1289"/>
      <c r="BU58" s="1289"/>
      <c r="BV58" s="1289"/>
      <c r="BW58" s="1289"/>
      <c r="BX58" s="1289"/>
      <c r="BY58" s="1289"/>
      <c r="BZ58" s="1289"/>
      <c r="CA58" s="1289"/>
      <c r="CB58" s="1289"/>
      <c r="CC58" s="1289"/>
      <c r="CD58" s="1289"/>
      <c r="CE58" s="1289"/>
      <c r="CF58" s="1289"/>
      <c r="CG58" s="1289"/>
      <c r="CH58" s="1289"/>
      <c r="CI58" s="1289"/>
      <c r="CJ58" s="1289"/>
      <c r="CK58" s="1289"/>
      <c r="CL58" s="1289"/>
      <c r="CM58" s="1289"/>
      <c r="CN58" s="1289"/>
      <c r="CO58" s="1289"/>
      <c r="CP58" s="1289"/>
      <c r="CQ58" s="1289"/>
      <c r="CR58" s="1289"/>
      <c r="CS58" s="1289"/>
      <c r="CT58" s="1289"/>
      <c r="CU58" s="1289"/>
      <c r="CV58" s="1289"/>
      <c r="CW58" s="1289"/>
      <c r="CX58" s="1289"/>
      <c r="CY58" s="1289"/>
      <c r="CZ58" s="1289"/>
      <c r="DA58" s="1289"/>
      <c r="DB58" s="1289"/>
      <c r="DC58" s="1289"/>
      <c r="DD58" s="387"/>
      <c r="DE58" s="386"/>
    </row>
    <row r="59" spans="1:109" s="382" customFormat="1">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c r="B63" s="393" t="s">
        <v>614</v>
      </c>
    </row>
    <row r="64" spans="1:109">
      <c r="B64" s="374"/>
      <c r="G64" s="381"/>
      <c r="I64" s="394"/>
      <c r="J64" s="394"/>
      <c r="K64" s="394"/>
      <c r="L64" s="394"/>
      <c r="M64" s="394"/>
      <c r="N64" s="395"/>
      <c r="AM64" s="381"/>
      <c r="AN64" s="381" t="s">
        <v>606</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c r="B65" s="374"/>
      <c r="AN65" s="1275" t="s">
        <v>615</v>
      </c>
      <c r="AO65" s="1276"/>
      <c r="AP65" s="1276"/>
      <c r="AQ65" s="1276"/>
      <c r="AR65" s="1276"/>
      <c r="AS65" s="1276"/>
      <c r="AT65" s="1276"/>
      <c r="AU65" s="1276"/>
      <c r="AV65" s="1276"/>
      <c r="AW65" s="1276"/>
      <c r="AX65" s="1276"/>
      <c r="AY65" s="1276"/>
      <c r="AZ65" s="1276"/>
      <c r="BA65" s="1276"/>
      <c r="BB65" s="1276"/>
      <c r="BC65" s="1276"/>
      <c r="BD65" s="1276"/>
      <c r="BE65" s="1276"/>
      <c r="BF65" s="1276"/>
      <c r="BG65" s="1276"/>
      <c r="BH65" s="1276"/>
      <c r="BI65" s="1276"/>
      <c r="BJ65" s="1276"/>
      <c r="BK65" s="1276"/>
      <c r="BL65" s="1276"/>
      <c r="BM65" s="1276"/>
      <c r="BN65" s="1276"/>
      <c r="BO65" s="1276"/>
      <c r="BP65" s="1276"/>
      <c r="BQ65" s="1276"/>
      <c r="BR65" s="1276"/>
      <c r="BS65" s="1276"/>
      <c r="BT65" s="1276"/>
      <c r="BU65" s="1276"/>
      <c r="BV65" s="1276"/>
      <c r="BW65" s="1276"/>
      <c r="BX65" s="1276"/>
      <c r="BY65" s="1276"/>
      <c r="BZ65" s="1276"/>
      <c r="CA65" s="1276"/>
      <c r="CB65" s="1276"/>
      <c r="CC65" s="1276"/>
      <c r="CD65" s="1276"/>
      <c r="CE65" s="1276"/>
      <c r="CF65" s="1276"/>
      <c r="CG65" s="1276"/>
      <c r="CH65" s="1276"/>
      <c r="CI65" s="1276"/>
      <c r="CJ65" s="1276"/>
      <c r="CK65" s="1276"/>
      <c r="CL65" s="1276"/>
      <c r="CM65" s="1276"/>
      <c r="CN65" s="1276"/>
      <c r="CO65" s="1276"/>
      <c r="CP65" s="1276"/>
      <c r="CQ65" s="1276"/>
      <c r="CR65" s="1276"/>
      <c r="CS65" s="1276"/>
      <c r="CT65" s="1276"/>
      <c r="CU65" s="1276"/>
      <c r="CV65" s="1276"/>
      <c r="CW65" s="1276"/>
      <c r="CX65" s="1276"/>
      <c r="CY65" s="1276"/>
      <c r="CZ65" s="1276"/>
      <c r="DA65" s="1276"/>
      <c r="DB65" s="1276"/>
      <c r="DC65" s="1277"/>
    </row>
    <row r="66" spans="2:107">
      <c r="B66" s="374"/>
      <c r="AN66" s="1278"/>
      <c r="AO66" s="1279"/>
      <c r="AP66" s="1279"/>
      <c r="AQ66" s="1279"/>
      <c r="AR66" s="1279"/>
      <c r="AS66" s="1279"/>
      <c r="AT66" s="1279"/>
      <c r="AU66" s="1279"/>
      <c r="AV66" s="1279"/>
      <c r="AW66" s="1279"/>
      <c r="AX66" s="1279"/>
      <c r="AY66" s="1279"/>
      <c r="AZ66" s="1279"/>
      <c r="BA66" s="1279"/>
      <c r="BB66" s="1279"/>
      <c r="BC66" s="1279"/>
      <c r="BD66" s="1279"/>
      <c r="BE66" s="1279"/>
      <c r="BF66" s="1279"/>
      <c r="BG66" s="1279"/>
      <c r="BH66" s="1279"/>
      <c r="BI66" s="1279"/>
      <c r="BJ66" s="1279"/>
      <c r="BK66" s="1279"/>
      <c r="BL66" s="1279"/>
      <c r="BM66" s="1279"/>
      <c r="BN66" s="1279"/>
      <c r="BO66" s="1279"/>
      <c r="BP66" s="1279"/>
      <c r="BQ66" s="1279"/>
      <c r="BR66" s="1279"/>
      <c r="BS66" s="1279"/>
      <c r="BT66" s="1279"/>
      <c r="BU66" s="1279"/>
      <c r="BV66" s="1279"/>
      <c r="BW66" s="1279"/>
      <c r="BX66" s="1279"/>
      <c r="BY66" s="1279"/>
      <c r="BZ66" s="1279"/>
      <c r="CA66" s="1279"/>
      <c r="CB66" s="1279"/>
      <c r="CC66" s="1279"/>
      <c r="CD66" s="1279"/>
      <c r="CE66" s="1279"/>
      <c r="CF66" s="1279"/>
      <c r="CG66" s="1279"/>
      <c r="CH66" s="1279"/>
      <c r="CI66" s="1279"/>
      <c r="CJ66" s="1279"/>
      <c r="CK66" s="1279"/>
      <c r="CL66" s="1279"/>
      <c r="CM66" s="1279"/>
      <c r="CN66" s="1279"/>
      <c r="CO66" s="1279"/>
      <c r="CP66" s="1279"/>
      <c r="CQ66" s="1279"/>
      <c r="CR66" s="1279"/>
      <c r="CS66" s="1279"/>
      <c r="CT66" s="1279"/>
      <c r="CU66" s="1279"/>
      <c r="CV66" s="1279"/>
      <c r="CW66" s="1279"/>
      <c r="CX66" s="1279"/>
      <c r="CY66" s="1279"/>
      <c r="CZ66" s="1279"/>
      <c r="DA66" s="1279"/>
      <c r="DB66" s="1279"/>
      <c r="DC66" s="1280"/>
    </row>
    <row r="67" spans="2:107">
      <c r="B67" s="374"/>
      <c r="AN67" s="1278"/>
      <c r="AO67" s="1279"/>
      <c r="AP67" s="1279"/>
      <c r="AQ67" s="1279"/>
      <c r="AR67" s="1279"/>
      <c r="AS67" s="1279"/>
      <c r="AT67" s="1279"/>
      <c r="AU67" s="1279"/>
      <c r="AV67" s="1279"/>
      <c r="AW67" s="1279"/>
      <c r="AX67" s="1279"/>
      <c r="AY67" s="1279"/>
      <c r="AZ67" s="1279"/>
      <c r="BA67" s="1279"/>
      <c r="BB67" s="1279"/>
      <c r="BC67" s="1279"/>
      <c r="BD67" s="1279"/>
      <c r="BE67" s="1279"/>
      <c r="BF67" s="1279"/>
      <c r="BG67" s="1279"/>
      <c r="BH67" s="1279"/>
      <c r="BI67" s="1279"/>
      <c r="BJ67" s="1279"/>
      <c r="BK67" s="1279"/>
      <c r="BL67" s="1279"/>
      <c r="BM67" s="1279"/>
      <c r="BN67" s="1279"/>
      <c r="BO67" s="1279"/>
      <c r="BP67" s="1279"/>
      <c r="BQ67" s="1279"/>
      <c r="BR67" s="1279"/>
      <c r="BS67" s="1279"/>
      <c r="BT67" s="1279"/>
      <c r="BU67" s="1279"/>
      <c r="BV67" s="1279"/>
      <c r="BW67" s="1279"/>
      <c r="BX67" s="1279"/>
      <c r="BY67" s="1279"/>
      <c r="BZ67" s="1279"/>
      <c r="CA67" s="1279"/>
      <c r="CB67" s="1279"/>
      <c r="CC67" s="1279"/>
      <c r="CD67" s="1279"/>
      <c r="CE67" s="1279"/>
      <c r="CF67" s="1279"/>
      <c r="CG67" s="1279"/>
      <c r="CH67" s="1279"/>
      <c r="CI67" s="1279"/>
      <c r="CJ67" s="1279"/>
      <c r="CK67" s="1279"/>
      <c r="CL67" s="1279"/>
      <c r="CM67" s="1279"/>
      <c r="CN67" s="1279"/>
      <c r="CO67" s="1279"/>
      <c r="CP67" s="1279"/>
      <c r="CQ67" s="1279"/>
      <c r="CR67" s="1279"/>
      <c r="CS67" s="1279"/>
      <c r="CT67" s="1279"/>
      <c r="CU67" s="1279"/>
      <c r="CV67" s="1279"/>
      <c r="CW67" s="1279"/>
      <c r="CX67" s="1279"/>
      <c r="CY67" s="1279"/>
      <c r="CZ67" s="1279"/>
      <c r="DA67" s="1279"/>
      <c r="DB67" s="1279"/>
      <c r="DC67" s="1280"/>
    </row>
    <row r="68" spans="2:107">
      <c r="B68" s="374"/>
      <c r="AN68" s="1278"/>
      <c r="AO68" s="1279"/>
      <c r="AP68" s="1279"/>
      <c r="AQ68" s="1279"/>
      <c r="AR68" s="1279"/>
      <c r="AS68" s="1279"/>
      <c r="AT68" s="1279"/>
      <c r="AU68" s="1279"/>
      <c r="AV68" s="1279"/>
      <c r="AW68" s="1279"/>
      <c r="AX68" s="1279"/>
      <c r="AY68" s="1279"/>
      <c r="AZ68" s="1279"/>
      <c r="BA68" s="1279"/>
      <c r="BB68" s="1279"/>
      <c r="BC68" s="1279"/>
      <c r="BD68" s="1279"/>
      <c r="BE68" s="1279"/>
      <c r="BF68" s="1279"/>
      <c r="BG68" s="1279"/>
      <c r="BH68" s="1279"/>
      <c r="BI68" s="1279"/>
      <c r="BJ68" s="1279"/>
      <c r="BK68" s="1279"/>
      <c r="BL68" s="1279"/>
      <c r="BM68" s="1279"/>
      <c r="BN68" s="1279"/>
      <c r="BO68" s="1279"/>
      <c r="BP68" s="1279"/>
      <c r="BQ68" s="1279"/>
      <c r="BR68" s="1279"/>
      <c r="BS68" s="1279"/>
      <c r="BT68" s="1279"/>
      <c r="BU68" s="1279"/>
      <c r="BV68" s="1279"/>
      <c r="BW68" s="1279"/>
      <c r="BX68" s="1279"/>
      <c r="BY68" s="1279"/>
      <c r="BZ68" s="1279"/>
      <c r="CA68" s="1279"/>
      <c r="CB68" s="1279"/>
      <c r="CC68" s="1279"/>
      <c r="CD68" s="1279"/>
      <c r="CE68" s="1279"/>
      <c r="CF68" s="1279"/>
      <c r="CG68" s="1279"/>
      <c r="CH68" s="1279"/>
      <c r="CI68" s="1279"/>
      <c r="CJ68" s="1279"/>
      <c r="CK68" s="1279"/>
      <c r="CL68" s="1279"/>
      <c r="CM68" s="1279"/>
      <c r="CN68" s="1279"/>
      <c r="CO68" s="1279"/>
      <c r="CP68" s="1279"/>
      <c r="CQ68" s="1279"/>
      <c r="CR68" s="1279"/>
      <c r="CS68" s="1279"/>
      <c r="CT68" s="1279"/>
      <c r="CU68" s="1279"/>
      <c r="CV68" s="1279"/>
      <c r="CW68" s="1279"/>
      <c r="CX68" s="1279"/>
      <c r="CY68" s="1279"/>
      <c r="CZ68" s="1279"/>
      <c r="DA68" s="1279"/>
      <c r="DB68" s="1279"/>
      <c r="DC68" s="1280"/>
    </row>
    <row r="69" spans="2:107">
      <c r="B69" s="374"/>
      <c r="AN69" s="1281"/>
      <c r="AO69" s="1282"/>
      <c r="AP69" s="1282"/>
      <c r="AQ69" s="1282"/>
      <c r="AR69" s="1282"/>
      <c r="AS69" s="1282"/>
      <c r="AT69" s="1282"/>
      <c r="AU69" s="1282"/>
      <c r="AV69" s="1282"/>
      <c r="AW69" s="1282"/>
      <c r="AX69" s="1282"/>
      <c r="AY69" s="1282"/>
      <c r="AZ69" s="1282"/>
      <c r="BA69" s="1282"/>
      <c r="BB69" s="1282"/>
      <c r="BC69" s="1282"/>
      <c r="BD69" s="1282"/>
      <c r="BE69" s="1282"/>
      <c r="BF69" s="1282"/>
      <c r="BG69" s="1282"/>
      <c r="BH69" s="1282"/>
      <c r="BI69" s="1282"/>
      <c r="BJ69" s="1282"/>
      <c r="BK69" s="1282"/>
      <c r="BL69" s="1282"/>
      <c r="BM69" s="1282"/>
      <c r="BN69" s="1282"/>
      <c r="BO69" s="1282"/>
      <c r="BP69" s="1282"/>
      <c r="BQ69" s="1282"/>
      <c r="BR69" s="1282"/>
      <c r="BS69" s="1282"/>
      <c r="BT69" s="1282"/>
      <c r="BU69" s="1282"/>
      <c r="BV69" s="1282"/>
      <c r="BW69" s="1282"/>
      <c r="BX69" s="1282"/>
      <c r="BY69" s="1282"/>
      <c r="BZ69" s="1282"/>
      <c r="CA69" s="1282"/>
      <c r="CB69" s="1282"/>
      <c r="CC69" s="1282"/>
      <c r="CD69" s="1282"/>
      <c r="CE69" s="1282"/>
      <c r="CF69" s="1282"/>
      <c r="CG69" s="1282"/>
      <c r="CH69" s="1282"/>
      <c r="CI69" s="1282"/>
      <c r="CJ69" s="1282"/>
      <c r="CK69" s="1282"/>
      <c r="CL69" s="1282"/>
      <c r="CM69" s="1282"/>
      <c r="CN69" s="1282"/>
      <c r="CO69" s="1282"/>
      <c r="CP69" s="1282"/>
      <c r="CQ69" s="1282"/>
      <c r="CR69" s="1282"/>
      <c r="CS69" s="1282"/>
      <c r="CT69" s="1282"/>
      <c r="CU69" s="1282"/>
      <c r="CV69" s="1282"/>
      <c r="CW69" s="1282"/>
      <c r="CX69" s="1282"/>
      <c r="CY69" s="1282"/>
      <c r="CZ69" s="1282"/>
      <c r="DA69" s="1282"/>
      <c r="DB69" s="1282"/>
      <c r="DC69" s="1283"/>
    </row>
    <row r="70" spans="2:107">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c r="B71" s="374"/>
      <c r="G71" s="399"/>
      <c r="I71" s="400"/>
      <c r="J71" s="397"/>
      <c r="K71" s="397"/>
      <c r="L71" s="398"/>
      <c r="M71" s="397"/>
      <c r="N71" s="398"/>
      <c r="AM71" s="399"/>
      <c r="AN71" s="367" t="s">
        <v>608</v>
      </c>
    </row>
    <row r="72" spans="2:107">
      <c r="B72" s="374"/>
      <c r="G72" s="1284"/>
      <c r="H72" s="1284"/>
      <c r="I72" s="1284"/>
      <c r="J72" s="1284"/>
      <c r="K72" s="384"/>
      <c r="L72" s="384"/>
      <c r="M72" s="385"/>
      <c r="N72" s="385"/>
      <c r="AN72" s="1285"/>
      <c r="AO72" s="1286"/>
      <c r="AP72" s="1286"/>
      <c r="AQ72" s="1286"/>
      <c r="AR72" s="1286"/>
      <c r="AS72" s="1286"/>
      <c r="AT72" s="1286"/>
      <c r="AU72" s="1286"/>
      <c r="AV72" s="1286"/>
      <c r="AW72" s="1286"/>
      <c r="AX72" s="1286"/>
      <c r="AY72" s="1286"/>
      <c r="AZ72" s="1286"/>
      <c r="BA72" s="1286"/>
      <c r="BB72" s="1286"/>
      <c r="BC72" s="1286"/>
      <c r="BD72" s="1286"/>
      <c r="BE72" s="1286"/>
      <c r="BF72" s="1286"/>
      <c r="BG72" s="1286"/>
      <c r="BH72" s="1286"/>
      <c r="BI72" s="1286"/>
      <c r="BJ72" s="1286"/>
      <c r="BK72" s="1286"/>
      <c r="BL72" s="1286"/>
      <c r="BM72" s="1286"/>
      <c r="BN72" s="1286"/>
      <c r="BO72" s="1287"/>
      <c r="BP72" s="1288" t="s">
        <v>569</v>
      </c>
      <c r="BQ72" s="1288"/>
      <c r="BR72" s="1288"/>
      <c r="BS72" s="1288"/>
      <c r="BT72" s="1288"/>
      <c r="BU72" s="1288"/>
      <c r="BV72" s="1288"/>
      <c r="BW72" s="1288"/>
      <c r="BX72" s="1288" t="s">
        <v>570</v>
      </c>
      <c r="BY72" s="1288"/>
      <c r="BZ72" s="1288"/>
      <c r="CA72" s="1288"/>
      <c r="CB72" s="1288"/>
      <c r="CC72" s="1288"/>
      <c r="CD72" s="1288"/>
      <c r="CE72" s="1288"/>
      <c r="CF72" s="1288" t="s">
        <v>571</v>
      </c>
      <c r="CG72" s="1288"/>
      <c r="CH72" s="1288"/>
      <c r="CI72" s="1288"/>
      <c r="CJ72" s="1288"/>
      <c r="CK72" s="1288"/>
      <c r="CL72" s="1288"/>
      <c r="CM72" s="1288"/>
      <c r="CN72" s="1288" t="s">
        <v>572</v>
      </c>
      <c r="CO72" s="1288"/>
      <c r="CP72" s="1288"/>
      <c r="CQ72" s="1288"/>
      <c r="CR72" s="1288"/>
      <c r="CS72" s="1288"/>
      <c r="CT72" s="1288"/>
      <c r="CU72" s="1288"/>
      <c r="CV72" s="1288" t="s">
        <v>573</v>
      </c>
      <c r="CW72" s="1288"/>
      <c r="CX72" s="1288"/>
      <c r="CY72" s="1288"/>
      <c r="CZ72" s="1288"/>
      <c r="DA72" s="1288"/>
      <c r="DB72" s="1288"/>
      <c r="DC72" s="1288"/>
    </row>
    <row r="73" spans="2:107">
      <c r="B73" s="374"/>
      <c r="G73" s="1295"/>
      <c r="H73" s="1295"/>
      <c r="I73" s="1295"/>
      <c r="J73" s="1295"/>
      <c r="K73" s="1296"/>
      <c r="L73" s="1296"/>
      <c r="M73" s="1296"/>
      <c r="N73" s="1296"/>
      <c r="AM73" s="383"/>
      <c r="AN73" s="1291" t="s">
        <v>609</v>
      </c>
      <c r="AO73" s="1291"/>
      <c r="AP73" s="1291"/>
      <c r="AQ73" s="1291"/>
      <c r="AR73" s="1291"/>
      <c r="AS73" s="1291"/>
      <c r="AT73" s="1291"/>
      <c r="AU73" s="1291"/>
      <c r="AV73" s="1291"/>
      <c r="AW73" s="1291"/>
      <c r="AX73" s="1291"/>
      <c r="AY73" s="1291"/>
      <c r="AZ73" s="1291"/>
      <c r="BA73" s="1291"/>
      <c r="BB73" s="1291" t="s">
        <v>613</v>
      </c>
      <c r="BC73" s="1291"/>
      <c r="BD73" s="1291"/>
      <c r="BE73" s="1291"/>
      <c r="BF73" s="1291"/>
      <c r="BG73" s="1291"/>
      <c r="BH73" s="1291"/>
      <c r="BI73" s="1291"/>
      <c r="BJ73" s="1291"/>
      <c r="BK73" s="1291"/>
      <c r="BL73" s="1291"/>
      <c r="BM73" s="1291"/>
      <c r="BN73" s="1291"/>
      <c r="BO73" s="1291"/>
      <c r="BP73" s="1289">
        <v>28.7</v>
      </c>
      <c r="BQ73" s="1289"/>
      <c r="BR73" s="1289"/>
      <c r="BS73" s="1289"/>
      <c r="BT73" s="1289"/>
      <c r="BU73" s="1289"/>
      <c r="BV73" s="1289"/>
      <c r="BW73" s="1289"/>
      <c r="BX73" s="1289">
        <v>20.8</v>
      </c>
      <c r="BY73" s="1289"/>
      <c r="BZ73" s="1289"/>
      <c r="CA73" s="1289"/>
      <c r="CB73" s="1289"/>
      <c r="CC73" s="1289"/>
      <c r="CD73" s="1289"/>
      <c r="CE73" s="1289"/>
      <c r="CF73" s="1289">
        <v>23.5</v>
      </c>
      <c r="CG73" s="1289"/>
      <c r="CH73" s="1289"/>
      <c r="CI73" s="1289"/>
      <c r="CJ73" s="1289"/>
      <c r="CK73" s="1289"/>
      <c r="CL73" s="1289"/>
      <c r="CM73" s="1289"/>
      <c r="CN73" s="1289">
        <v>18.899999999999999</v>
      </c>
      <c r="CO73" s="1289"/>
      <c r="CP73" s="1289"/>
      <c r="CQ73" s="1289"/>
      <c r="CR73" s="1289"/>
      <c r="CS73" s="1289"/>
      <c r="CT73" s="1289"/>
      <c r="CU73" s="1289"/>
      <c r="CV73" s="1289">
        <v>16.899999999999999</v>
      </c>
      <c r="CW73" s="1289"/>
      <c r="CX73" s="1289"/>
      <c r="CY73" s="1289"/>
      <c r="CZ73" s="1289"/>
      <c r="DA73" s="1289"/>
      <c r="DB73" s="1289"/>
      <c r="DC73" s="1289"/>
    </row>
    <row r="74" spans="2:107">
      <c r="B74" s="374"/>
      <c r="G74" s="1295"/>
      <c r="H74" s="1295"/>
      <c r="I74" s="1295"/>
      <c r="J74" s="1295"/>
      <c r="K74" s="1296"/>
      <c r="L74" s="1296"/>
      <c r="M74" s="1296"/>
      <c r="N74" s="1296"/>
      <c r="AM74" s="383"/>
      <c r="AN74" s="1291"/>
      <c r="AO74" s="1291"/>
      <c r="AP74" s="1291"/>
      <c r="AQ74" s="1291"/>
      <c r="AR74" s="1291"/>
      <c r="AS74" s="1291"/>
      <c r="AT74" s="1291"/>
      <c r="AU74" s="1291"/>
      <c r="AV74" s="1291"/>
      <c r="AW74" s="1291"/>
      <c r="AX74" s="1291"/>
      <c r="AY74" s="1291"/>
      <c r="AZ74" s="1291"/>
      <c r="BA74" s="1291"/>
      <c r="BB74" s="1291"/>
      <c r="BC74" s="1291"/>
      <c r="BD74" s="1291"/>
      <c r="BE74" s="1291"/>
      <c r="BF74" s="1291"/>
      <c r="BG74" s="1291"/>
      <c r="BH74" s="1291"/>
      <c r="BI74" s="1291"/>
      <c r="BJ74" s="1291"/>
      <c r="BK74" s="1291"/>
      <c r="BL74" s="1291"/>
      <c r="BM74" s="1291"/>
      <c r="BN74" s="1291"/>
      <c r="BO74" s="1291"/>
      <c r="BP74" s="1289"/>
      <c r="BQ74" s="1289"/>
      <c r="BR74" s="1289"/>
      <c r="BS74" s="1289"/>
      <c r="BT74" s="1289"/>
      <c r="BU74" s="1289"/>
      <c r="BV74" s="1289"/>
      <c r="BW74" s="1289"/>
      <c r="BX74" s="1289"/>
      <c r="BY74" s="1289"/>
      <c r="BZ74" s="1289"/>
      <c r="CA74" s="1289"/>
      <c r="CB74" s="1289"/>
      <c r="CC74" s="1289"/>
      <c r="CD74" s="1289"/>
      <c r="CE74" s="1289"/>
      <c r="CF74" s="1289"/>
      <c r="CG74" s="1289"/>
      <c r="CH74" s="1289"/>
      <c r="CI74" s="1289"/>
      <c r="CJ74" s="1289"/>
      <c r="CK74" s="1289"/>
      <c r="CL74" s="1289"/>
      <c r="CM74" s="1289"/>
      <c r="CN74" s="1289"/>
      <c r="CO74" s="1289"/>
      <c r="CP74" s="1289"/>
      <c r="CQ74" s="1289"/>
      <c r="CR74" s="1289"/>
      <c r="CS74" s="1289"/>
      <c r="CT74" s="1289"/>
      <c r="CU74" s="1289"/>
      <c r="CV74" s="1289"/>
      <c r="CW74" s="1289"/>
      <c r="CX74" s="1289"/>
      <c r="CY74" s="1289"/>
      <c r="CZ74" s="1289"/>
      <c r="DA74" s="1289"/>
      <c r="DB74" s="1289"/>
      <c r="DC74" s="1289"/>
    </row>
    <row r="75" spans="2:107">
      <c r="B75" s="374"/>
      <c r="G75" s="1295"/>
      <c r="H75" s="1295"/>
      <c r="I75" s="1284"/>
      <c r="J75" s="1284"/>
      <c r="K75" s="1290"/>
      <c r="L75" s="1290"/>
      <c r="M75" s="1290"/>
      <c r="N75" s="1290"/>
      <c r="AM75" s="383"/>
      <c r="AN75" s="1291"/>
      <c r="AO75" s="1291"/>
      <c r="AP75" s="1291"/>
      <c r="AQ75" s="1291"/>
      <c r="AR75" s="1291"/>
      <c r="AS75" s="1291"/>
      <c r="AT75" s="1291"/>
      <c r="AU75" s="1291"/>
      <c r="AV75" s="1291"/>
      <c r="AW75" s="1291"/>
      <c r="AX75" s="1291"/>
      <c r="AY75" s="1291"/>
      <c r="AZ75" s="1291"/>
      <c r="BA75" s="1291"/>
      <c r="BB75" s="1291" t="s">
        <v>616</v>
      </c>
      <c r="BC75" s="1291"/>
      <c r="BD75" s="1291"/>
      <c r="BE75" s="1291"/>
      <c r="BF75" s="1291"/>
      <c r="BG75" s="1291"/>
      <c r="BH75" s="1291"/>
      <c r="BI75" s="1291"/>
      <c r="BJ75" s="1291"/>
      <c r="BK75" s="1291"/>
      <c r="BL75" s="1291"/>
      <c r="BM75" s="1291"/>
      <c r="BN75" s="1291"/>
      <c r="BO75" s="1291"/>
      <c r="BP75" s="1289">
        <v>8.8000000000000007</v>
      </c>
      <c r="BQ75" s="1289"/>
      <c r="BR75" s="1289"/>
      <c r="BS75" s="1289"/>
      <c r="BT75" s="1289"/>
      <c r="BU75" s="1289"/>
      <c r="BV75" s="1289"/>
      <c r="BW75" s="1289"/>
      <c r="BX75" s="1289">
        <v>7.5</v>
      </c>
      <c r="BY75" s="1289"/>
      <c r="BZ75" s="1289"/>
      <c r="CA75" s="1289"/>
      <c r="CB75" s="1289"/>
      <c r="CC75" s="1289"/>
      <c r="CD75" s="1289"/>
      <c r="CE75" s="1289"/>
      <c r="CF75" s="1289">
        <v>6.2</v>
      </c>
      <c r="CG75" s="1289"/>
      <c r="CH75" s="1289"/>
      <c r="CI75" s="1289"/>
      <c r="CJ75" s="1289"/>
      <c r="CK75" s="1289"/>
      <c r="CL75" s="1289"/>
      <c r="CM75" s="1289"/>
      <c r="CN75" s="1289">
        <v>4.4000000000000004</v>
      </c>
      <c r="CO75" s="1289"/>
      <c r="CP75" s="1289"/>
      <c r="CQ75" s="1289"/>
      <c r="CR75" s="1289"/>
      <c r="CS75" s="1289"/>
      <c r="CT75" s="1289"/>
      <c r="CU75" s="1289"/>
      <c r="CV75" s="1289">
        <v>2.8</v>
      </c>
      <c r="CW75" s="1289"/>
      <c r="CX75" s="1289"/>
      <c r="CY75" s="1289"/>
      <c r="CZ75" s="1289"/>
      <c r="DA75" s="1289"/>
      <c r="DB75" s="1289"/>
      <c r="DC75" s="1289"/>
    </row>
    <row r="76" spans="2:107">
      <c r="B76" s="374"/>
      <c r="G76" s="1295"/>
      <c r="H76" s="1295"/>
      <c r="I76" s="1284"/>
      <c r="J76" s="1284"/>
      <c r="K76" s="1290"/>
      <c r="L76" s="1290"/>
      <c r="M76" s="1290"/>
      <c r="N76" s="1290"/>
      <c r="AM76" s="383"/>
      <c r="AN76" s="1291"/>
      <c r="AO76" s="1291"/>
      <c r="AP76" s="1291"/>
      <c r="AQ76" s="1291"/>
      <c r="AR76" s="1291"/>
      <c r="AS76" s="1291"/>
      <c r="AT76" s="1291"/>
      <c r="AU76" s="1291"/>
      <c r="AV76" s="1291"/>
      <c r="AW76" s="1291"/>
      <c r="AX76" s="1291"/>
      <c r="AY76" s="1291"/>
      <c r="AZ76" s="1291"/>
      <c r="BA76" s="1291"/>
      <c r="BB76" s="1291"/>
      <c r="BC76" s="1291"/>
      <c r="BD76" s="1291"/>
      <c r="BE76" s="1291"/>
      <c r="BF76" s="1291"/>
      <c r="BG76" s="1291"/>
      <c r="BH76" s="1291"/>
      <c r="BI76" s="1291"/>
      <c r="BJ76" s="1291"/>
      <c r="BK76" s="1291"/>
      <c r="BL76" s="1291"/>
      <c r="BM76" s="1291"/>
      <c r="BN76" s="1291"/>
      <c r="BO76" s="1291"/>
      <c r="BP76" s="1289"/>
      <c r="BQ76" s="1289"/>
      <c r="BR76" s="1289"/>
      <c r="BS76" s="1289"/>
      <c r="BT76" s="1289"/>
      <c r="BU76" s="1289"/>
      <c r="BV76" s="1289"/>
      <c r="BW76" s="1289"/>
      <c r="BX76" s="1289"/>
      <c r="BY76" s="1289"/>
      <c r="BZ76" s="1289"/>
      <c r="CA76" s="1289"/>
      <c r="CB76" s="1289"/>
      <c r="CC76" s="1289"/>
      <c r="CD76" s="1289"/>
      <c r="CE76" s="1289"/>
      <c r="CF76" s="1289"/>
      <c r="CG76" s="1289"/>
      <c r="CH76" s="1289"/>
      <c r="CI76" s="1289"/>
      <c r="CJ76" s="1289"/>
      <c r="CK76" s="1289"/>
      <c r="CL76" s="1289"/>
      <c r="CM76" s="1289"/>
      <c r="CN76" s="1289"/>
      <c r="CO76" s="1289"/>
      <c r="CP76" s="1289"/>
      <c r="CQ76" s="1289"/>
      <c r="CR76" s="1289"/>
      <c r="CS76" s="1289"/>
      <c r="CT76" s="1289"/>
      <c r="CU76" s="1289"/>
      <c r="CV76" s="1289"/>
      <c r="CW76" s="1289"/>
      <c r="CX76" s="1289"/>
      <c r="CY76" s="1289"/>
      <c r="CZ76" s="1289"/>
      <c r="DA76" s="1289"/>
      <c r="DB76" s="1289"/>
      <c r="DC76" s="1289"/>
    </row>
    <row r="77" spans="2:107">
      <c r="B77" s="374"/>
      <c r="G77" s="1284"/>
      <c r="H77" s="1284"/>
      <c r="I77" s="1284"/>
      <c r="J77" s="1284"/>
      <c r="K77" s="1296"/>
      <c r="L77" s="1296"/>
      <c r="M77" s="1296"/>
      <c r="N77" s="1296"/>
      <c r="AN77" s="1288" t="s">
        <v>612</v>
      </c>
      <c r="AO77" s="1288"/>
      <c r="AP77" s="1288"/>
      <c r="AQ77" s="1288"/>
      <c r="AR77" s="1288"/>
      <c r="AS77" s="1288"/>
      <c r="AT77" s="1288"/>
      <c r="AU77" s="1288"/>
      <c r="AV77" s="1288"/>
      <c r="AW77" s="1288"/>
      <c r="AX77" s="1288"/>
      <c r="AY77" s="1288"/>
      <c r="AZ77" s="1288"/>
      <c r="BA77" s="1288"/>
      <c r="BB77" s="1291" t="s">
        <v>613</v>
      </c>
      <c r="BC77" s="1291"/>
      <c r="BD77" s="1291"/>
      <c r="BE77" s="1291"/>
      <c r="BF77" s="1291"/>
      <c r="BG77" s="1291"/>
      <c r="BH77" s="1291"/>
      <c r="BI77" s="1291"/>
      <c r="BJ77" s="1291"/>
      <c r="BK77" s="1291"/>
      <c r="BL77" s="1291"/>
      <c r="BM77" s="1291"/>
      <c r="BN77" s="1291"/>
      <c r="BO77" s="1291"/>
      <c r="BP77" s="1289">
        <v>54.4</v>
      </c>
      <c r="BQ77" s="1289"/>
      <c r="BR77" s="1289"/>
      <c r="BS77" s="1289"/>
      <c r="BT77" s="1289"/>
      <c r="BU77" s="1289"/>
      <c r="BV77" s="1289"/>
      <c r="BW77" s="1289"/>
      <c r="BX77" s="1289">
        <v>47</v>
      </c>
      <c r="BY77" s="1289"/>
      <c r="BZ77" s="1289"/>
      <c r="CA77" s="1289"/>
      <c r="CB77" s="1289"/>
      <c r="CC77" s="1289"/>
      <c r="CD77" s="1289"/>
      <c r="CE77" s="1289"/>
      <c r="CF77" s="1289">
        <v>41.4</v>
      </c>
      <c r="CG77" s="1289"/>
      <c r="CH77" s="1289"/>
      <c r="CI77" s="1289"/>
      <c r="CJ77" s="1289"/>
      <c r="CK77" s="1289"/>
      <c r="CL77" s="1289"/>
      <c r="CM77" s="1289"/>
      <c r="CN77" s="1289">
        <v>38.9</v>
      </c>
      <c r="CO77" s="1289"/>
      <c r="CP77" s="1289"/>
      <c r="CQ77" s="1289"/>
      <c r="CR77" s="1289"/>
      <c r="CS77" s="1289"/>
      <c r="CT77" s="1289"/>
      <c r="CU77" s="1289"/>
      <c r="CV77" s="1289">
        <v>37.6</v>
      </c>
      <c r="CW77" s="1289"/>
      <c r="CX77" s="1289"/>
      <c r="CY77" s="1289"/>
      <c r="CZ77" s="1289"/>
      <c r="DA77" s="1289"/>
      <c r="DB77" s="1289"/>
      <c r="DC77" s="1289"/>
    </row>
    <row r="78" spans="2:107">
      <c r="B78" s="374"/>
      <c r="G78" s="1284"/>
      <c r="H78" s="1284"/>
      <c r="I78" s="1284"/>
      <c r="J78" s="1284"/>
      <c r="K78" s="1296"/>
      <c r="L78" s="1296"/>
      <c r="M78" s="1296"/>
      <c r="N78" s="1296"/>
      <c r="AN78" s="1288"/>
      <c r="AO78" s="1288"/>
      <c r="AP78" s="1288"/>
      <c r="AQ78" s="1288"/>
      <c r="AR78" s="1288"/>
      <c r="AS78" s="1288"/>
      <c r="AT78" s="1288"/>
      <c r="AU78" s="1288"/>
      <c r="AV78" s="1288"/>
      <c r="AW78" s="1288"/>
      <c r="AX78" s="1288"/>
      <c r="AY78" s="1288"/>
      <c r="AZ78" s="1288"/>
      <c r="BA78" s="1288"/>
      <c r="BB78" s="1291"/>
      <c r="BC78" s="1291"/>
      <c r="BD78" s="1291"/>
      <c r="BE78" s="1291"/>
      <c r="BF78" s="1291"/>
      <c r="BG78" s="1291"/>
      <c r="BH78" s="1291"/>
      <c r="BI78" s="1291"/>
      <c r="BJ78" s="1291"/>
      <c r="BK78" s="1291"/>
      <c r="BL78" s="1291"/>
      <c r="BM78" s="1291"/>
      <c r="BN78" s="1291"/>
      <c r="BO78" s="1291"/>
      <c r="BP78" s="1289"/>
      <c r="BQ78" s="1289"/>
      <c r="BR78" s="1289"/>
      <c r="BS78" s="1289"/>
      <c r="BT78" s="1289"/>
      <c r="BU78" s="1289"/>
      <c r="BV78" s="1289"/>
      <c r="BW78" s="1289"/>
      <c r="BX78" s="1289"/>
      <c r="BY78" s="1289"/>
      <c r="BZ78" s="1289"/>
      <c r="CA78" s="1289"/>
      <c r="CB78" s="1289"/>
      <c r="CC78" s="1289"/>
      <c r="CD78" s="1289"/>
      <c r="CE78" s="1289"/>
      <c r="CF78" s="1289"/>
      <c r="CG78" s="1289"/>
      <c r="CH78" s="1289"/>
      <c r="CI78" s="1289"/>
      <c r="CJ78" s="1289"/>
      <c r="CK78" s="1289"/>
      <c r="CL78" s="1289"/>
      <c r="CM78" s="1289"/>
      <c r="CN78" s="1289"/>
      <c r="CO78" s="1289"/>
      <c r="CP78" s="1289"/>
      <c r="CQ78" s="1289"/>
      <c r="CR78" s="1289"/>
      <c r="CS78" s="1289"/>
      <c r="CT78" s="1289"/>
      <c r="CU78" s="1289"/>
      <c r="CV78" s="1289"/>
      <c r="CW78" s="1289"/>
      <c r="CX78" s="1289"/>
      <c r="CY78" s="1289"/>
      <c r="CZ78" s="1289"/>
      <c r="DA78" s="1289"/>
      <c r="DB78" s="1289"/>
      <c r="DC78" s="1289"/>
    </row>
    <row r="79" spans="2:107">
      <c r="B79" s="374"/>
      <c r="G79" s="1284"/>
      <c r="H79" s="1284"/>
      <c r="I79" s="1294"/>
      <c r="J79" s="1294"/>
      <c r="K79" s="1297"/>
      <c r="L79" s="1297"/>
      <c r="M79" s="1297"/>
      <c r="N79" s="1297"/>
      <c r="AN79" s="1288"/>
      <c r="AO79" s="1288"/>
      <c r="AP79" s="1288"/>
      <c r="AQ79" s="1288"/>
      <c r="AR79" s="1288"/>
      <c r="AS79" s="1288"/>
      <c r="AT79" s="1288"/>
      <c r="AU79" s="1288"/>
      <c r="AV79" s="1288"/>
      <c r="AW79" s="1288"/>
      <c r="AX79" s="1288"/>
      <c r="AY79" s="1288"/>
      <c r="AZ79" s="1288"/>
      <c r="BA79" s="1288"/>
      <c r="BB79" s="1291" t="s">
        <v>616</v>
      </c>
      <c r="BC79" s="1291"/>
      <c r="BD79" s="1291"/>
      <c r="BE79" s="1291"/>
      <c r="BF79" s="1291"/>
      <c r="BG79" s="1291"/>
      <c r="BH79" s="1291"/>
      <c r="BI79" s="1291"/>
      <c r="BJ79" s="1291"/>
      <c r="BK79" s="1291"/>
      <c r="BL79" s="1291"/>
      <c r="BM79" s="1291"/>
      <c r="BN79" s="1291"/>
      <c r="BO79" s="1291"/>
      <c r="BP79" s="1289">
        <v>8.1</v>
      </c>
      <c r="BQ79" s="1289"/>
      <c r="BR79" s="1289"/>
      <c r="BS79" s="1289"/>
      <c r="BT79" s="1289"/>
      <c r="BU79" s="1289"/>
      <c r="BV79" s="1289"/>
      <c r="BW79" s="1289"/>
      <c r="BX79" s="1289">
        <v>7.3</v>
      </c>
      <c r="BY79" s="1289"/>
      <c r="BZ79" s="1289"/>
      <c r="CA79" s="1289"/>
      <c r="CB79" s="1289"/>
      <c r="CC79" s="1289"/>
      <c r="CD79" s="1289"/>
      <c r="CE79" s="1289"/>
      <c r="CF79" s="1289">
        <v>6.7</v>
      </c>
      <c r="CG79" s="1289"/>
      <c r="CH79" s="1289"/>
      <c r="CI79" s="1289"/>
      <c r="CJ79" s="1289"/>
      <c r="CK79" s="1289"/>
      <c r="CL79" s="1289"/>
      <c r="CM79" s="1289"/>
      <c r="CN79" s="1289">
        <v>6.4</v>
      </c>
      <c r="CO79" s="1289"/>
      <c r="CP79" s="1289"/>
      <c r="CQ79" s="1289"/>
      <c r="CR79" s="1289"/>
      <c r="CS79" s="1289"/>
      <c r="CT79" s="1289"/>
      <c r="CU79" s="1289"/>
      <c r="CV79" s="1289">
        <v>6.1</v>
      </c>
      <c r="CW79" s="1289"/>
      <c r="CX79" s="1289"/>
      <c r="CY79" s="1289"/>
      <c r="CZ79" s="1289"/>
      <c r="DA79" s="1289"/>
      <c r="DB79" s="1289"/>
      <c r="DC79" s="1289"/>
    </row>
    <row r="80" spans="2:107">
      <c r="B80" s="374"/>
      <c r="G80" s="1284"/>
      <c r="H80" s="1284"/>
      <c r="I80" s="1294"/>
      <c r="J80" s="1294"/>
      <c r="K80" s="1297"/>
      <c r="L80" s="1297"/>
      <c r="M80" s="1297"/>
      <c r="N80" s="1297"/>
      <c r="AN80" s="1288"/>
      <c r="AO80" s="1288"/>
      <c r="AP80" s="1288"/>
      <c r="AQ80" s="1288"/>
      <c r="AR80" s="1288"/>
      <c r="AS80" s="1288"/>
      <c r="AT80" s="1288"/>
      <c r="AU80" s="1288"/>
      <c r="AV80" s="1288"/>
      <c r="AW80" s="1288"/>
      <c r="AX80" s="1288"/>
      <c r="AY80" s="1288"/>
      <c r="AZ80" s="1288"/>
      <c r="BA80" s="1288"/>
      <c r="BB80" s="1291"/>
      <c r="BC80" s="1291"/>
      <c r="BD80" s="1291"/>
      <c r="BE80" s="1291"/>
      <c r="BF80" s="1291"/>
      <c r="BG80" s="1291"/>
      <c r="BH80" s="1291"/>
      <c r="BI80" s="1291"/>
      <c r="BJ80" s="1291"/>
      <c r="BK80" s="1291"/>
      <c r="BL80" s="1291"/>
      <c r="BM80" s="1291"/>
      <c r="BN80" s="1291"/>
      <c r="BO80" s="1291"/>
      <c r="BP80" s="1289"/>
      <c r="BQ80" s="1289"/>
      <c r="BR80" s="1289"/>
      <c r="BS80" s="1289"/>
      <c r="BT80" s="1289"/>
      <c r="BU80" s="1289"/>
      <c r="BV80" s="1289"/>
      <c r="BW80" s="1289"/>
      <c r="BX80" s="1289"/>
      <c r="BY80" s="1289"/>
      <c r="BZ80" s="1289"/>
      <c r="CA80" s="1289"/>
      <c r="CB80" s="1289"/>
      <c r="CC80" s="1289"/>
      <c r="CD80" s="1289"/>
      <c r="CE80" s="1289"/>
      <c r="CF80" s="1289"/>
      <c r="CG80" s="1289"/>
      <c r="CH80" s="1289"/>
      <c r="CI80" s="1289"/>
      <c r="CJ80" s="1289"/>
      <c r="CK80" s="1289"/>
      <c r="CL80" s="1289"/>
      <c r="CM80" s="1289"/>
      <c r="CN80" s="1289"/>
      <c r="CO80" s="1289"/>
      <c r="CP80" s="1289"/>
      <c r="CQ80" s="1289"/>
      <c r="CR80" s="1289"/>
      <c r="CS80" s="1289"/>
      <c r="CT80" s="1289"/>
      <c r="CU80" s="1289"/>
      <c r="CV80" s="1289"/>
      <c r="CW80" s="1289"/>
      <c r="CX80" s="1289"/>
      <c r="CY80" s="1289"/>
      <c r="CZ80" s="1289"/>
      <c r="DA80" s="1289"/>
      <c r="DB80" s="1289"/>
      <c r="DC80" s="1289"/>
    </row>
    <row r="81" spans="2:109">
      <c r="B81" s="374"/>
    </row>
    <row r="82" spans="2:109" ht="17.2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c r="DD84" s="367"/>
      <c r="DE84" s="367"/>
    </row>
    <row r="85" spans="2:109">
      <c r="DD85" s="367"/>
      <c r="DE85" s="367"/>
    </row>
    <row r="86" spans="2:109" hidden="1">
      <c r="DD86" s="367"/>
      <c r="DE86" s="367"/>
    </row>
    <row r="87" spans="2:109" hidden="1">
      <c r="K87" s="402"/>
      <c r="AQ87" s="402"/>
      <c r="BC87" s="402"/>
      <c r="BO87" s="402"/>
      <c r="CA87" s="402"/>
      <c r="CM87" s="402"/>
      <c r="CY87" s="402"/>
      <c r="DD87" s="367"/>
      <c r="DE87" s="367"/>
    </row>
    <row r="88" spans="2:109" hidden="1">
      <c r="DD88" s="367"/>
      <c r="DE88" s="367"/>
    </row>
    <row r="89" spans="2:109" hidden="1">
      <c r="DD89" s="367"/>
      <c r="DE89" s="367"/>
    </row>
    <row r="90" spans="2:109" hidden="1">
      <c r="DD90" s="367"/>
      <c r="DE90" s="367"/>
    </row>
    <row r="91" spans="2:109" hidden="1">
      <c r="DD91" s="367"/>
      <c r="DE91" s="367"/>
    </row>
    <row r="92" spans="2:109" ht="13.5" hidden="1" customHeight="1">
      <c r="DD92" s="367"/>
      <c r="DE92" s="367"/>
    </row>
    <row r="93" spans="2:109" ht="13.5" hidden="1" customHeight="1">
      <c r="DD93" s="367"/>
      <c r="DE93" s="367"/>
    </row>
    <row r="94" spans="2:109" ht="13.5" hidden="1" customHeight="1">
      <c r="DD94" s="367"/>
      <c r="DE94" s="367"/>
    </row>
    <row r="95" spans="2:109" ht="13.5" hidden="1" customHeight="1">
      <c r="DD95" s="367"/>
      <c r="DE95" s="367"/>
    </row>
    <row r="96" spans="2:109" ht="13.5" hidden="1" customHeight="1">
      <c r="DD96" s="367"/>
      <c r="DE96" s="367"/>
    </row>
    <row r="97" spans="108:109" ht="13.5" hidden="1" customHeight="1">
      <c r="DD97" s="367"/>
      <c r="DE97" s="367"/>
    </row>
    <row r="98" spans="108:109" ht="13.5" hidden="1" customHeight="1">
      <c r="DD98" s="367"/>
      <c r="DE98" s="367"/>
    </row>
    <row r="99" spans="108:109" ht="13.5" hidden="1" customHeight="1">
      <c r="DD99" s="367"/>
      <c r="DE99" s="367"/>
    </row>
    <row r="100" spans="108:109" ht="13.5" hidden="1" customHeight="1">
      <c r="DD100" s="367"/>
      <c r="DE100" s="367"/>
    </row>
    <row r="101" spans="108:109" ht="13.5" hidden="1" customHeight="1">
      <c r="DD101" s="367"/>
      <c r="DE101" s="367"/>
    </row>
    <row r="102" spans="108:109" ht="13.5" hidden="1" customHeight="1">
      <c r="DD102" s="367"/>
      <c r="DE102" s="367"/>
    </row>
    <row r="103" spans="108:109" ht="13.5" hidden="1" customHeight="1">
      <c r="DD103" s="367"/>
      <c r="DE103" s="367"/>
    </row>
    <row r="104" spans="108:109" ht="13.5" hidden="1" customHeight="1">
      <c r="DD104" s="367"/>
      <c r="DE104" s="367"/>
    </row>
    <row r="105" spans="108:109" ht="13.5" hidden="1" customHeight="1">
      <c r="DD105" s="367"/>
      <c r="DE105" s="367"/>
    </row>
    <row r="106" spans="108:109" ht="13.5" hidden="1" customHeight="1">
      <c r="DD106" s="367"/>
      <c r="DE106" s="367"/>
    </row>
    <row r="107" spans="108:109" ht="13.5" hidden="1" customHeight="1">
      <c r="DD107" s="367"/>
      <c r="DE107" s="367"/>
    </row>
    <row r="108" spans="108:109" ht="13.5" hidden="1" customHeight="1">
      <c r="DD108" s="367"/>
      <c r="DE108" s="367"/>
    </row>
    <row r="109" spans="108:109" ht="13.5" hidden="1" customHeight="1">
      <c r="DD109" s="367"/>
      <c r="DE109" s="367"/>
    </row>
    <row r="110" spans="108:109" ht="13.5" hidden="1" customHeight="1">
      <c r="DD110" s="367"/>
      <c r="DE110" s="367"/>
    </row>
    <row r="111" spans="108:109" ht="13.5" hidden="1" customHeight="1">
      <c r="DD111" s="367"/>
      <c r="DE111" s="367"/>
    </row>
    <row r="112" spans="108:109" ht="13.5" hidden="1" customHeight="1">
      <c r="DD112" s="367"/>
      <c r="DE112" s="367"/>
    </row>
    <row r="113" spans="108:109" ht="13.5" hidden="1" customHeight="1">
      <c r="DD113" s="367"/>
      <c r="DE113" s="367"/>
    </row>
    <row r="114" spans="108:109" ht="13.5" hidden="1" customHeight="1">
      <c r="DD114" s="367"/>
      <c r="DE114" s="367"/>
    </row>
    <row r="115" spans="108:109" ht="13.5" hidden="1" customHeight="1">
      <c r="DD115" s="367"/>
      <c r="DE115" s="367"/>
    </row>
    <row r="116" spans="108:109" ht="13.5" hidden="1" customHeight="1">
      <c r="DD116" s="367"/>
      <c r="DE116" s="367"/>
    </row>
    <row r="117" spans="108:109" ht="13.5" hidden="1" customHeight="1">
      <c r="DD117" s="367"/>
      <c r="DE117" s="367"/>
    </row>
    <row r="118" spans="108:109" ht="13.5" hidden="1" customHeight="1">
      <c r="DD118" s="367"/>
      <c r="DE118" s="367"/>
    </row>
    <row r="119" spans="108:109" ht="13.5" hidden="1" customHeight="1">
      <c r="DD119" s="367"/>
      <c r="DE119" s="367"/>
    </row>
    <row r="120" spans="108:109" ht="13.5" hidden="1" customHeight="1">
      <c r="DD120" s="367"/>
      <c r="DE120" s="367"/>
    </row>
    <row r="121" spans="108:109" ht="13.5" hidden="1" customHeight="1">
      <c r="DD121" s="367"/>
      <c r="DE121" s="367"/>
    </row>
    <row r="122" spans="108:109" ht="13.5" hidden="1" customHeight="1">
      <c r="DD122" s="367"/>
      <c r="DE122" s="367"/>
    </row>
    <row r="123" spans="108:109" ht="13.5" hidden="1" customHeight="1">
      <c r="DD123" s="367"/>
      <c r="DE123" s="367"/>
    </row>
    <row r="124" spans="108:109" ht="13.5" hidden="1" customHeight="1">
      <c r="DD124" s="367"/>
      <c r="DE124" s="367"/>
    </row>
    <row r="125" spans="108:109" ht="13.5" hidden="1" customHeight="1">
      <c r="DD125" s="367"/>
      <c r="DE125" s="367"/>
    </row>
    <row r="126" spans="108:109" ht="13.5" hidden="1" customHeight="1">
      <c r="DD126" s="367"/>
      <c r="DE126" s="367"/>
    </row>
    <row r="127" spans="108:109" ht="13.5" hidden="1" customHeight="1">
      <c r="DD127" s="367"/>
      <c r="DE127" s="367"/>
    </row>
    <row r="128" spans="108:109" ht="13.5" hidden="1" customHeight="1">
      <c r="DD128" s="367"/>
      <c r="DE128" s="367"/>
    </row>
    <row r="129" spans="108:109" ht="13.5" hidden="1" customHeight="1">
      <c r="DD129" s="367"/>
      <c r="DE129" s="367"/>
    </row>
    <row r="130" spans="108:109" ht="13.5" hidden="1" customHeight="1">
      <c r="DD130" s="367"/>
      <c r="DE130" s="367"/>
    </row>
    <row r="131" spans="108:109" ht="13.5" hidden="1" customHeight="1">
      <c r="DD131" s="367"/>
      <c r="DE131" s="367"/>
    </row>
    <row r="132" spans="108:109" ht="13.5" hidden="1" customHeight="1">
      <c r="DD132" s="367"/>
      <c r="DE132" s="367"/>
    </row>
    <row r="133" spans="108:109" ht="13.5" hidden="1" customHeight="1">
      <c r="DD133" s="367"/>
      <c r="DE133" s="367"/>
    </row>
    <row r="134" spans="108:109" ht="13.5" hidden="1" customHeight="1">
      <c r="DD134" s="367"/>
      <c r="DE134" s="367"/>
    </row>
    <row r="135" spans="108:109" ht="13.5" hidden="1" customHeight="1">
      <c r="DD135" s="367"/>
      <c r="DE135" s="367"/>
    </row>
    <row r="136" spans="108:109" ht="13.5" hidden="1" customHeight="1">
      <c r="DD136" s="367"/>
      <c r="DE136" s="367"/>
    </row>
    <row r="137" spans="108:109" ht="13.5" hidden="1" customHeight="1">
      <c r="DD137" s="367"/>
      <c r="DE137" s="367"/>
    </row>
    <row r="138" spans="108:109" ht="13.5" hidden="1" customHeight="1">
      <c r="DD138" s="367"/>
      <c r="DE138" s="367"/>
    </row>
    <row r="139" spans="108:109" ht="13.5" hidden="1" customHeight="1">
      <c r="DD139" s="367"/>
      <c r="DE139" s="367"/>
    </row>
    <row r="140" spans="108:109" ht="13.5" hidden="1" customHeight="1">
      <c r="DD140" s="367"/>
      <c r="DE140" s="367"/>
    </row>
    <row r="141" spans="108:109" ht="13.5" hidden="1" customHeight="1">
      <c r="DD141" s="367"/>
      <c r="DE141" s="367"/>
    </row>
    <row r="142" spans="108:109" ht="13.5" hidden="1" customHeight="1">
      <c r="DD142" s="367"/>
      <c r="DE142" s="367"/>
    </row>
    <row r="143" spans="108:109" ht="13.5" hidden="1" customHeight="1">
      <c r="DD143" s="367"/>
      <c r="DE143" s="367"/>
    </row>
    <row r="144" spans="108:109" ht="13.5" hidden="1" customHeight="1">
      <c r="DD144" s="367"/>
      <c r="DE144" s="367"/>
    </row>
    <row r="145" spans="108:109" ht="13.5" hidden="1" customHeight="1">
      <c r="DD145" s="367"/>
      <c r="DE145" s="367"/>
    </row>
    <row r="146" spans="108:109" ht="13.5" hidden="1" customHeight="1">
      <c r="DD146" s="367"/>
      <c r="DE146" s="367"/>
    </row>
    <row r="147" spans="108:109" ht="13.5" hidden="1" customHeight="1">
      <c r="DD147" s="367"/>
      <c r="DE147" s="367"/>
    </row>
    <row r="148" spans="108:109" ht="13.5" hidden="1" customHeight="1">
      <c r="DD148" s="367"/>
      <c r="DE148" s="367"/>
    </row>
    <row r="149" spans="108:109" ht="13.5" hidden="1" customHeight="1">
      <c r="DD149" s="367"/>
      <c r="DE149" s="367"/>
    </row>
    <row r="150" spans="108:109" ht="13.5" hidden="1" customHeight="1">
      <c r="DD150" s="367"/>
      <c r="DE150" s="367"/>
    </row>
    <row r="151" spans="108:109" ht="13.5" hidden="1" customHeight="1">
      <c r="DD151" s="367"/>
      <c r="DE151" s="367"/>
    </row>
    <row r="152" spans="108:109" ht="13.5" hidden="1" customHeight="1">
      <c r="DD152" s="367"/>
      <c r="DE152" s="367"/>
    </row>
    <row r="153" spans="108:109" ht="13.5" hidden="1" customHeight="1">
      <c r="DD153" s="367"/>
      <c r="DE153" s="367"/>
    </row>
    <row r="154" spans="108:109" ht="13.5" hidden="1" customHeight="1">
      <c r="DD154" s="367"/>
      <c r="DE154" s="367"/>
    </row>
    <row r="155" spans="108:109" ht="13.5" hidden="1" customHeight="1">
      <c r="DD155" s="367"/>
      <c r="DE155" s="367"/>
    </row>
    <row r="156" spans="108:109" ht="13.5" hidden="1" customHeight="1">
      <c r="DD156" s="367"/>
      <c r="DE156" s="367"/>
    </row>
    <row r="157" spans="108:109" ht="13.5" hidden="1" customHeight="1">
      <c r="DD157" s="367"/>
      <c r="DE157" s="367"/>
    </row>
    <row r="158" spans="108:109" ht="13.5" hidden="1" customHeight="1">
      <c r="DD158" s="367"/>
      <c r="DE158" s="367"/>
    </row>
    <row r="159" spans="108:109" ht="13.5" hidden="1" customHeight="1">
      <c r="DD159" s="367"/>
      <c r="DE159" s="367"/>
    </row>
    <row r="160" spans="108:109" ht="13.5" hidden="1" customHeight="1">
      <c r="DD160" s="367"/>
      <c r="DE160" s="36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g15QtmQbV/01aKGpNhfxQFy9YuEvopPb61dfiV9BiKkLRSvvnNJ7PJ+hcSwfqp/3epou8zzhSpLiQAGnH52Vfg==" saltValue="+EwkO6H8WOdXT0y/XyZXD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T99" zoomScale="85" zoomScaleNormal="85" zoomScaleSheetLayoutView="70" workbookViewId="0">
      <selection activeCell="AN70" sqref="AN70"/>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617</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sYVARYMvDo1W3jffvPAJLxvF4vmAWL7UaMqXsvpkXQR3TaPB6+Qo4LvwEff9scx0H3Ub0kK11cTx7Oo4pA0pFA==" saltValue="zUcQvUOlbUXM+ZLme/sFT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9" zoomScaleNormal="100" zoomScaleSheetLayoutView="55" workbookViewId="0">
      <selection activeCell="AN70" sqref="AN70"/>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618</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eCe65J6eaWQPAuEPHw6XgYD3HAR7diCSaqFFQLcfi/7WPeMg59bg1aAeWwuCjecOeq/pFfhhuoDmC3CP2dTAGw==" saltValue="9q2UJw0k38KIt4SaG9k5Q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N70" sqref="AN70"/>
    </sheetView>
  </sheetViews>
  <sheetFormatPr defaultRowHeight="13.5"/>
  <sheetData/>
  <phoneticPr fontId="2"/>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46</v>
      </c>
      <c r="E2" s="134"/>
      <c r="F2" s="135" t="s">
        <v>566</v>
      </c>
      <c r="G2" s="136"/>
      <c r="H2" s="137"/>
    </row>
    <row r="3" spans="1:8">
      <c r="A3" s="133" t="s">
        <v>559</v>
      </c>
      <c r="B3" s="138"/>
      <c r="C3" s="139"/>
      <c r="D3" s="140">
        <v>35822</v>
      </c>
      <c r="E3" s="141"/>
      <c r="F3" s="142">
        <v>47677</v>
      </c>
      <c r="G3" s="143"/>
      <c r="H3" s="144"/>
    </row>
    <row r="4" spans="1:8">
      <c r="A4" s="145"/>
      <c r="B4" s="146"/>
      <c r="C4" s="147"/>
      <c r="D4" s="148">
        <v>13148</v>
      </c>
      <c r="E4" s="149"/>
      <c r="F4" s="150">
        <v>23360</v>
      </c>
      <c r="G4" s="151"/>
      <c r="H4" s="152"/>
    </row>
    <row r="5" spans="1:8">
      <c r="A5" s="133" t="s">
        <v>561</v>
      </c>
      <c r="B5" s="138"/>
      <c r="C5" s="139"/>
      <c r="D5" s="140">
        <v>46857</v>
      </c>
      <c r="E5" s="141"/>
      <c r="F5" s="142">
        <v>51613</v>
      </c>
      <c r="G5" s="143"/>
      <c r="H5" s="144"/>
    </row>
    <row r="6" spans="1:8">
      <c r="A6" s="145"/>
      <c r="B6" s="146"/>
      <c r="C6" s="147"/>
      <c r="D6" s="148">
        <v>20670</v>
      </c>
      <c r="E6" s="149"/>
      <c r="F6" s="150">
        <v>25872</v>
      </c>
      <c r="G6" s="151"/>
      <c r="H6" s="152"/>
    </row>
    <row r="7" spans="1:8">
      <c r="A7" s="133" t="s">
        <v>562</v>
      </c>
      <c r="B7" s="138"/>
      <c r="C7" s="139"/>
      <c r="D7" s="140">
        <v>34955</v>
      </c>
      <c r="E7" s="141"/>
      <c r="F7" s="142">
        <v>50880</v>
      </c>
      <c r="G7" s="143"/>
      <c r="H7" s="144"/>
    </row>
    <row r="8" spans="1:8">
      <c r="A8" s="145"/>
      <c r="B8" s="146"/>
      <c r="C8" s="147"/>
      <c r="D8" s="148">
        <v>16754</v>
      </c>
      <c r="E8" s="149"/>
      <c r="F8" s="150">
        <v>27819</v>
      </c>
      <c r="G8" s="151"/>
      <c r="H8" s="152"/>
    </row>
    <row r="9" spans="1:8">
      <c r="A9" s="133" t="s">
        <v>563</v>
      </c>
      <c r="B9" s="138"/>
      <c r="C9" s="139"/>
      <c r="D9" s="140">
        <v>33568</v>
      </c>
      <c r="E9" s="141"/>
      <c r="F9" s="142">
        <v>46395</v>
      </c>
      <c r="G9" s="143"/>
      <c r="H9" s="144"/>
    </row>
    <row r="10" spans="1:8">
      <c r="A10" s="145"/>
      <c r="B10" s="146"/>
      <c r="C10" s="147"/>
      <c r="D10" s="148">
        <v>19765</v>
      </c>
      <c r="E10" s="149"/>
      <c r="F10" s="150">
        <v>26304</v>
      </c>
      <c r="G10" s="151"/>
      <c r="H10" s="152"/>
    </row>
    <row r="11" spans="1:8">
      <c r="A11" s="133" t="s">
        <v>564</v>
      </c>
      <c r="B11" s="138"/>
      <c r="C11" s="139"/>
      <c r="D11" s="140">
        <v>31288</v>
      </c>
      <c r="E11" s="141"/>
      <c r="F11" s="142">
        <v>48088</v>
      </c>
      <c r="G11" s="143"/>
      <c r="H11" s="144"/>
    </row>
    <row r="12" spans="1:8">
      <c r="A12" s="145"/>
      <c r="B12" s="146"/>
      <c r="C12" s="153"/>
      <c r="D12" s="148">
        <v>17011</v>
      </c>
      <c r="E12" s="149"/>
      <c r="F12" s="150">
        <v>25183</v>
      </c>
      <c r="G12" s="151"/>
      <c r="H12" s="152"/>
    </row>
    <row r="13" spans="1:8">
      <c r="A13" s="133"/>
      <c r="B13" s="138"/>
      <c r="C13" s="154"/>
      <c r="D13" s="155">
        <v>36498</v>
      </c>
      <c r="E13" s="156"/>
      <c r="F13" s="157">
        <v>48931</v>
      </c>
      <c r="G13" s="158"/>
      <c r="H13" s="144"/>
    </row>
    <row r="14" spans="1:8">
      <c r="A14" s="145"/>
      <c r="B14" s="146"/>
      <c r="C14" s="147"/>
      <c r="D14" s="148">
        <v>17470</v>
      </c>
      <c r="E14" s="149"/>
      <c r="F14" s="150">
        <v>25708</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3.16</v>
      </c>
      <c r="C19" s="159">
        <f>ROUND(VALUE(SUBSTITUTE(実質収支比率等に係る経年分析!G$48,"▲","-")),2)</f>
        <v>2.2799999999999998</v>
      </c>
      <c r="D19" s="159">
        <f>ROUND(VALUE(SUBSTITUTE(実質収支比率等に係る経年分析!H$48,"▲","-")),2)</f>
        <v>2.0099999999999998</v>
      </c>
      <c r="E19" s="159">
        <f>ROUND(VALUE(SUBSTITUTE(実質収支比率等に係る経年分析!I$48,"▲","-")),2)</f>
        <v>1.29</v>
      </c>
      <c r="F19" s="159">
        <f>ROUND(VALUE(SUBSTITUTE(実質収支比率等に係る経年分析!J$48,"▲","-")),2)</f>
        <v>5.09</v>
      </c>
    </row>
    <row r="20" spans="1:11">
      <c r="A20" s="159" t="s">
        <v>49</v>
      </c>
      <c r="B20" s="159">
        <f>ROUND(VALUE(SUBSTITUTE(実質収支比率等に係る経年分析!F$47,"▲","-")),2)</f>
        <v>6.84</v>
      </c>
      <c r="C20" s="159">
        <f>ROUND(VALUE(SUBSTITUTE(実質収支比率等に係る経年分析!G$47,"▲","-")),2)</f>
        <v>7.83</v>
      </c>
      <c r="D20" s="159">
        <f>ROUND(VALUE(SUBSTITUTE(実質収支比率等に係る経年分析!H$47,"▲","-")),2)</f>
        <v>8.43</v>
      </c>
      <c r="E20" s="159">
        <f>ROUND(VALUE(SUBSTITUTE(実質収支比率等に係る経年分析!I$47,"▲","-")),2)</f>
        <v>4.96</v>
      </c>
      <c r="F20" s="159">
        <f>ROUND(VALUE(SUBSTITUTE(実質収支比率等に係る経年分析!J$47,"▲","-")),2)</f>
        <v>4.91</v>
      </c>
    </row>
    <row r="21" spans="1:11">
      <c r="A21" s="159" t="s">
        <v>50</v>
      </c>
      <c r="B21" s="159">
        <f>IF(ISNUMBER(VALUE(SUBSTITUTE(実質収支比率等に係る経年分析!F$49,"▲","-"))),ROUND(VALUE(SUBSTITUTE(実質収支比率等に係る経年分析!F$49,"▲","-")),2),NA())</f>
        <v>1.83</v>
      </c>
      <c r="C21" s="159">
        <f>IF(ISNUMBER(VALUE(SUBSTITUTE(実質収支比率等に係る経年分析!G$49,"▲","-"))),ROUND(VALUE(SUBSTITUTE(実質収支比率等に係る経年分析!G$49,"▲","-")),2),NA())</f>
        <v>0.16</v>
      </c>
      <c r="D21" s="159">
        <f>IF(ISNUMBER(VALUE(SUBSTITUTE(実質収支比率等に係る経年分析!H$49,"▲","-"))),ROUND(VALUE(SUBSTITUTE(実質収支比率等に係る経年分析!H$49,"▲","-")),2),NA())</f>
        <v>0.34</v>
      </c>
      <c r="E21" s="159">
        <f>IF(ISNUMBER(VALUE(SUBSTITUTE(実質収支比率等に係る経年分析!I$49,"▲","-"))),ROUND(VALUE(SUBSTITUTE(実質収支比率等に係る経年分析!I$49,"▲","-")),2),NA())</f>
        <v>-4.03</v>
      </c>
      <c r="F21" s="159">
        <f>IF(ISNUMBER(VALUE(SUBSTITUTE(実質収支比率等に係る経年分析!J$49,"▲","-"))),ROUND(VALUE(SUBSTITUTE(実質収支比率等に係る経年分析!J$49,"▲","-")),2),NA())</f>
        <v>3.95</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2.72</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2.41</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1.1599999999999999</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2.41</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0.02</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str">
        <f>IF(連結実質赤字比率に係る赤字・黒字の構成分析!C$41="",NA(),連結実質赤字比率に係る赤字・黒字の構成分析!C$41)</f>
        <v>駐車場事業特別会計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0.01</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0.03</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0.01</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0.01</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0.01</v>
      </c>
    </row>
    <row r="30" spans="1:11">
      <c r="A30" s="160" t="str">
        <f>IF(連結実質赤字比率に係る赤字・黒字の構成分析!C$40="",NA(),連結実質赤字比率に係る赤字・黒字の構成分析!C$40)</f>
        <v>後期高齢者医療事業特別会計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0.01</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0.02</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0.03</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0.1</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0.13</v>
      </c>
    </row>
    <row r="31" spans="1:11">
      <c r="A31" s="160" t="str">
        <f>IF(連結実質赤字比率に係る赤字・黒字の構成分析!C$39="",NA(),連結実質赤字比率に係る赤字・黒字の構成分析!C$39)</f>
        <v>介護保険事業特別会計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0.11</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0.12</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0.42</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0.56999999999999995</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1.42</v>
      </c>
    </row>
    <row r="32" spans="1:11">
      <c r="A32" s="160" t="str">
        <f>IF(連結実質赤字比率に係る赤字・黒字の構成分析!C$38="",NA(),連結実質赤字比率に係る赤字・黒字の構成分析!C$38)</f>
        <v>国民健康保険事業特別会計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1.2</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0.68</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0.21</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0.37</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1.65</v>
      </c>
    </row>
    <row r="33" spans="1:16">
      <c r="A33" s="160" t="str">
        <f>IF(連結実質赤字比率に係る赤字・黒字の構成分析!C$37="",NA(),連結実質赤字比率に係る赤字・黒字の構成分析!C$37)</f>
        <v>一般会計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3.19</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2.23</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1.94</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1.26</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5.08</v>
      </c>
    </row>
    <row r="34" spans="1:16">
      <c r="A34" s="160" t="str">
        <f>IF(連結実質赤字比率に係る赤字・黒字の構成分析!C$36="",NA(),連結実質赤字比率に係る赤字・黒字の構成分析!C$36)</f>
        <v>水道事業会計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2.87</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4.29</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5.27</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6.22</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6.08</v>
      </c>
    </row>
    <row r="35" spans="1:16">
      <c r="A35" s="160" t="str">
        <f>IF(連結実質赤字比率に係る赤字・黒字の構成分析!C$35="",NA(),連結実質赤字比率に係る赤字・黒字の構成分析!C$35)</f>
        <v>下水道事業会計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6.2</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7.25</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9.8699999999999992</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8.33</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6.09</v>
      </c>
    </row>
    <row r="36" spans="1:16">
      <c r="A36" s="160" t="str">
        <f>IF(連結実質赤字比率に係る赤字・黒字の構成分析!C$34="",NA(),連結実質赤字比率に係る赤字・黒字の構成分析!C$34)</f>
        <v>ガス事業会計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20.2</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21.51</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20.43</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20.68</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20.83</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11984</v>
      </c>
      <c r="E42" s="161"/>
      <c r="F42" s="161"/>
      <c r="G42" s="161">
        <f>'実質公債費比率（分子）の構造'!L$52</f>
        <v>12780</v>
      </c>
      <c r="H42" s="161"/>
      <c r="I42" s="161"/>
      <c r="J42" s="161">
        <f>'実質公債費比率（分子）の構造'!M$52</f>
        <v>12280</v>
      </c>
      <c r="K42" s="161"/>
      <c r="L42" s="161"/>
      <c r="M42" s="161">
        <f>'実質公債費比率（分子）の構造'!N$52</f>
        <v>12423</v>
      </c>
      <c r="N42" s="161"/>
      <c r="O42" s="161"/>
      <c r="P42" s="161">
        <f>'実質公債費比率（分子）の構造'!O$52</f>
        <v>13666</v>
      </c>
    </row>
    <row r="43" spans="1:16">
      <c r="A43" s="161" t="s">
        <v>58</v>
      </c>
      <c r="B43" s="161">
        <f>'実質公債費比率（分子）の構造'!K$51</f>
        <v>3</v>
      </c>
      <c r="C43" s="161"/>
      <c r="D43" s="161"/>
      <c r="E43" s="161">
        <f>'実質公債費比率（分子）の構造'!L$51</f>
        <v>2</v>
      </c>
      <c r="F43" s="161"/>
      <c r="G43" s="161"/>
      <c r="H43" s="161">
        <f>'実質公債費比率（分子）の構造'!M$51</f>
        <v>2</v>
      </c>
      <c r="I43" s="161"/>
      <c r="J43" s="161"/>
      <c r="K43" s="161">
        <f>'実質公債費比率（分子）の構造'!N$51</f>
        <v>1</v>
      </c>
      <c r="L43" s="161"/>
      <c r="M43" s="161"/>
      <c r="N43" s="161">
        <f>'実質公債費比率（分子）の構造'!O$51</f>
        <v>1</v>
      </c>
      <c r="O43" s="161"/>
      <c r="P43" s="161"/>
    </row>
    <row r="44" spans="1:16">
      <c r="A44" s="161" t="s">
        <v>59</v>
      </c>
      <c r="B44" s="161">
        <f>'実質公債費比率（分子）の構造'!K$50</f>
        <v>150</v>
      </c>
      <c r="C44" s="161"/>
      <c r="D44" s="161"/>
      <c r="E44" s="161">
        <f>'実質公債費比率（分子）の構造'!L$50</f>
        <v>150</v>
      </c>
      <c r="F44" s="161"/>
      <c r="G44" s="161"/>
      <c r="H44" s="161">
        <f>'実質公債費比率（分子）の構造'!M$50</f>
        <v>124</v>
      </c>
      <c r="I44" s="161"/>
      <c r="J44" s="161"/>
      <c r="K44" s="161">
        <f>'実質公債費比率（分子）の構造'!N$50</f>
        <v>116</v>
      </c>
      <c r="L44" s="161"/>
      <c r="M44" s="161"/>
      <c r="N44" s="161">
        <f>'実質公債費比率（分子）の構造'!O$50</f>
        <v>116</v>
      </c>
      <c r="O44" s="161"/>
      <c r="P44" s="161"/>
    </row>
    <row r="45" spans="1:16">
      <c r="A45" s="161" t="s">
        <v>60</v>
      </c>
      <c r="B45" s="161" t="str">
        <f>'実質公債費比率（分子）の構造'!K$49</f>
        <v>-</v>
      </c>
      <c r="C45" s="161"/>
      <c r="D45" s="161"/>
      <c r="E45" s="161" t="str">
        <f>'実質公債費比率（分子）の構造'!L$49</f>
        <v>-</v>
      </c>
      <c r="F45" s="161"/>
      <c r="G45" s="161"/>
      <c r="H45" s="161" t="str">
        <f>'実質公債費比率（分子）の構造'!M$49</f>
        <v>-</v>
      </c>
      <c r="I45" s="161"/>
      <c r="J45" s="161"/>
      <c r="K45" s="161" t="str">
        <f>'実質公債費比率（分子）の構造'!N$49</f>
        <v>-</v>
      </c>
      <c r="L45" s="161"/>
      <c r="M45" s="161"/>
      <c r="N45" s="161" t="str">
        <f>'実質公債費比率（分子）の構造'!O$49</f>
        <v>-</v>
      </c>
      <c r="O45" s="161"/>
      <c r="P45" s="161"/>
    </row>
    <row r="46" spans="1:16">
      <c r="A46" s="161" t="s">
        <v>61</v>
      </c>
      <c r="B46" s="161">
        <f>'実質公債費比率（分子）の構造'!K$48</f>
        <v>4709</v>
      </c>
      <c r="C46" s="161"/>
      <c r="D46" s="161"/>
      <c r="E46" s="161">
        <f>'実質公債費比率（分子）の構造'!L$48</f>
        <v>4079</v>
      </c>
      <c r="F46" s="161"/>
      <c r="G46" s="161"/>
      <c r="H46" s="161">
        <f>'実質公債費比率（分子）の構造'!M$48</f>
        <v>4218</v>
      </c>
      <c r="I46" s="161"/>
      <c r="J46" s="161"/>
      <c r="K46" s="161">
        <f>'実質公債費比率（分子）の構造'!N$48</f>
        <v>2969</v>
      </c>
      <c r="L46" s="161"/>
      <c r="M46" s="161"/>
      <c r="N46" s="161">
        <f>'実質公債費比率（分子）の構造'!O$48</f>
        <v>1059</v>
      </c>
      <c r="O46" s="161"/>
      <c r="P46" s="161"/>
    </row>
    <row r="47" spans="1:16">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64</v>
      </c>
      <c r="B49" s="161">
        <f>'実質公債費比率（分子）の構造'!K$45</f>
        <v>11864</v>
      </c>
      <c r="C49" s="161"/>
      <c r="D49" s="161"/>
      <c r="E49" s="161">
        <f>'実質公債費比率（分子）の構造'!L$45</f>
        <v>11795</v>
      </c>
      <c r="F49" s="161"/>
      <c r="G49" s="161"/>
      <c r="H49" s="161">
        <f>'実質公債費比率（分子）の構造'!M$45</f>
        <v>10881</v>
      </c>
      <c r="I49" s="161"/>
      <c r="J49" s="161"/>
      <c r="K49" s="161">
        <f>'実質公債費比率（分子）の構造'!N$45</f>
        <v>10948</v>
      </c>
      <c r="L49" s="161"/>
      <c r="M49" s="161"/>
      <c r="N49" s="161">
        <f>'実質公債費比率（分子）の構造'!O$45</f>
        <v>12893</v>
      </c>
      <c r="O49" s="161"/>
      <c r="P49" s="161"/>
    </row>
    <row r="50" spans="1:16">
      <c r="A50" s="161" t="s">
        <v>65</v>
      </c>
      <c r="B50" s="161" t="e">
        <f>NA()</f>
        <v>#N/A</v>
      </c>
      <c r="C50" s="161">
        <f>IF(ISNUMBER('実質公債費比率（分子）の構造'!K$53),'実質公債費比率（分子）の構造'!K$53,NA())</f>
        <v>4742</v>
      </c>
      <c r="D50" s="161" t="e">
        <f>NA()</f>
        <v>#N/A</v>
      </c>
      <c r="E50" s="161" t="e">
        <f>NA()</f>
        <v>#N/A</v>
      </c>
      <c r="F50" s="161">
        <f>IF(ISNUMBER('実質公債費比率（分子）の構造'!L$53),'実質公債費比率（分子）の構造'!L$53,NA())</f>
        <v>3246</v>
      </c>
      <c r="G50" s="161" t="e">
        <f>NA()</f>
        <v>#N/A</v>
      </c>
      <c r="H50" s="161" t="e">
        <f>NA()</f>
        <v>#N/A</v>
      </c>
      <c r="I50" s="161">
        <f>IF(ISNUMBER('実質公債費比率（分子）の構造'!M$53),'実質公債費比率（分子）の構造'!M$53,NA())</f>
        <v>2945</v>
      </c>
      <c r="J50" s="161" t="e">
        <f>NA()</f>
        <v>#N/A</v>
      </c>
      <c r="K50" s="161" t="e">
        <f>NA()</f>
        <v>#N/A</v>
      </c>
      <c r="L50" s="161">
        <f>IF(ISNUMBER('実質公債費比率（分子）の構造'!N$53),'実質公債費比率（分子）の構造'!N$53,NA())</f>
        <v>1611</v>
      </c>
      <c r="M50" s="161" t="e">
        <f>NA()</f>
        <v>#N/A</v>
      </c>
      <c r="N50" s="161" t="e">
        <f>NA()</f>
        <v>#N/A</v>
      </c>
      <c r="O50" s="161">
        <f>IF(ISNUMBER('実質公債費比率（分子）の構造'!O$53),'実質公債費比率（分子）の構造'!O$53,NA())</f>
        <v>403</v>
      </c>
      <c r="P50" s="161" t="e">
        <f>NA()</f>
        <v>#N/A</v>
      </c>
    </row>
    <row r="53" spans="1:16">
      <c r="A53" s="129" t="s">
        <v>66</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c r="A56" s="160" t="s">
        <v>37</v>
      </c>
      <c r="B56" s="160"/>
      <c r="C56" s="160"/>
      <c r="D56" s="160">
        <f>'将来負担比率（分子）の構造'!I$52</f>
        <v>109858</v>
      </c>
      <c r="E56" s="160"/>
      <c r="F56" s="160"/>
      <c r="G56" s="160">
        <f>'将来負担比率（分子）の構造'!J$52</f>
        <v>111310</v>
      </c>
      <c r="H56" s="160"/>
      <c r="I56" s="160"/>
      <c r="J56" s="160">
        <f>'将来負担比率（分子）の構造'!K$52</f>
        <v>111562</v>
      </c>
      <c r="K56" s="160"/>
      <c r="L56" s="160"/>
      <c r="M56" s="160">
        <f>'将来負担比率（分子）の構造'!L$52</f>
        <v>109699</v>
      </c>
      <c r="N56" s="160"/>
      <c r="O56" s="160"/>
      <c r="P56" s="160">
        <f>'将来負担比率（分子）の構造'!M$52</f>
        <v>107626</v>
      </c>
    </row>
    <row r="57" spans="1:16">
      <c r="A57" s="160" t="s">
        <v>36</v>
      </c>
      <c r="B57" s="160"/>
      <c r="C57" s="160"/>
      <c r="D57" s="160">
        <f>'将来負担比率（分子）の構造'!I$51</f>
        <v>37672</v>
      </c>
      <c r="E57" s="160"/>
      <c r="F57" s="160"/>
      <c r="G57" s="160">
        <f>'将来負担比率（分子）の構造'!J$51</f>
        <v>37403</v>
      </c>
      <c r="H57" s="160"/>
      <c r="I57" s="160"/>
      <c r="J57" s="160">
        <f>'将来負担比率（分子）の構造'!K$51</f>
        <v>34308</v>
      </c>
      <c r="K57" s="160"/>
      <c r="L57" s="160"/>
      <c r="M57" s="160">
        <f>'将来負担比率（分子）の構造'!L$51</f>
        <v>31681</v>
      </c>
      <c r="N57" s="160"/>
      <c r="O57" s="160"/>
      <c r="P57" s="160">
        <f>'将来負担比率（分子）の構造'!M$51</f>
        <v>27413</v>
      </c>
    </row>
    <row r="58" spans="1:16">
      <c r="A58" s="160" t="s">
        <v>35</v>
      </c>
      <c r="B58" s="160"/>
      <c r="C58" s="160"/>
      <c r="D58" s="160">
        <f>'将来負担比率（分子）の構造'!I$50</f>
        <v>11655</v>
      </c>
      <c r="E58" s="160"/>
      <c r="F58" s="160"/>
      <c r="G58" s="160">
        <f>'将来負担比率（分子）の構造'!J$50</f>
        <v>12095</v>
      </c>
      <c r="H58" s="160"/>
      <c r="I58" s="160"/>
      <c r="J58" s="160">
        <f>'将来負担比率（分子）の構造'!K$50</f>
        <v>12381</v>
      </c>
      <c r="K58" s="160"/>
      <c r="L58" s="160"/>
      <c r="M58" s="160">
        <f>'将来負担比率（分子）の構造'!L$50</f>
        <v>10132</v>
      </c>
      <c r="N58" s="160"/>
      <c r="O58" s="160"/>
      <c r="P58" s="160">
        <f>'将来負担比率（分子）の構造'!M$50</f>
        <v>9900</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f>'将来負担比率（分子）の構造'!M$46</f>
        <v>5637</v>
      </c>
      <c r="O61" s="160"/>
      <c r="P61" s="160"/>
    </row>
    <row r="62" spans="1:16">
      <c r="A62" s="160" t="s">
        <v>29</v>
      </c>
      <c r="B62" s="160">
        <f>'将来負担比率（分子）の構造'!I$45</f>
        <v>17007</v>
      </c>
      <c r="C62" s="160"/>
      <c r="D62" s="160"/>
      <c r="E62" s="160">
        <f>'将来負担比率（分子）の構造'!J$45</f>
        <v>14768</v>
      </c>
      <c r="F62" s="160"/>
      <c r="G62" s="160"/>
      <c r="H62" s="160">
        <f>'将来負担比率（分子）の構造'!K$45</f>
        <v>14942</v>
      </c>
      <c r="I62" s="160"/>
      <c r="J62" s="160"/>
      <c r="K62" s="160">
        <f>'将来負担比率（分子）の構造'!L$45</f>
        <v>14616</v>
      </c>
      <c r="L62" s="160"/>
      <c r="M62" s="160"/>
      <c r="N62" s="160">
        <f>'将来負担比率（分子）の構造'!M$45</f>
        <v>14891</v>
      </c>
      <c r="O62" s="160"/>
      <c r="P62" s="160"/>
    </row>
    <row r="63" spans="1:16">
      <c r="A63" s="160" t="s">
        <v>28</v>
      </c>
      <c r="B63" s="160" t="str">
        <f>'将来負担比率（分子）の構造'!I$44</f>
        <v>-</v>
      </c>
      <c r="C63" s="160"/>
      <c r="D63" s="160"/>
      <c r="E63" s="160" t="str">
        <f>'将来負担比率（分子）の構造'!J$44</f>
        <v>-</v>
      </c>
      <c r="F63" s="160"/>
      <c r="G63" s="160"/>
      <c r="H63" s="160" t="str">
        <f>'将来負担比率（分子）の構造'!K$44</f>
        <v>-</v>
      </c>
      <c r="I63" s="160"/>
      <c r="J63" s="160"/>
      <c r="K63" s="160" t="str">
        <f>'将来負担比率（分子）の構造'!L$44</f>
        <v>-</v>
      </c>
      <c r="L63" s="160"/>
      <c r="M63" s="160"/>
      <c r="N63" s="160" t="str">
        <f>'将来負担比率（分子）の構造'!M$44</f>
        <v>-</v>
      </c>
      <c r="O63" s="160"/>
      <c r="P63" s="160"/>
    </row>
    <row r="64" spans="1:16">
      <c r="A64" s="160" t="s">
        <v>27</v>
      </c>
      <c r="B64" s="160">
        <f>'将来負担比率（分子）の構造'!I$43</f>
        <v>45208</v>
      </c>
      <c r="C64" s="160"/>
      <c r="D64" s="160"/>
      <c r="E64" s="160">
        <f>'将来負担比率（分子）の構造'!J$43</f>
        <v>42519</v>
      </c>
      <c r="F64" s="160"/>
      <c r="G64" s="160"/>
      <c r="H64" s="160">
        <f>'将来負担比率（分子）の構造'!K$43</f>
        <v>38504</v>
      </c>
      <c r="I64" s="160"/>
      <c r="J64" s="160"/>
      <c r="K64" s="160">
        <f>'将来負担比率（分子）の構造'!L$43</f>
        <v>30372</v>
      </c>
      <c r="L64" s="160"/>
      <c r="M64" s="160"/>
      <c r="N64" s="160">
        <f>'将来負担比率（分子）の構造'!M$43</f>
        <v>15280</v>
      </c>
      <c r="O64" s="160"/>
      <c r="P64" s="160"/>
    </row>
    <row r="65" spans="1:16">
      <c r="A65" s="160" t="s">
        <v>26</v>
      </c>
      <c r="B65" s="160">
        <f>'将来負担比率（分子）の構造'!I$42</f>
        <v>986</v>
      </c>
      <c r="C65" s="160"/>
      <c r="D65" s="160"/>
      <c r="E65" s="160">
        <f>'将来負担比率（分子）の構造'!J$42</f>
        <v>792</v>
      </c>
      <c r="F65" s="160"/>
      <c r="G65" s="160"/>
      <c r="H65" s="160">
        <f>'将来負担比率（分子）の構造'!K$42</f>
        <v>2101</v>
      </c>
      <c r="I65" s="160"/>
      <c r="J65" s="160"/>
      <c r="K65" s="160">
        <f>'将来負担比率（分子）の構造'!L$42</f>
        <v>465</v>
      </c>
      <c r="L65" s="160"/>
      <c r="M65" s="160"/>
      <c r="N65" s="160">
        <f>'将来負担比率（分子）の構造'!M$42</f>
        <v>307</v>
      </c>
      <c r="O65" s="160"/>
      <c r="P65" s="160"/>
    </row>
    <row r="66" spans="1:16">
      <c r="A66" s="160" t="s">
        <v>25</v>
      </c>
      <c r="B66" s="160">
        <f>'将来負担比率（分子）の構造'!I$41</f>
        <v>112830</v>
      </c>
      <c r="C66" s="160"/>
      <c r="D66" s="160"/>
      <c r="E66" s="160">
        <f>'将来負担比率（分子）の構造'!J$41</f>
        <v>114909</v>
      </c>
      <c r="F66" s="160"/>
      <c r="G66" s="160"/>
      <c r="H66" s="160">
        <f>'将来負担比率（分子）の構造'!K$41</f>
        <v>116499</v>
      </c>
      <c r="I66" s="160"/>
      <c r="J66" s="160"/>
      <c r="K66" s="160">
        <f>'将来負担比率（分子）の構造'!L$41</f>
        <v>117126</v>
      </c>
      <c r="L66" s="160"/>
      <c r="M66" s="160"/>
      <c r="N66" s="160">
        <f>'将来負担比率（分子）の構造'!M$41</f>
        <v>118861</v>
      </c>
      <c r="O66" s="160"/>
      <c r="P66" s="160"/>
    </row>
    <row r="67" spans="1:16">
      <c r="A67" s="160" t="s">
        <v>69</v>
      </c>
      <c r="B67" s="160" t="e">
        <f>NA()</f>
        <v>#N/A</v>
      </c>
      <c r="C67" s="160">
        <f>IF(ISNUMBER('将来負担比率（分子）の構造'!I$53), IF('将来負担比率（分子）の構造'!I$53 &lt; 0, 0, '将来負担比率（分子）の構造'!I$53), NA())</f>
        <v>16846</v>
      </c>
      <c r="D67" s="160" t="e">
        <f>NA()</f>
        <v>#N/A</v>
      </c>
      <c r="E67" s="160" t="e">
        <f>NA()</f>
        <v>#N/A</v>
      </c>
      <c r="F67" s="160">
        <f>IF(ISNUMBER('将来負担比率（分子）の構造'!J$53), IF('将来負担比率（分子）の構造'!J$53 &lt; 0, 0, '将来負担比率（分子）の構造'!J$53), NA())</f>
        <v>12180</v>
      </c>
      <c r="G67" s="160" t="e">
        <f>NA()</f>
        <v>#N/A</v>
      </c>
      <c r="H67" s="160" t="e">
        <f>NA()</f>
        <v>#N/A</v>
      </c>
      <c r="I67" s="160">
        <f>IF(ISNUMBER('将来負担比率（分子）の構造'!K$53), IF('将来負担比率（分子）の構造'!K$53 &lt; 0, 0, '将来負担比率（分子）の構造'!K$53), NA())</f>
        <v>13795</v>
      </c>
      <c r="J67" s="160" t="e">
        <f>NA()</f>
        <v>#N/A</v>
      </c>
      <c r="K67" s="160" t="e">
        <f>NA()</f>
        <v>#N/A</v>
      </c>
      <c r="L67" s="160">
        <f>IF(ISNUMBER('将来負担比率（分子）の構造'!L$53), IF('将来負担比率（分子）の構造'!L$53 &lt; 0, 0, '将来負担比率（分子）の構造'!L$53), NA())</f>
        <v>11066</v>
      </c>
      <c r="M67" s="160" t="e">
        <f>NA()</f>
        <v>#N/A</v>
      </c>
      <c r="N67" s="160" t="e">
        <f>NA()</f>
        <v>#N/A</v>
      </c>
      <c r="O67" s="160">
        <f>IF(ISNUMBER('将来負担比率（分子）の構造'!M$53), IF('将来負担比率（分子）の構造'!M$53 &lt; 0, 0, '将来負担比率（分子）の構造'!M$53), NA())</f>
        <v>10037</v>
      </c>
      <c r="P67" s="160" t="e">
        <f>NA()</f>
        <v>#N/A</v>
      </c>
    </row>
    <row r="70" spans="1:16">
      <c r="A70" s="162" t="s">
        <v>70</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71</v>
      </c>
      <c r="B72" s="164">
        <f>基金残高に係る経年分析!F55</f>
        <v>5701</v>
      </c>
      <c r="C72" s="164">
        <f>基金残高に係る経年分析!G55</f>
        <v>3362</v>
      </c>
      <c r="D72" s="164">
        <f>基金残高に係る経年分析!H55</f>
        <v>3367</v>
      </c>
    </row>
    <row r="73" spans="1:16">
      <c r="A73" s="163" t="s">
        <v>72</v>
      </c>
      <c r="B73" s="164">
        <f>基金残高に係る経年分析!F56</f>
        <v>653</v>
      </c>
      <c r="C73" s="164">
        <f>基金残高に係る経年分析!G56</f>
        <v>608</v>
      </c>
      <c r="D73" s="164">
        <f>基金残高に係る経年分析!H56</f>
        <v>659</v>
      </c>
    </row>
    <row r="74" spans="1:16">
      <c r="A74" s="163" t="s">
        <v>73</v>
      </c>
      <c r="B74" s="164">
        <f>基金残高に係る経年分析!F57</f>
        <v>9240</v>
      </c>
      <c r="C74" s="164">
        <f>基金残高に係る経年分析!G57</f>
        <v>9238</v>
      </c>
      <c r="D74" s="164">
        <f>基金残高に係る経年分析!H57</f>
        <v>9119</v>
      </c>
    </row>
  </sheetData>
  <sheetProtection algorithmName="SHA-512" hashValue="5aJPqjYA91JbCmqf5vVx7HommPozDDBKBMUTqWs/RopxP/I2qEsLscKF3KIiKZLFGCTom6bdnfq8OnLV7lBhWw==" saltValue="+VDcHxEstZnIE5O2mWPAC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topLeftCell="A13"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209</v>
      </c>
      <c r="DI1" s="636"/>
      <c r="DJ1" s="636"/>
      <c r="DK1" s="636"/>
      <c r="DL1" s="636"/>
      <c r="DM1" s="636"/>
      <c r="DN1" s="637"/>
      <c r="DO1" s="205"/>
      <c r="DP1" s="635" t="s">
        <v>210</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c r="B2" s="206" t="s">
        <v>211</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38" t="s">
        <v>212</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213</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214</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c r="B4" s="638" t="s">
        <v>1</v>
      </c>
      <c r="C4" s="639"/>
      <c r="D4" s="639"/>
      <c r="E4" s="639"/>
      <c r="F4" s="639"/>
      <c r="G4" s="639"/>
      <c r="H4" s="639"/>
      <c r="I4" s="639"/>
      <c r="J4" s="639"/>
      <c r="K4" s="639"/>
      <c r="L4" s="639"/>
      <c r="M4" s="639"/>
      <c r="N4" s="639"/>
      <c r="O4" s="639"/>
      <c r="P4" s="639"/>
      <c r="Q4" s="640"/>
      <c r="R4" s="638" t="s">
        <v>215</v>
      </c>
      <c r="S4" s="639"/>
      <c r="T4" s="639"/>
      <c r="U4" s="639"/>
      <c r="V4" s="639"/>
      <c r="W4" s="639"/>
      <c r="X4" s="639"/>
      <c r="Y4" s="640"/>
      <c r="Z4" s="638" t="s">
        <v>216</v>
      </c>
      <c r="AA4" s="639"/>
      <c r="AB4" s="639"/>
      <c r="AC4" s="640"/>
      <c r="AD4" s="638" t="s">
        <v>217</v>
      </c>
      <c r="AE4" s="639"/>
      <c r="AF4" s="639"/>
      <c r="AG4" s="639"/>
      <c r="AH4" s="639"/>
      <c r="AI4" s="639"/>
      <c r="AJ4" s="639"/>
      <c r="AK4" s="640"/>
      <c r="AL4" s="638" t="s">
        <v>216</v>
      </c>
      <c r="AM4" s="639"/>
      <c r="AN4" s="639"/>
      <c r="AO4" s="640"/>
      <c r="AP4" s="644" t="s">
        <v>218</v>
      </c>
      <c r="AQ4" s="644"/>
      <c r="AR4" s="644"/>
      <c r="AS4" s="644"/>
      <c r="AT4" s="644"/>
      <c r="AU4" s="644"/>
      <c r="AV4" s="644"/>
      <c r="AW4" s="644"/>
      <c r="AX4" s="644"/>
      <c r="AY4" s="644"/>
      <c r="AZ4" s="644"/>
      <c r="BA4" s="644"/>
      <c r="BB4" s="644"/>
      <c r="BC4" s="644"/>
      <c r="BD4" s="644"/>
      <c r="BE4" s="644"/>
      <c r="BF4" s="644"/>
      <c r="BG4" s="644" t="s">
        <v>219</v>
      </c>
      <c r="BH4" s="644"/>
      <c r="BI4" s="644"/>
      <c r="BJ4" s="644"/>
      <c r="BK4" s="644"/>
      <c r="BL4" s="644"/>
      <c r="BM4" s="644"/>
      <c r="BN4" s="644"/>
      <c r="BO4" s="644" t="s">
        <v>216</v>
      </c>
      <c r="BP4" s="644"/>
      <c r="BQ4" s="644"/>
      <c r="BR4" s="644"/>
      <c r="BS4" s="644" t="s">
        <v>220</v>
      </c>
      <c r="BT4" s="644"/>
      <c r="BU4" s="644"/>
      <c r="BV4" s="644"/>
      <c r="BW4" s="644"/>
      <c r="BX4" s="644"/>
      <c r="BY4" s="644"/>
      <c r="BZ4" s="644"/>
      <c r="CA4" s="644"/>
      <c r="CB4" s="644"/>
      <c r="CD4" s="641" t="s">
        <v>221</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c r="B5" s="645" t="s">
        <v>222</v>
      </c>
      <c r="C5" s="646"/>
      <c r="D5" s="646"/>
      <c r="E5" s="646"/>
      <c r="F5" s="646"/>
      <c r="G5" s="646"/>
      <c r="H5" s="646"/>
      <c r="I5" s="646"/>
      <c r="J5" s="646"/>
      <c r="K5" s="646"/>
      <c r="L5" s="646"/>
      <c r="M5" s="646"/>
      <c r="N5" s="646"/>
      <c r="O5" s="646"/>
      <c r="P5" s="646"/>
      <c r="Q5" s="647"/>
      <c r="R5" s="648">
        <v>50394676</v>
      </c>
      <c r="S5" s="649"/>
      <c r="T5" s="649"/>
      <c r="U5" s="649"/>
      <c r="V5" s="649"/>
      <c r="W5" s="649"/>
      <c r="X5" s="649"/>
      <c r="Y5" s="650"/>
      <c r="Z5" s="651">
        <v>43.6</v>
      </c>
      <c r="AA5" s="651"/>
      <c r="AB5" s="651"/>
      <c r="AC5" s="651"/>
      <c r="AD5" s="652">
        <v>46703455</v>
      </c>
      <c r="AE5" s="652"/>
      <c r="AF5" s="652"/>
      <c r="AG5" s="652"/>
      <c r="AH5" s="652"/>
      <c r="AI5" s="652"/>
      <c r="AJ5" s="652"/>
      <c r="AK5" s="652"/>
      <c r="AL5" s="653">
        <v>72.5</v>
      </c>
      <c r="AM5" s="654"/>
      <c r="AN5" s="654"/>
      <c r="AO5" s="655"/>
      <c r="AP5" s="645" t="s">
        <v>223</v>
      </c>
      <c r="AQ5" s="646"/>
      <c r="AR5" s="646"/>
      <c r="AS5" s="646"/>
      <c r="AT5" s="646"/>
      <c r="AU5" s="646"/>
      <c r="AV5" s="646"/>
      <c r="AW5" s="646"/>
      <c r="AX5" s="646"/>
      <c r="AY5" s="646"/>
      <c r="AZ5" s="646"/>
      <c r="BA5" s="646"/>
      <c r="BB5" s="646"/>
      <c r="BC5" s="646"/>
      <c r="BD5" s="646"/>
      <c r="BE5" s="646"/>
      <c r="BF5" s="647"/>
      <c r="BG5" s="659">
        <v>45117528</v>
      </c>
      <c r="BH5" s="660"/>
      <c r="BI5" s="660"/>
      <c r="BJ5" s="660"/>
      <c r="BK5" s="660"/>
      <c r="BL5" s="660"/>
      <c r="BM5" s="660"/>
      <c r="BN5" s="661"/>
      <c r="BO5" s="662">
        <v>89.5</v>
      </c>
      <c r="BP5" s="662"/>
      <c r="BQ5" s="662"/>
      <c r="BR5" s="662"/>
      <c r="BS5" s="663">
        <v>436929</v>
      </c>
      <c r="BT5" s="663"/>
      <c r="BU5" s="663"/>
      <c r="BV5" s="663"/>
      <c r="BW5" s="663"/>
      <c r="BX5" s="663"/>
      <c r="BY5" s="663"/>
      <c r="BZ5" s="663"/>
      <c r="CA5" s="663"/>
      <c r="CB5" s="667"/>
      <c r="CD5" s="641" t="s">
        <v>218</v>
      </c>
      <c r="CE5" s="642"/>
      <c r="CF5" s="642"/>
      <c r="CG5" s="642"/>
      <c r="CH5" s="642"/>
      <c r="CI5" s="642"/>
      <c r="CJ5" s="642"/>
      <c r="CK5" s="642"/>
      <c r="CL5" s="642"/>
      <c r="CM5" s="642"/>
      <c r="CN5" s="642"/>
      <c r="CO5" s="642"/>
      <c r="CP5" s="642"/>
      <c r="CQ5" s="643"/>
      <c r="CR5" s="641" t="s">
        <v>224</v>
      </c>
      <c r="CS5" s="642"/>
      <c r="CT5" s="642"/>
      <c r="CU5" s="642"/>
      <c r="CV5" s="642"/>
      <c r="CW5" s="642"/>
      <c r="CX5" s="642"/>
      <c r="CY5" s="643"/>
      <c r="CZ5" s="641" t="s">
        <v>216</v>
      </c>
      <c r="DA5" s="642"/>
      <c r="DB5" s="642"/>
      <c r="DC5" s="643"/>
      <c r="DD5" s="641" t="s">
        <v>225</v>
      </c>
      <c r="DE5" s="642"/>
      <c r="DF5" s="642"/>
      <c r="DG5" s="642"/>
      <c r="DH5" s="642"/>
      <c r="DI5" s="642"/>
      <c r="DJ5" s="642"/>
      <c r="DK5" s="642"/>
      <c r="DL5" s="642"/>
      <c r="DM5" s="642"/>
      <c r="DN5" s="642"/>
      <c r="DO5" s="642"/>
      <c r="DP5" s="643"/>
      <c r="DQ5" s="641" t="s">
        <v>226</v>
      </c>
      <c r="DR5" s="642"/>
      <c r="DS5" s="642"/>
      <c r="DT5" s="642"/>
      <c r="DU5" s="642"/>
      <c r="DV5" s="642"/>
      <c r="DW5" s="642"/>
      <c r="DX5" s="642"/>
      <c r="DY5" s="642"/>
      <c r="DZ5" s="642"/>
      <c r="EA5" s="642"/>
      <c r="EB5" s="642"/>
      <c r="EC5" s="643"/>
    </row>
    <row r="6" spans="2:143" ht="11.25" customHeight="1">
      <c r="B6" s="656" t="s">
        <v>227</v>
      </c>
      <c r="C6" s="657"/>
      <c r="D6" s="657"/>
      <c r="E6" s="657"/>
      <c r="F6" s="657"/>
      <c r="G6" s="657"/>
      <c r="H6" s="657"/>
      <c r="I6" s="657"/>
      <c r="J6" s="657"/>
      <c r="K6" s="657"/>
      <c r="L6" s="657"/>
      <c r="M6" s="657"/>
      <c r="N6" s="657"/>
      <c r="O6" s="657"/>
      <c r="P6" s="657"/>
      <c r="Q6" s="658"/>
      <c r="R6" s="659">
        <v>787894</v>
      </c>
      <c r="S6" s="660"/>
      <c r="T6" s="660"/>
      <c r="U6" s="660"/>
      <c r="V6" s="660"/>
      <c r="W6" s="660"/>
      <c r="X6" s="660"/>
      <c r="Y6" s="661"/>
      <c r="Z6" s="662">
        <v>0.7</v>
      </c>
      <c r="AA6" s="662"/>
      <c r="AB6" s="662"/>
      <c r="AC6" s="662"/>
      <c r="AD6" s="663">
        <v>787894</v>
      </c>
      <c r="AE6" s="663"/>
      <c r="AF6" s="663"/>
      <c r="AG6" s="663"/>
      <c r="AH6" s="663"/>
      <c r="AI6" s="663"/>
      <c r="AJ6" s="663"/>
      <c r="AK6" s="663"/>
      <c r="AL6" s="664">
        <v>1.2</v>
      </c>
      <c r="AM6" s="665"/>
      <c r="AN6" s="665"/>
      <c r="AO6" s="666"/>
      <c r="AP6" s="656" t="s">
        <v>228</v>
      </c>
      <c r="AQ6" s="657"/>
      <c r="AR6" s="657"/>
      <c r="AS6" s="657"/>
      <c r="AT6" s="657"/>
      <c r="AU6" s="657"/>
      <c r="AV6" s="657"/>
      <c r="AW6" s="657"/>
      <c r="AX6" s="657"/>
      <c r="AY6" s="657"/>
      <c r="AZ6" s="657"/>
      <c r="BA6" s="657"/>
      <c r="BB6" s="657"/>
      <c r="BC6" s="657"/>
      <c r="BD6" s="657"/>
      <c r="BE6" s="657"/>
      <c r="BF6" s="658"/>
      <c r="BG6" s="659">
        <v>45117528</v>
      </c>
      <c r="BH6" s="660"/>
      <c r="BI6" s="660"/>
      <c r="BJ6" s="660"/>
      <c r="BK6" s="660"/>
      <c r="BL6" s="660"/>
      <c r="BM6" s="660"/>
      <c r="BN6" s="661"/>
      <c r="BO6" s="662">
        <v>89.5</v>
      </c>
      <c r="BP6" s="662"/>
      <c r="BQ6" s="662"/>
      <c r="BR6" s="662"/>
      <c r="BS6" s="663">
        <v>436929</v>
      </c>
      <c r="BT6" s="663"/>
      <c r="BU6" s="663"/>
      <c r="BV6" s="663"/>
      <c r="BW6" s="663"/>
      <c r="BX6" s="663"/>
      <c r="BY6" s="663"/>
      <c r="BZ6" s="663"/>
      <c r="CA6" s="663"/>
      <c r="CB6" s="667"/>
      <c r="CD6" s="670" t="s">
        <v>229</v>
      </c>
      <c r="CE6" s="671"/>
      <c r="CF6" s="671"/>
      <c r="CG6" s="671"/>
      <c r="CH6" s="671"/>
      <c r="CI6" s="671"/>
      <c r="CJ6" s="671"/>
      <c r="CK6" s="671"/>
      <c r="CL6" s="671"/>
      <c r="CM6" s="671"/>
      <c r="CN6" s="671"/>
      <c r="CO6" s="671"/>
      <c r="CP6" s="671"/>
      <c r="CQ6" s="672"/>
      <c r="CR6" s="659">
        <v>659763</v>
      </c>
      <c r="CS6" s="660"/>
      <c r="CT6" s="660"/>
      <c r="CU6" s="660"/>
      <c r="CV6" s="660"/>
      <c r="CW6" s="660"/>
      <c r="CX6" s="660"/>
      <c r="CY6" s="661"/>
      <c r="CZ6" s="653">
        <v>0.6</v>
      </c>
      <c r="DA6" s="654"/>
      <c r="DB6" s="654"/>
      <c r="DC6" s="673"/>
      <c r="DD6" s="668" t="s">
        <v>230</v>
      </c>
      <c r="DE6" s="660"/>
      <c r="DF6" s="660"/>
      <c r="DG6" s="660"/>
      <c r="DH6" s="660"/>
      <c r="DI6" s="660"/>
      <c r="DJ6" s="660"/>
      <c r="DK6" s="660"/>
      <c r="DL6" s="660"/>
      <c r="DM6" s="660"/>
      <c r="DN6" s="660"/>
      <c r="DO6" s="660"/>
      <c r="DP6" s="661"/>
      <c r="DQ6" s="668">
        <v>659763</v>
      </c>
      <c r="DR6" s="660"/>
      <c r="DS6" s="660"/>
      <c r="DT6" s="660"/>
      <c r="DU6" s="660"/>
      <c r="DV6" s="660"/>
      <c r="DW6" s="660"/>
      <c r="DX6" s="660"/>
      <c r="DY6" s="660"/>
      <c r="DZ6" s="660"/>
      <c r="EA6" s="660"/>
      <c r="EB6" s="660"/>
      <c r="EC6" s="669"/>
    </row>
    <row r="7" spans="2:143" ht="11.25" customHeight="1">
      <c r="B7" s="656" t="s">
        <v>231</v>
      </c>
      <c r="C7" s="657"/>
      <c r="D7" s="657"/>
      <c r="E7" s="657"/>
      <c r="F7" s="657"/>
      <c r="G7" s="657"/>
      <c r="H7" s="657"/>
      <c r="I7" s="657"/>
      <c r="J7" s="657"/>
      <c r="K7" s="657"/>
      <c r="L7" s="657"/>
      <c r="M7" s="657"/>
      <c r="N7" s="657"/>
      <c r="O7" s="657"/>
      <c r="P7" s="657"/>
      <c r="Q7" s="658"/>
      <c r="R7" s="659">
        <v>101845</v>
      </c>
      <c r="S7" s="660"/>
      <c r="T7" s="660"/>
      <c r="U7" s="660"/>
      <c r="V7" s="660"/>
      <c r="W7" s="660"/>
      <c r="X7" s="660"/>
      <c r="Y7" s="661"/>
      <c r="Z7" s="662">
        <v>0.1</v>
      </c>
      <c r="AA7" s="662"/>
      <c r="AB7" s="662"/>
      <c r="AC7" s="662"/>
      <c r="AD7" s="663">
        <v>101845</v>
      </c>
      <c r="AE7" s="663"/>
      <c r="AF7" s="663"/>
      <c r="AG7" s="663"/>
      <c r="AH7" s="663"/>
      <c r="AI7" s="663"/>
      <c r="AJ7" s="663"/>
      <c r="AK7" s="663"/>
      <c r="AL7" s="664">
        <v>0.2</v>
      </c>
      <c r="AM7" s="665"/>
      <c r="AN7" s="665"/>
      <c r="AO7" s="666"/>
      <c r="AP7" s="656" t="s">
        <v>232</v>
      </c>
      <c r="AQ7" s="657"/>
      <c r="AR7" s="657"/>
      <c r="AS7" s="657"/>
      <c r="AT7" s="657"/>
      <c r="AU7" s="657"/>
      <c r="AV7" s="657"/>
      <c r="AW7" s="657"/>
      <c r="AX7" s="657"/>
      <c r="AY7" s="657"/>
      <c r="AZ7" s="657"/>
      <c r="BA7" s="657"/>
      <c r="BB7" s="657"/>
      <c r="BC7" s="657"/>
      <c r="BD7" s="657"/>
      <c r="BE7" s="657"/>
      <c r="BF7" s="658"/>
      <c r="BG7" s="659">
        <v>23531245</v>
      </c>
      <c r="BH7" s="660"/>
      <c r="BI7" s="660"/>
      <c r="BJ7" s="660"/>
      <c r="BK7" s="660"/>
      <c r="BL7" s="660"/>
      <c r="BM7" s="660"/>
      <c r="BN7" s="661"/>
      <c r="BO7" s="662">
        <v>46.7</v>
      </c>
      <c r="BP7" s="662"/>
      <c r="BQ7" s="662"/>
      <c r="BR7" s="662"/>
      <c r="BS7" s="663">
        <v>436929</v>
      </c>
      <c r="BT7" s="663"/>
      <c r="BU7" s="663"/>
      <c r="BV7" s="663"/>
      <c r="BW7" s="663"/>
      <c r="BX7" s="663"/>
      <c r="BY7" s="663"/>
      <c r="BZ7" s="663"/>
      <c r="CA7" s="663"/>
      <c r="CB7" s="667"/>
      <c r="CD7" s="674" t="s">
        <v>233</v>
      </c>
      <c r="CE7" s="675"/>
      <c r="CF7" s="675"/>
      <c r="CG7" s="675"/>
      <c r="CH7" s="675"/>
      <c r="CI7" s="675"/>
      <c r="CJ7" s="675"/>
      <c r="CK7" s="675"/>
      <c r="CL7" s="675"/>
      <c r="CM7" s="675"/>
      <c r="CN7" s="675"/>
      <c r="CO7" s="675"/>
      <c r="CP7" s="675"/>
      <c r="CQ7" s="676"/>
      <c r="CR7" s="659">
        <v>9339668</v>
      </c>
      <c r="CS7" s="660"/>
      <c r="CT7" s="660"/>
      <c r="CU7" s="660"/>
      <c r="CV7" s="660"/>
      <c r="CW7" s="660"/>
      <c r="CX7" s="660"/>
      <c r="CY7" s="661"/>
      <c r="CZ7" s="662">
        <v>8.4</v>
      </c>
      <c r="DA7" s="662"/>
      <c r="DB7" s="662"/>
      <c r="DC7" s="662"/>
      <c r="DD7" s="668">
        <v>531079</v>
      </c>
      <c r="DE7" s="660"/>
      <c r="DF7" s="660"/>
      <c r="DG7" s="660"/>
      <c r="DH7" s="660"/>
      <c r="DI7" s="660"/>
      <c r="DJ7" s="660"/>
      <c r="DK7" s="660"/>
      <c r="DL7" s="660"/>
      <c r="DM7" s="660"/>
      <c r="DN7" s="660"/>
      <c r="DO7" s="660"/>
      <c r="DP7" s="661"/>
      <c r="DQ7" s="668">
        <v>7868718</v>
      </c>
      <c r="DR7" s="660"/>
      <c r="DS7" s="660"/>
      <c r="DT7" s="660"/>
      <c r="DU7" s="660"/>
      <c r="DV7" s="660"/>
      <c r="DW7" s="660"/>
      <c r="DX7" s="660"/>
      <c r="DY7" s="660"/>
      <c r="DZ7" s="660"/>
      <c r="EA7" s="660"/>
      <c r="EB7" s="660"/>
      <c r="EC7" s="669"/>
    </row>
    <row r="8" spans="2:143" ht="11.25" customHeight="1">
      <c r="B8" s="656" t="s">
        <v>234</v>
      </c>
      <c r="C8" s="657"/>
      <c r="D8" s="657"/>
      <c r="E8" s="657"/>
      <c r="F8" s="657"/>
      <c r="G8" s="657"/>
      <c r="H8" s="657"/>
      <c r="I8" s="657"/>
      <c r="J8" s="657"/>
      <c r="K8" s="657"/>
      <c r="L8" s="657"/>
      <c r="M8" s="657"/>
      <c r="N8" s="657"/>
      <c r="O8" s="657"/>
      <c r="P8" s="657"/>
      <c r="Q8" s="658"/>
      <c r="R8" s="659">
        <v>247347</v>
      </c>
      <c r="S8" s="660"/>
      <c r="T8" s="660"/>
      <c r="U8" s="660"/>
      <c r="V8" s="660"/>
      <c r="W8" s="660"/>
      <c r="X8" s="660"/>
      <c r="Y8" s="661"/>
      <c r="Z8" s="662">
        <v>0.2</v>
      </c>
      <c r="AA8" s="662"/>
      <c r="AB8" s="662"/>
      <c r="AC8" s="662"/>
      <c r="AD8" s="663">
        <v>247347</v>
      </c>
      <c r="AE8" s="663"/>
      <c r="AF8" s="663"/>
      <c r="AG8" s="663"/>
      <c r="AH8" s="663"/>
      <c r="AI8" s="663"/>
      <c r="AJ8" s="663"/>
      <c r="AK8" s="663"/>
      <c r="AL8" s="664">
        <v>0.4</v>
      </c>
      <c r="AM8" s="665"/>
      <c r="AN8" s="665"/>
      <c r="AO8" s="666"/>
      <c r="AP8" s="656" t="s">
        <v>235</v>
      </c>
      <c r="AQ8" s="657"/>
      <c r="AR8" s="657"/>
      <c r="AS8" s="657"/>
      <c r="AT8" s="657"/>
      <c r="AU8" s="657"/>
      <c r="AV8" s="657"/>
      <c r="AW8" s="657"/>
      <c r="AX8" s="657"/>
      <c r="AY8" s="657"/>
      <c r="AZ8" s="657"/>
      <c r="BA8" s="657"/>
      <c r="BB8" s="657"/>
      <c r="BC8" s="657"/>
      <c r="BD8" s="657"/>
      <c r="BE8" s="657"/>
      <c r="BF8" s="658"/>
      <c r="BG8" s="659">
        <v>558628</v>
      </c>
      <c r="BH8" s="660"/>
      <c r="BI8" s="660"/>
      <c r="BJ8" s="660"/>
      <c r="BK8" s="660"/>
      <c r="BL8" s="660"/>
      <c r="BM8" s="660"/>
      <c r="BN8" s="661"/>
      <c r="BO8" s="662">
        <v>1.1000000000000001</v>
      </c>
      <c r="BP8" s="662"/>
      <c r="BQ8" s="662"/>
      <c r="BR8" s="662"/>
      <c r="BS8" s="668" t="s">
        <v>230</v>
      </c>
      <c r="BT8" s="660"/>
      <c r="BU8" s="660"/>
      <c r="BV8" s="660"/>
      <c r="BW8" s="660"/>
      <c r="BX8" s="660"/>
      <c r="BY8" s="660"/>
      <c r="BZ8" s="660"/>
      <c r="CA8" s="660"/>
      <c r="CB8" s="669"/>
      <c r="CD8" s="674" t="s">
        <v>236</v>
      </c>
      <c r="CE8" s="675"/>
      <c r="CF8" s="675"/>
      <c r="CG8" s="675"/>
      <c r="CH8" s="675"/>
      <c r="CI8" s="675"/>
      <c r="CJ8" s="675"/>
      <c r="CK8" s="675"/>
      <c r="CL8" s="675"/>
      <c r="CM8" s="675"/>
      <c r="CN8" s="675"/>
      <c r="CO8" s="675"/>
      <c r="CP8" s="675"/>
      <c r="CQ8" s="676"/>
      <c r="CR8" s="659">
        <v>52311245</v>
      </c>
      <c r="CS8" s="660"/>
      <c r="CT8" s="660"/>
      <c r="CU8" s="660"/>
      <c r="CV8" s="660"/>
      <c r="CW8" s="660"/>
      <c r="CX8" s="660"/>
      <c r="CY8" s="661"/>
      <c r="CZ8" s="662">
        <v>47</v>
      </c>
      <c r="DA8" s="662"/>
      <c r="DB8" s="662"/>
      <c r="DC8" s="662"/>
      <c r="DD8" s="668">
        <v>1114783</v>
      </c>
      <c r="DE8" s="660"/>
      <c r="DF8" s="660"/>
      <c r="DG8" s="660"/>
      <c r="DH8" s="660"/>
      <c r="DI8" s="660"/>
      <c r="DJ8" s="660"/>
      <c r="DK8" s="660"/>
      <c r="DL8" s="660"/>
      <c r="DM8" s="660"/>
      <c r="DN8" s="660"/>
      <c r="DO8" s="660"/>
      <c r="DP8" s="661"/>
      <c r="DQ8" s="668">
        <v>24572259</v>
      </c>
      <c r="DR8" s="660"/>
      <c r="DS8" s="660"/>
      <c r="DT8" s="660"/>
      <c r="DU8" s="660"/>
      <c r="DV8" s="660"/>
      <c r="DW8" s="660"/>
      <c r="DX8" s="660"/>
      <c r="DY8" s="660"/>
      <c r="DZ8" s="660"/>
      <c r="EA8" s="660"/>
      <c r="EB8" s="660"/>
      <c r="EC8" s="669"/>
    </row>
    <row r="9" spans="2:143" ht="11.25" customHeight="1">
      <c r="B9" s="656" t="s">
        <v>237</v>
      </c>
      <c r="C9" s="657"/>
      <c r="D9" s="657"/>
      <c r="E9" s="657"/>
      <c r="F9" s="657"/>
      <c r="G9" s="657"/>
      <c r="H9" s="657"/>
      <c r="I9" s="657"/>
      <c r="J9" s="657"/>
      <c r="K9" s="657"/>
      <c r="L9" s="657"/>
      <c r="M9" s="657"/>
      <c r="N9" s="657"/>
      <c r="O9" s="657"/>
      <c r="P9" s="657"/>
      <c r="Q9" s="658"/>
      <c r="R9" s="659">
        <v>299935</v>
      </c>
      <c r="S9" s="660"/>
      <c r="T9" s="660"/>
      <c r="U9" s="660"/>
      <c r="V9" s="660"/>
      <c r="W9" s="660"/>
      <c r="X9" s="660"/>
      <c r="Y9" s="661"/>
      <c r="Z9" s="662">
        <v>0.3</v>
      </c>
      <c r="AA9" s="662"/>
      <c r="AB9" s="662"/>
      <c r="AC9" s="662"/>
      <c r="AD9" s="663">
        <v>299935</v>
      </c>
      <c r="AE9" s="663"/>
      <c r="AF9" s="663"/>
      <c r="AG9" s="663"/>
      <c r="AH9" s="663"/>
      <c r="AI9" s="663"/>
      <c r="AJ9" s="663"/>
      <c r="AK9" s="663"/>
      <c r="AL9" s="664">
        <v>0.5</v>
      </c>
      <c r="AM9" s="665"/>
      <c r="AN9" s="665"/>
      <c r="AO9" s="666"/>
      <c r="AP9" s="656" t="s">
        <v>238</v>
      </c>
      <c r="AQ9" s="657"/>
      <c r="AR9" s="657"/>
      <c r="AS9" s="657"/>
      <c r="AT9" s="657"/>
      <c r="AU9" s="657"/>
      <c r="AV9" s="657"/>
      <c r="AW9" s="657"/>
      <c r="AX9" s="657"/>
      <c r="AY9" s="657"/>
      <c r="AZ9" s="657"/>
      <c r="BA9" s="657"/>
      <c r="BB9" s="657"/>
      <c r="BC9" s="657"/>
      <c r="BD9" s="657"/>
      <c r="BE9" s="657"/>
      <c r="BF9" s="658"/>
      <c r="BG9" s="659">
        <v>19786200</v>
      </c>
      <c r="BH9" s="660"/>
      <c r="BI9" s="660"/>
      <c r="BJ9" s="660"/>
      <c r="BK9" s="660"/>
      <c r="BL9" s="660"/>
      <c r="BM9" s="660"/>
      <c r="BN9" s="661"/>
      <c r="BO9" s="662">
        <v>39.299999999999997</v>
      </c>
      <c r="BP9" s="662"/>
      <c r="BQ9" s="662"/>
      <c r="BR9" s="662"/>
      <c r="BS9" s="668" t="s">
        <v>230</v>
      </c>
      <c r="BT9" s="660"/>
      <c r="BU9" s="660"/>
      <c r="BV9" s="660"/>
      <c r="BW9" s="660"/>
      <c r="BX9" s="660"/>
      <c r="BY9" s="660"/>
      <c r="BZ9" s="660"/>
      <c r="CA9" s="660"/>
      <c r="CB9" s="669"/>
      <c r="CD9" s="674" t="s">
        <v>239</v>
      </c>
      <c r="CE9" s="675"/>
      <c r="CF9" s="675"/>
      <c r="CG9" s="675"/>
      <c r="CH9" s="675"/>
      <c r="CI9" s="675"/>
      <c r="CJ9" s="675"/>
      <c r="CK9" s="675"/>
      <c r="CL9" s="675"/>
      <c r="CM9" s="675"/>
      <c r="CN9" s="675"/>
      <c r="CO9" s="675"/>
      <c r="CP9" s="675"/>
      <c r="CQ9" s="676"/>
      <c r="CR9" s="659">
        <v>9774689</v>
      </c>
      <c r="CS9" s="660"/>
      <c r="CT9" s="660"/>
      <c r="CU9" s="660"/>
      <c r="CV9" s="660"/>
      <c r="CW9" s="660"/>
      <c r="CX9" s="660"/>
      <c r="CY9" s="661"/>
      <c r="CZ9" s="662">
        <v>8.8000000000000007</v>
      </c>
      <c r="DA9" s="662"/>
      <c r="DB9" s="662"/>
      <c r="DC9" s="662"/>
      <c r="DD9" s="668">
        <v>1213444</v>
      </c>
      <c r="DE9" s="660"/>
      <c r="DF9" s="660"/>
      <c r="DG9" s="660"/>
      <c r="DH9" s="660"/>
      <c r="DI9" s="660"/>
      <c r="DJ9" s="660"/>
      <c r="DK9" s="660"/>
      <c r="DL9" s="660"/>
      <c r="DM9" s="660"/>
      <c r="DN9" s="660"/>
      <c r="DO9" s="660"/>
      <c r="DP9" s="661"/>
      <c r="DQ9" s="668">
        <v>8205990</v>
      </c>
      <c r="DR9" s="660"/>
      <c r="DS9" s="660"/>
      <c r="DT9" s="660"/>
      <c r="DU9" s="660"/>
      <c r="DV9" s="660"/>
      <c r="DW9" s="660"/>
      <c r="DX9" s="660"/>
      <c r="DY9" s="660"/>
      <c r="DZ9" s="660"/>
      <c r="EA9" s="660"/>
      <c r="EB9" s="660"/>
      <c r="EC9" s="669"/>
    </row>
    <row r="10" spans="2:143" ht="11.25" customHeight="1">
      <c r="B10" s="656" t="s">
        <v>240</v>
      </c>
      <c r="C10" s="657"/>
      <c r="D10" s="657"/>
      <c r="E10" s="657"/>
      <c r="F10" s="657"/>
      <c r="G10" s="657"/>
      <c r="H10" s="657"/>
      <c r="I10" s="657"/>
      <c r="J10" s="657"/>
      <c r="K10" s="657"/>
      <c r="L10" s="657"/>
      <c r="M10" s="657"/>
      <c r="N10" s="657"/>
      <c r="O10" s="657"/>
      <c r="P10" s="657"/>
      <c r="Q10" s="658"/>
      <c r="R10" s="659" t="s">
        <v>178</v>
      </c>
      <c r="S10" s="660"/>
      <c r="T10" s="660"/>
      <c r="U10" s="660"/>
      <c r="V10" s="660"/>
      <c r="W10" s="660"/>
      <c r="X10" s="660"/>
      <c r="Y10" s="661"/>
      <c r="Z10" s="662" t="s">
        <v>230</v>
      </c>
      <c r="AA10" s="662"/>
      <c r="AB10" s="662"/>
      <c r="AC10" s="662"/>
      <c r="AD10" s="663" t="s">
        <v>230</v>
      </c>
      <c r="AE10" s="663"/>
      <c r="AF10" s="663"/>
      <c r="AG10" s="663"/>
      <c r="AH10" s="663"/>
      <c r="AI10" s="663"/>
      <c r="AJ10" s="663"/>
      <c r="AK10" s="663"/>
      <c r="AL10" s="664" t="s">
        <v>230</v>
      </c>
      <c r="AM10" s="665"/>
      <c r="AN10" s="665"/>
      <c r="AO10" s="666"/>
      <c r="AP10" s="656" t="s">
        <v>241</v>
      </c>
      <c r="AQ10" s="657"/>
      <c r="AR10" s="657"/>
      <c r="AS10" s="657"/>
      <c r="AT10" s="657"/>
      <c r="AU10" s="657"/>
      <c r="AV10" s="657"/>
      <c r="AW10" s="657"/>
      <c r="AX10" s="657"/>
      <c r="AY10" s="657"/>
      <c r="AZ10" s="657"/>
      <c r="BA10" s="657"/>
      <c r="BB10" s="657"/>
      <c r="BC10" s="657"/>
      <c r="BD10" s="657"/>
      <c r="BE10" s="657"/>
      <c r="BF10" s="658"/>
      <c r="BG10" s="659">
        <v>791631</v>
      </c>
      <c r="BH10" s="660"/>
      <c r="BI10" s="660"/>
      <c r="BJ10" s="660"/>
      <c r="BK10" s="660"/>
      <c r="BL10" s="660"/>
      <c r="BM10" s="660"/>
      <c r="BN10" s="661"/>
      <c r="BO10" s="662">
        <v>1.6</v>
      </c>
      <c r="BP10" s="662"/>
      <c r="BQ10" s="662"/>
      <c r="BR10" s="662"/>
      <c r="BS10" s="668" t="s">
        <v>230</v>
      </c>
      <c r="BT10" s="660"/>
      <c r="BU10" s="660"/>
      <c r="BV10" s="660"/>
      <c r="BW10" s="660"/>
      <c r="BX10" s="660"/>
      <c r="BY10" s="660"/>
      <c r="BZ10" s="660"/>
      <c r="CA10" s="660"/>
      <c r="CB10" s="669"/>
      <c r="CD10" s="674" t="s">
        <v>242</v>
      </c>
      <c r="CE10" s="675"/>
      <c r="CF10" s="675"/>
      <c r="CG10" s="675"/>
      <c r="CH10" s="675"/>
      <c r="CI10" s="675"/>
      <c r="CJ10" s="675"/>
      <c r="CK10" s="675"/>
      <c r="CL10" s="675"/>
      <c r="CM10" s="675"/>
      <c r="CN10" s="675"/>
      <c r="CO10" s="675"/>
      <c r="CP10" s="675"/>
      <c r="CQ10" s="676"/>
      <c r="CR10" s="659">
        <v>75474</v>
      </c>
      <c r="CS10" s="660"/>
      <c r="CT10" s="660"/>
      <c r="CU10" s="660"/>
      <c r="CV10" s="660"/>
      <c r="CW10" s="660"/>
      <c r="CX10" s="660"/>
      <c r="CY10" s="661"/>
      <c r="CZ10" s="662">
        <v>0.1</v>
      </c>
      <c r="DA10" s="662"/>
      <c r="DB10" s="662"/>
      <c r="DC10" s="662"/>
      <c r="DD10" s="668">
        <v>289</v>
      </c>
      <c r="DE10" s="660"/>
      <c r="DF10" s="660"/>
      <c r="DG10" s="660"/>
      <c r="DH10" s="660"/>
      <c r="DI10" s="660"/>
      <c r="DJ10" s="660"/>
      <c r="DK10" s="660"/>
      <c r="DL10" s="660"/>
      <c r="DM10" s="660"/>
      <c r="DN10" s="660"/>
      <c r="DO10" s="660"/>
      <c r="DP10" s="661"/>
      <c r="DQ10" s="668">
        <v>72520</v>
      </c>
      <c r="DR10" s="660"/>
      <c r="DS10" s="660"/>
      <c r="DT10" s="660"/>
      <c r="DU10" s="660"/>
      <c r="DV10" s="660"/>
      <c r="DW10" s="660"/>
      <c r="DX10" s="660"/>
      <c r="DY10" s="660"/>
      <c r="DZ10" s="660"/>
      <c r="EA10" s="660"/>
      <c r="EB10" s="660"/>
      <c r="EC10" s="669"/>
    </row>
    <row r="11" spans="2:143" ht="11.25" customHeight="1">
      <c r="B11" s="656" t="s">
        <v>243</v>
      </c>
      <c r="C11" s="657"/>
      <c r="D11" s="657"/>
      <c r="E11" s="657"/>
      <c r="F11" s="657"/>
      <c r="G11" s="657"/>
      <c r="H11" s="657"/>
      <c r="I11" s="657"/>
      <c r="J11" s="657"/>
      <c r="K11" s="657"/>
      <c r="L11" s="657"/>
      <c r="M11" s="657"/>
      <c r="N11" s="657"/>
      <c r="O11" s="657"/>
      <c r="P11" s="657"/>
      <c r="Q11" s="658"/>
      <c r="R11" s="659" t="s">
        <v>230</v>
      </c>
      <c r="S11" s="660"/>
      <c r="T11" s="660"/>
      <c r="U11" s="660"/>
      <c r="V11" s="660"/>
      <c r="W11" s="660"/>
      <c r="X11" s="660"/>
      <c r="Y11" s="661"/>
      <c r="Z11" s="662" t="s">
        <v>178</v>
      </c>
      <c r="AA11" s="662"/>
      <c r="AB11" s="662"/>
      <c r="AC11" s="662"/>
      <c r="AD11" s="663" t="s">
        <v>230</v>
      </c>
      <c r="AE11" s="663"/>
      <c r="AF11" s="663"/>
      <c r="AG11" s="663"/>
      <c r="AH11" s="663"/>
      <c r="AI11" s="663"/>
      <c r="AJ11" s="663"/>
      <c r="AK11" s="663"/>
      <c r="AL11" s="664" t="s">
        <v>178</v>
      </c>
      <c r="AM11" s="665"/>
      <c r="AN11" s="665"/>
      <c r="AO11" s="666"/>
      <c r="AP11" s="656" t="s">
        <v>244</v>
      </c>
      <c r="AQ11" s="657"/>
      <c r="AR11" s="657"/>
      <c r="AS11" s="657"/>
      <c r="AT11" s="657"/>
      <c r="AU11" s="657"/>
      <c r="AV11" s="657"/>
      <c r="AW11" s="657"/>
      <c r="AX11" s="657"/>
      <c r="AY11" s="657"/>
      <c r="AZ11" s="657"/>
      <c r="BA11" s="657"/>
      <c r="BB11" s="657"/>
      <c r="BC11" s="657"/>
      <c r="BD11" s="657"/>
      <c r="BE11" s="657"/>
      <c r="BF11" s="658"/>
      <c r="BG11" s="659">
        <v>2394786</v>
      </c>
      <c r="BH11" s="660"/>
      <c r="BI11" s="660"/>
      <c r="BJ11" s="660"/>
      <c r="BK11" s="660"/>
      <c r="BL11" s="660"/>
      <c r="BM11" s="660"/>
      <c r="BN11" s="661"/>
      <c r="BO11" s="662">
        <v>4.8</v>
      </c>
      <c r="BP11" s="662"/>
      <c r="BQ11" s="662"/>
      <c r="BR11" s="662"/>
      <c r="BS11" s="668">
        <v>436929</v>
      </c>
      <c r="BT11" s="660"/>
      <c r="BU11" s="660"/>
      <c r="BV11" s="660"/>
      <c r="BW11" s="660"/>
      <c r="BX11" s="660"/>
      <c r="BY11" s="660"/>
      <c r="BZ11" s="660"/>
      <c r="CA11" s="660"/>
      <c r="CB11" s="669"/>
      <c r="CD11" s="674" t="s">
        <v>245</v>
      </c>
      <c r="CE11" s="675"/>
      <c r="CF11" s="675"/>
      <c r="CG11" s="675"/>
      <c r="CH11" s="675"/>
      <c r="CI11" s="675"/>
      <c r="CJ11" s="675"/>
      <c r="CK11" s="675"/>
      <c r="CL11" s="675"/>
      <c r="CM11" s="675"/>
      <c r="CN11" s="675"/>
      <c r="CO11" s="675"/>
      <c r="CP11" s="675"/>
      <c r="CQ11" s="676"/>
      <c r="CR11" s="659">
        <v>649821</v>
      </c>
      <c r="CS11" s="660"/>
      <c r="CT11" s="660"/>
      <c r="CU11" s="660"/>
      <c r="CV11" s="660"/>
      <c r="CW11" s="660"/>
      <c r="CX11" s="660"/>
      <c r="CY11" s="661"/>
      <c r="CZ11" s="662">
        <v>0.6</v>
      </c>
      <c r="DA11" s="662"/>
      <c r="DB11" s="662"/>
      <c r="DC11" s="662"/>
      <c r="DD11" s="668">
        <v>85690</v>
      </c>
      <c r="DE11" s="660"/>
      <c r="DF11" s="660"/>
      <c r="DG11" s="660"/>
      <c r="DH11" s="660"/>
      <c r="DI11" s="660"/>
      <c r="DJ11" s="660"/>
      <c r="DK11" s="660"/>
      <c r="DL11" s="660"/>
      <c r="DM11" s="660"/>
      <c r="DN11" s="660"/>
      <c r="DO11" s="660"/>
      <c r="DP11" s="661"/>
      <c r="DQ11" s="668">
        <v>449116</v>
      </c>
      <c r="DR11" s="660"/>
      <c r="DS11" s="660"/>
      <c r="DT11" s="660"/>
      <c r="DU11" s="660"/>
      <c r="DV11" s="660"/>
      <c r="DW11" s="660"/>
      <c r="DX11" s="660"/>
      <c r="DY11" s="660"/>
      <c r="DZ11" s="660"/>
      <c r="EA11" s="660"/>
      <c r="EB11" s="660"/>
      <c r="EC11" s="669"/>
    </row>
    <row r="12" spans="2:143" ht="11.25" customHeight="1">
      <c r="B12" s="656" t="s">
        <v>246</v>
      </c>
      <c r="C12" s="657"/>
      <c r="D12" s="657"/>
      <c r="E12" s="657"/>
      <c r="F12" s="657"/>
      <c r="G12" s="657"/>
      <c r="H12" s="657"/>
      <c r="I12" s="657"/>
      <c r="J12" s="657"/>
      <c r="K12" s="657"/>
      <c r="L12" s="657"/>
      <c r="M12" s="657"/>
      <c r="N12" s="657"/>
      <c r="O12" s="657"/>
      <c r="P12" s="657"/>
      <c r="Q12" s="658"/>
      <c r="R12" s="659">
        <v>5255118</v>
      </c>
      <c r="S12" s="660"/>
      <c r="T12" s="660"/>
      <c r="U12" s="660"/>
      <c r="V12" s="660"/>
      <c r="W12" s="660"/>
      <c r="X12" s="660"/>
      <c r="Y12" s="661"/>
      <c r="Z12" s="662">
        <v>4.5</v>
      </c>
      <c r="AA12" s="662"/>
      <c r="AB12" s="662"/>
      <c r="AC12" s="662"/>
      <c r="AD12" s="663">
        <v>5255118</v>
      </c>
      <c r="AE12" s="663"/>
      <c r="AF12" s="663"/>
      <c r="AG12" s="663"/>
      <c r="AH12" s="663"/>
      <c r="AI12" s="663"/>
      <c r="AJ12" s="663"/>
      <c r="AK12" s="663"/>
      <c r="AL12" s="664">
        <v>8.1999999999999993</v>
      </c>
      <c r="AM12" s="665"/>
      <c r="AN12" s="665"/>
      <c r="AO12" s="666"/>
      <c r="AP12" s="656" t="s">
        <v>247</v>
      </c>
      <c r="AQ12" s="657"/>
      <c r="AR12" s="657"/>
      <c r="AS12" s="657"/>
      <c r="AT12" s="657"/>
      <c r="AU12" s="657"/>
      <c r="AV12" s="657"/>
      <c r="AW12" s="657"/>
      <c r="AX12" s="657"/>
      <c r="AY12" s="657"/>
      <c r="AZ12" s="657"/>
      <c r="BA12" s="657"/>
      <c r="BB12" s="657"/>
      <c r="BC12" s="657"/>
      <c r="BD12" s="657"/>
      <c r="BE12" s="657"/>
      <c r="BF12" s="658"/>
      <c r="BG12" s="659">
        <v>19276671</v>
      </c>
      <c r="BH12" s="660"/>
      <c r="BI12" s="660"/>
      <c r="BJ12" s="660"/>
      <c r="BK12" s="660"/>
      <c r="BL12" s="660"/>
      <c r="BM12" s="660"/>
      <c r="BN12" s="661"/>
      <c r="BO12" s="662">
        <v>38.299999999999997</v>
      </c>
      <c r="BP12" s="662"/>
      <c r="BQ12" s="662"/>
      <c r="BR12" s="662"/>
      <c r="BS12" s="668" t="s">
        <v>178</v>
      </c>
      <c r="BT12" s="660"/>
      <c r="BU12" s="660"/>
      <c r="BV12" s="660"/>
      <c r="BW12" s="660"/>
      <c r="BX12" s="660"/>
      <c r="BY12" s="660"/>
      <c r="BZ12" s="660"/>
      <c r="CA12" s="660"/>
      <c r="CB12" s="669"/>
      <c r="CD12" s="674" t="s">
        <v>248</v>
      </c>
      <c r="CE12" s="675"/>
      <c r="CF12" s="675"/>
      <c r="CG12" s="675"/>
      <c r="CH12" s="675"/>
      <c r="CI12" s="675"/>
      <c r="CJ12" s="675"/>
      <c r="CK12" s="675"/>
      <c r="CL12" s="675"/>
      <c r="CM12" s="675"/>
      <c r="CN12" s="675"/>
      <c r="CO12" s="675"/>
      <c r="CP12" s="675"/>
      <c r="CQ12" s="676"/>
      <c r="CR12" s="659">
        <v>1019387</v>
      </c>
      <c r="CS12" s="660"/>
      <c r="CT12" s="660"/>
      <c r="CU12" s="660"/>
      <c r="CV12" s="660"/>
      <c r="CW12" s="660"/>
      <c r="CX12" s="660"/>
      <c r="CY12" s="661"/>
      <c r="CZ12" s="662">
        <v>0.9</v>
      </c>
      <c r="DA12" s="662"/>
      <c r="DB12" s="662"/>
      <c r="DC12" s="662"/>
      <c r="DD12" s="668">
        <v>23617</v>
      </c>
      <c r="DE12" s="660"/>
      <c r="DF12" s="660"/>
      <c r="DG12" s="660"/>
      <c r="DH12" s="660"/>
      <c r="DI12" s="660"/>
      <c r="DJ12" s="660"/>
      <c r="DK12" s="660"/>
      <c r="DL12" s="660"/>
      <c r="DM12" s="660"/>
      <c r="DN12" s="660"/>
      <c r="DO12" s="660"/>
      <c r="DP12" s="661"/>
      <c r="DQ12" s="668">
        <v>920514</v>
      </c>
      <c r="DR12" s="660"/>
      <c r="DS12" s="660"/>
      <c r="DT12" s="660"/>
      <c r="DU12" s="660"/>
      <c r="DV12" s="660"/>
      <c r="DW12" s="660"/>
      <c r="DX12" s="660"/>
      <c r="DY12" s="660"/>
      <c r="DZ12" s="660"/>
      <c r="EA12" s="660"/>
      <c r="EB12" s="660"/>
      <c r="EC12" s="669"/>
    </row>
    <row r="13" spans="2:143" ht="11.25" customHeight="1">
      <c r="B13" s="656" t="s">
        <v>249</v>
      </c>
      <c r="C13" s="657"/>
      <c r="D13" s="657"/>
      <c r="E13" s="657"/>
      <c r="F13" s="657"/>
      <c r="G13" s="657"/>
      <c r="H13" s="657"/>
      <c r="I13" s="657"/>
      <c r="J13" s="657"/>
      <c r="K13" s="657"/>
      <c r="L13" s="657"/>
      <c r="M13" s="657"/>
      <c r="N13" s="657"/>
      <c r="O13" s="657"/>
      <c r="P13" s="657"/>
      <c r="Q13" s="658"/>
      <c r="R13" s="659">
        <v>180378</v>
      </c>
      <c r="S13" s="660"/>
      <c r="T13" s="660"/>
      <c r="U13" s="660"/>
      <c r="V13" s="660"/>
      <c r="W13" s="660"/>
      <c r="X13" s="660"/>
      <c r="Y13" s="661"/>
      <c r="Z13" s="662">
        <v>0.2</v>
      </c>
      <c r="AA13" s="662"/>
      <c r="AB13" s="662"/>
      <c r="AC13" s="662"/>
      <c r="AD13" s="663">
        <v>180378</v>
      </c>
      <c r="AE13" s="663"/>
      <c r="AF13" s="663"/>
      <c r="AG13" s="663"/>
      <c r="AH13" s="663"/>
      <c r="AI13" s="663"/>
      <c r="AJ13" s="663"/>
      <c r="AK13" s="663"/>
      <c r="AL13" s="664">
        <v>0.3</v>
      </c>
      <c r="AM13" s="665"/>
      <c r="AN13" s="665"/>
      <c r="AO13" s="666"/>
      <c r="AP13" s="656" t="s">
        <v>250</v>
      </c>
      <c r="AQ13" s="657"/>
      <c r="AR13" s="657"/>
      <c r="AS13" s="657"/>
      <c r="AT13" s="657"/>
      <c r="AU13" s="657"/>
      <c r="AV13" s="657"/>
      <c r="AW13" s="657"/>
      <c r="AX13" s="657"/>
      <c r="AY13" s="657"/>
      <c r="AZ13" s="657"/>
      <c r="BA13" s="657"/>
      <c r="BB13" s="657"/>
      <c r="BC13" s="657"/>
      <c r="BD13" s="657"/>
      <c r="BE13" s="657"/>
      <c r="BF13" s="658"/>
      <c r="BG13" s="659">
        <v>19131836</v>
      </c>
      <c r="BH13" s="660"/>
      <c r="BI13" s="660"/>
      <c r="BJ13" s="660"/>
      <c r="BK13" s="660"/>
      <c r="BL13" s="660"/>
      <c r="BM13" s="660"/>
      <c r="BN13" s="661"/>
      <c r="BO13" s="662">
        <v>38</v>
      </c>
      <c r="BP13" s="662"/>
      <c r="BQ13" s="662"/>
      <c r="BR13" s="662"/>
      <c r="BS13" s="668" t="s">
        <v>178</v>
      </c>
      <c r="BT13" s="660"/>
      <c r="BU13" s="660"/>
      <c r="BV13" s="660"/>
      <c r="BW13" s="660"/>
      <c r="BX13" s="660"/>
      <c r="BY13" s="660"/>
      <c r="BZ13" s="660"/>
      <c r="CA13" s="660"/>
      <c r="CB13" s="669"/>
      <c r="CD13" s="674" t="s">
        <v>251</v>
      </c>
      <c r="CE13" s="675"/>
      <c r="CF13" s="675"/>
      <c r="CG13" s="675"/>
      <c r="CH13" s="675"/>
      <c r="CI13" s="675"/>
      <c r="CJ13" s="675"/>
      <c r="CK13" s="675"/>
      <c r="CL13" s="675"/>
      <c r="CM13" s="675"/>
      <c r="CN13" s="675"/>
      <c r="CO13" s="675"/>
      <c r="CP13" s="675"/>
      <c r="CQ13" s="676"/>
      <c r="CR13" s="659">
        <v>9717343</v>
      </c>
      <c r="CS13" s="660"/>
      <c r="CT13" s="660"/>
      <c r="CU13" s="660"/>
      <c r="CV13" s="660"/>
      <c r="CW13" s="660"/>
      <c r="CX13" s="660"/>
      <c r="CY13" s="661"/>
      <c r="CZ13" s="662">
        <v>8.6999999999999993</v>
      </c>
      <c r="DA13" s="662"/>
      <c r="DB13" s="662"/>
      <c r="DC13" s="662"/>
      <c r="DD13" s="668">
        <v>4640360</v>
      </c>
      <c r="DE13" s="660"/>
      <c r="DF13" s="660"/>
      <c r="DG13" s="660"/>
      <c r="DH13" s="660"/>
      <c r="DI13" s="660"/>
      <c r="DJ13" s="660"/>
      <c r="DK13" s="660"/>
      <c r="DL13" s="660"/>
      <c r="DM13" s="660"/>
      <c r="DN13" s="660"/>
      <c r="DO13" s="660"/>
      <c r="DP13" s="661"/>
      <c r="DQ13" s="668">
        <v>6068788</v>
      </c>
      <c r="DR13" s="660"/>
      <c r="DS13" s="660"/>
      <c r="DT13" s="660"/>
      <c r="DU13" s="660"/>
      <c r="DV13" s="660"/>
      <c r="DW13" s="660"/>
      <c r="DX13" s="660"/>
      <c r="DY13" s="660"/>
      <c r="DZ13" s="660"/>
      <c r="EA13" s="660"/>
      <c r="EB13" s="660"/>
      <c r="EC13" s="669"/>
    </row>
    <row r="14" spans="2:143" ht="11.25" customHeight="1">
      <c r="B14" s="656" t="s">
        <v>252</v>
      </c>
      <c r="C14" s="657"/>
      <c r="D14" s="657"/>
      <c r="E14" s="657"/>
      <c r="F14" s="657"/>
      <c r="G14" s="657"/>
      <c r="H14" s="657"/>
      <c r="I14" s="657"/>
      <c r="J14" s="657"/>
      <c r="K14" s="657"/>
      <c r="L14" s="657"/>
      <c r="M14" s="657"/>
      <c r="N14" s="657"/>
      <c r="O14" s="657"/>
      <c r="P14" s="657"/>
      <c r="Q14" s="658"/>
      <c r="R14" s="659">
        <v>140</v>
      </c>
      <c r="S14" s="660"/>
      <c r="T14" s="660"/>
      <c r="U14" s="660"/>
      <c r="V14" s="660"/>
      <c r="W14" s="660"/>
      <c r="X14" s="660"/>
      <c r="Y14" s="661"/>
      <c r="Z14" s="662">
        <v>0</v>
      </c>
      <c r="AA14" s="662"/>
      <c r="AB14" s="662"/>
      <c r="AC14" s="662"/>
      <c r="AD14" s="663">
        <v>140</v>
      </c>
      <c r="AE14" s="663"/>
      <c r="AF14" s="663"/>
      <c r="AG14" s="663"/>
      <c r="AH14" s="663"/>
      <c r="AI14" s="663"/>
      <c r="AJ14" s="663"/>
      <c r="AK14" s="663"/>
      <c r="AL14" s="664">
        <v>0</v>
      </c>
      <c r="AM14" s="665"/>
      <c r="AN14" s="665"/>
      <c r="AO14" s="666"/>
      <c r="AP14" s="656" t="s">
        <v>253</v>
      </c>
      <c r="AQ14" s="657"/>
      <c r="AR14" s="657"/>
      <c r="AS14" s="657"/>
      <c r="AT14" s="657"/>
      <c r="AU14" s="657"/>
      <c r="AV14" s="657"/>
      <c r="AW14" s="657"/>
      <c r="AX14" s="657"/>
      <c r="AY14" s="657"/>
      <c r="AZ14" s="657"/>
      <c r="BA14" s="657"/>
      <c r="BB14" s="657"/>
      <c r="BC14" s="657"/>
      <c r="BD14" s="657"/>
      <c r="BE14" s="657"/>
      <c r="BF14" s="658"/>
      <c r="BG14" s="659">
        <v>581077</v>
      </c>
      <c r="BH14" s="660"/>
      <c r="BI14" s="660"/>
      <c r="BJ14" s="660"/>
      <c r="BK14" s="660"/>
      <c r="BL14" s="660"/>
      <c r="BM14" s="660"/>
      <c r="BN14" s="661"/>
      <c r="BO14" s="662">
        <v>1.2</v>
      </c>
      <c r="BP14" s="662"/>
      <c r="BQ14" s="662"/>
      <c r="BR14" s="662"/>
      <c r="BS14" s="668" t="s">
        <v>230</v>
      </c>
      <c r="BT14" s="660"/>
      <c r="BU14" s="660"/>
      <c r="BV14" s="660"/>
      <c r="BW14" s="660"/>
      <c r="BX14" s="660"/>
      <c r="BY14" s="660"/>
      <c r="BZ14" s="660"/>
      <c r="CA14" s="660"/>
      <c r="CB14" s="669"/>
      <c r="CD14" s="674" t="s">
        <v>254</v>
      </c>
      <c r="CE14" s="675"/>
      <c r="CF14" s="675"/>
      <c r="CG14" s="675"/>
      <c r="CH14" s="675"/>
      <c r="CI14" s="675"/>
      <c r="CJ14" s="675"/>
      <c r="CK14" s="675"/>
      <c r="CL14" s="675"/>
      <c r="CM14" s="675"/>
      <c r="CN14" s="675"/>
      <c r="CO14" s="675"/>
      <c r="CP14" s="675"/>
      <c r="CQ14" s="676"/>
      <c r="CR14" s="659">
        <v>3337446</v>
      </c>
      <c r="CS14" s="660"/>
      <c r="CT14" s="660"/>
      <c r="CU14" s="660"/>
      <c r="CV14" s="660"/>
      <c r="CW14" s="660"/>
      <c r="CX14" s="660"/>
      <c r="CY14" s="661"/>
      <c r="CZ14" s="662">
        <v>3</v>
      </c>
      <c r="DA14" s="662"/>
      <c r="DB14" s="662"/>
      <c r="DC14" s="662"/>
      <c r="DD14" s="668">
        <v>47423</v>
      </c>
      <c r="DE14" s="660"/>
      <c r="DF14" s="660"/>
      <c r="DG14" s="660"/>
      <c r="DH14" s="660"/>
      <c r="DI14" s="660"/>
      <c r="DJ14" s="660"/>
      <c r="DK14" s="660"/>
      <c r="DL14" s="660"/>
      <c r="DM14" s="660"/>
      <c r="DN14" s="660"/>
      <c r="DO14" s="660"/>
      <c r="DP14" s="661"/>
      <c r="DQ14" s="668">
        <v>3238486</v>
      </c>
      <c r="DR14" s="660"/>
      <c r="DS14" s="660"/>
      <c r="DT14" s="660"/>
      <c r="DU14" s="660"/>
      <c r="DV14" s="660"/>
      <c r="DW14" s="660"/>
      <c r="DX14" s="660"/>
      <c r="DY14" s="660"/>
      <c r="DZ14" s="660"/>
      <c r="EA14" s="660"/>
      <c r="EB14" s="660"/>
      <c r="EC14" s="669"/>
    </row>
    <row r="15" spans="2:143" ht="11.25" customHeight="1">
      <c r="B15" s="656" t="s">
        <v>255</v>
      </c>
      <c r="C15" s="657"/>
      <c r="D15" s="657"/>
      <c r="E15" s="657"/>
      <c r="F15" s="657"/>
      <c r="G15" s="657"/>
      <c r="H15" s="657"/>
      <c r="I15" s="657"/>
      <c r="J15" s="657"/>
      <c r="K15" s="657"/>
      <c r="L15" s="657"/>
      <c r="M15" s="657"/>
      <c r="N15" s="657"/>
      <c r="O15" s="657"/>
      <c r="P15" s="657"/>
      <c r="Q15" s="658"/>
      <c r="R15" s="659">
        <v>291775</v>
      </c>
      <c r="S15" s="660"/>
      <c r="T15" s="660"/>
      <c r="U15" s="660"/>
      <c r="V15" s="660"/>
      <c r="W15" s="660"/>
      <c r="X15" s="660"/>
      <c r="Y15" s="661"/>
      <c r="Z15" s="662">
        <v>0.3</v>
      </c>
      <c r="AA15" s="662"/>
      <c r="AB15" s="662"/>
      <c r="AC15" s="662"/>
      <c r="AD15" s="663">
        <v>291775</v>
      </c>
      <c r="AE15" s="663"/>
      <c r="AF15" s="663"/>
      <c r="AG15" s="663"/>
      <c r="AH15" s="663"/>
      <c r="AI15" s="663"/>
      <c r="AJ15" s="663"/>
      <c r="AK15" s="663"/>
      <c r="AL15" s="664">
        <v>0.5</v>
      </c>
      <c r="AM15" s="665"/>
      <c r="AN15" s="665"/>
      <c r="AO15" s="666"/>
      <c r="AP15" s="656" t="s">
        <v>256</v>
      </c>
      <c r="AQ15" s="657"/>
      <c r="AR15" s="657"/>
      <c r="AS15" s="657"/>
      <c r="AT15" s="657"/>
      <c r="AU15" s="657"/>
      <c r="AV15" s="657"/>
      <c r="AW15" s="657"/>
      <c r="AX15" s="657"/>
      <c r="AY15" s="657"/>
      <c r="AZ15" s="657"/>
      <c r="BA15" s="657"/>
      <c r="BB15" s="657"/>
      <c r="BC15" s="657"/>
      <c r="BD15" s="657"/>
      <c r="BE15" s="657"/>
      <c r="BF15" s="658"/>
      <c r="BG15" s="659">
        <v>1709992</v>
      </c>
      <c r="BH15" s="660"/>
      <c r="BI15" s="660"/>
      <c r="BJ15" s="660"/>
      <c r="BK15" s="660"/>
      <c r="BL15" s="660"/>
      <c r="BM15" s="660"/>
      <c r="BN15" s="661"/>
      <c r="BO15" s="662">
        <v>3.4</v>
      </c>
      <c r="BP15" s="662"/>
      <c r="BQ15" s="662"/>
      <c r="BR15" s="662"/>
      <c r="BS15" s="668" t="s">
        <v>178</v>
      </c>
      <c r="BT15" s="660"/>
      <c r="BU15" s="660"/>
      <c r="BV15" s="660"/>
      <c r="BW15" s="660"/>
      <c r="BX15" s="660"/>
      <c r="BY15" s="660"/>
      <c r="BZ15" s="660"/>
      <c r="CA15" s="660"/>
      <c r="CB15" s="669"/>
      <c r="CD15" s="674" t="s">
        <v>257</v>
      </c>
      <c r="CE15" s="675"/>
      <c r="CF15" s="675"/>
      <c r="CG15" s="675"/>
      <c r="CH15" s="675"/>
      <c r="CI15" s="675"/>
      <c r="CJ15" s="675"/>
      <c r="CK15" s="675"/>
      <c r="CL15" s="675"/>
      <c r="CM15" s="675"/>
      <c r="CN15" s="675"/>
      <c r="CO15" s="675"/>
      <c r="CP15" s="675"/>
      <c r="CQ15" s="676"/>
      <c r="CR15" s="659">
        <v>12878847</v>
      </c>
      <c r="CS15" s="660"/>
      <c r="CT15" s="660"/>
      <c r="CU15" s="660"/>
      <c r="CV15" s="660"/>
      <c r="CW15" s="660"/>
      <c r="CX15" s="660"/>
      <c r="CY15" s="661"/>
      <c r="CZ15" s="662">
        <v>11.6</v>
      </c>
      <c r="DA15" s="662"/>
      <c r="DB15" s="662"/>
      <c r="DC15" s="662"/>
      <c r="DD15" s="668">
        <v>3058261</v>
      </c>
      <c r="DE15" s="660"/>
      <c r="DF15" s="660"/>
      <c r="DG15" s="660"/>
      <c r="DH15" s="660"/>
      <c r="DI15" s="660"/>
      <c r="DJ15" s="660"/>
      <c r="DK15" s="660"/>
      <c r="DL15" s="660"/>
      <c r="DM15" s="660"/>
      <c r="DN15" s="660"/>
      <c r="DO15" s="660"/>
      <c r="DP15" s="661"/>
      <c r="DQ15" s="668">
        <v>8765094</v>
      </c>
      <c r="DR15" s="660"/>
      <c r="DS15" s="660"/>
      <c r="DT15" s="660"/>
      <c r="DU15" s="660"/>
      <c r="DV15" s="660"/>
      <c r="DW15" s="660"/>
      <c r="DX15" s="660"/>
      <c r="DY15" s="660"/>
      <c r="DZ15" s="660"/>
      <c r="EA15" s="660"/>
      <c r="EB15" s="660"/>
      <c r="EC15" s="669"/>
    </row>
    <row r="16" spans="2:143" ht="11.25" customHeight="1">
      <c r="B16" s="656" t="s">
        <v>258</v>
      </c>
      <c r="C16" s="657"/>
      <c r="D16" s="657"/>
      <c r="E16" s="657"/>
      <c r="F16" s="657"/>
      <c r="G16" s="657"/>
      <c r="H16" s="657"/>
      <c r="I16" s="657"/>
      <c r="J16" s="657"/>
      <c r="K16" s="657"/>
      <c r="L16" s="657"/>
      <c r="M16" s="657"/>
      <c r="N16" s="657"/>
      <c r="O16" s="657"/>
      <c r="P16" s="657"/>
      <c r="Q16" s="658"/>
      <c r="R16" s="659" t="s">
        <v>178</v>
      </c>
      <c r="S16" s="660"/>
      <c r="T16" s="660"/>
      <c r="U16" s="660"/>
      <c r="V16" s="660"/>
      <c r="W16" s="660"/>
      <c r="X16" s="660"/>
      <c r="Y16" s="661"/>
      <c r="Z16" s="662" t="s">
        <v>178</v>
      </c>
      <c r="AA16" s="662"/>
      <c r="AB16" s="662"/>
      <c r="AC16" s="662"/>
      <c r="AD16" s="663" t="s">
        <v>230</v>
      </c>
      <c r="AE16" s="663"/>
      <c r="AF16" s="663"/>
      <c r="AG16" s="663"/>
      <c r="AH16" s="663"/>
      <c r="AI16" s="663"/>
      <c r="AJ16" s="663"/>
      <c r="AK16" s="663"/>
      <c r="AL16" s="664" t="s">
        <v>259</v>
      </c>
      <c r="AM16" s="665"/>
      <c r="AN16" s="665"/>
      <c r="AO16" s="666"/>
      <c r="AP16" s="656" t="s">
        <v>260</v>
      </c>
      <c r="AQ16" s="657"/>
      <c r="AR16" s="657"/>
      <c r="AS16" s="657"/>
      <c r="AT16" s="657"/>
      <c r="AU16" s="657"/>
      <c r="AV16" s="657"/>
      <c r="AW16" s="657"/>
      <c r="AX16" s="657"/>
      <c r="AY16" s="657"/>
      <c r="AZ16" s="657"/>
      <c r="BA16" s="657"/>
      <c r="BB16" s="657"/>
      <c r="BC16" s="657"/>
      <c r="BD16" s="657"/>
      <c r="BE16" s="657"/>
      <c r="BF16" s="658"/>
      <c r="BG16" s="659">
        <v>6</v>
      </c>
      <c r="BH16" s="660"/>
      <c r="BI16" s="660"/>
      <c r="BJ16" s="660"/>
      <c r="BK16" s="660"/>
      <c r="BL16" s="660"/>
      <c r="BM16" s="660"/>
      <c r="BN16" s="661"/>
      <c r="BO16" s="662">
        <v>0</v>
      </c>
      <c r="BP16" s="662"/>
      <c r="BQ16" s="662"/>
      <c r="BR16" s="662"/>
      <c r="BS16" s="668" t="s">
        <v>178</v>
      </c>
      <c r="BT16" s="660"/>
      <c r="BU16" s="660"/>
      <c r="BV16" s="660"/>
      <c r="BW16" s="660"/>
      <c r="BX16" s="660"/>
      <c r="BY16" s="660"/>
      <c r="BZ16" s="660"/>
      <c r="CA16" s="660"/>
      <c r="CB16" s="669"/>
      <c r="CD16" s="674" t="s">
        <v>261</v>
      </c>
      <c r="CE16" s="675"/>
      <c r="CF16" s="675"/>
      <c r="CG16" s="675"/>
      <c r="CH16" s="675"/>
      <c r="CI16" s="675"/>
      <c r="CJ16" s="675"/>
      <c r="CK16" s="675"/>
      <c r="CL16" s="675"/>
      <c r="CM16" s="675"/>
      <c r="CN16" s="675"/>
      <c r="CO16" s="675"/>
      <c r="CP16" s="675"/>
      <c r="CQ16" s="676"/>
      <c r="CR16" s="659">
        <v>543990</v>
      </c>
      <c r="CS16" s="660"/>
      <c r="CT16" s="660"/>
      <c r="CU16" s="660"/>
      <c r="CV16" s="660"/>
      <c r="CW16" s="660"/>
      <c r="CX16" s="660"/>
      <c r="CY16" s="661"/>
      <c r="CZ16" s="662">
        <v>0.5</v>
      </c>
      <c r="DA16" s="662"/>
      <c r="DB16" s="662"/>
      <c r="DC16" s="662"/>
      <c r="DD16" s="668" t="s">
        <v>230</v>
      </c>
      <c r="DE16" s="660"/>
      <c r="DF16" s="660"/>
      <c r="DG16" s="660"/>
      <c r="DH16" s="660"/>
      <c r="DI16" s="660"/>
      <c r="DJ16" s="660"/>
      <c r="DK16" s="660"/>
      <c r="DL16" s="660"/>
      <c r="DM16" s="660"/>
      <c r="DN16" s="660"/>
      <c r="DO16" s="660"/>
      <c r="DP16" s="661"/>
      <c r="DQ16" s="668">
        <v>232344</v>
      </c>
      <c r="DR16" s="660"/>
      <c r="DS16" s="660"/>
      <c r="DT16" s="660"/>
      <c r="DU16" s="660"/>
      <c r="DV16" s="660"/>
      <c r="DW16" s="660"/>
      <c r="DX16" s="660"/>
      <c r="DY16" s="660"/>
      <c r="DZ16" s="660"/>
      <c r="EA16" s="660"/>
      <c r="EB16" s="660"/>
      <c r="EC16" s="669"/>
    </row>
    <row r="17" spans="2:133" ht="11.25" customHeight="1">
      <c r="B17" s="656" t="s">
        <v>262</v>
      </c>
      <c r="C17" s="657"/>
      <c r="D17" s="657"/>
      <c r="E17" s="657"/>
      <c r="F17" s="657"/>
      <c r="G17" s="657"/>
      <c r="H17" s="657"/>
      <c r="I17" s="657"/>
      <c r="J17" s="657"/>
      <c r="K17" s="657"/>
      <c r="L17" s="657"/>
      <c r="M17" s="657"/>
      <c r="N17" s="657"/>
      <c r="O17" s="657"/>
      <c r="P17" s="657"/>
      <c r="Q17" s="658"/>
      <c r="R17" s="659">
        <v>263456</v>
      </c>
      <c r="S17" s="660"/>
      <c r="T17" s="660"/>
      <c r="U17" s="660"/>
      <c r="V17" s="660"/>
      <c r="W17" s="660"/>
      <c r="X17" s="660"/>
      <c r="Y17" s="661"/>
      <c r="Z17" s="662">
        <v>0.2</v>
      </c>
      <c r="AA17" s="662"/>
      <c r="AB17" s="662"/>
      <c r="AC17" s="662"/>
      <c r="AD17" s="663">
        <v>263456</v>
      </c>
      <c r="AE17" s="663"/>
      <c r="AF17" s="663"/>
      <c r="AG17" s="663"/>
      <c r="AH17" s="663"/>
      <c r="AI17" s="663"/>
      <c r="AJ17" s="663"/>
      <c r="AK17" s="663"/>
      <c r="AL17" s="664">
        <v>0.4</v>
      </c>
      <c r="AM17" s="665"/>
      <c r="AN17" s="665"/>
      <c r="AO17" s="666"/>
      <c r="AP17" s="656" t="s">
        <v>263</v>
      </c>
      <c r="AQ17" s="657"/>
      <c r="AR17" s="657"/>
      <c r="AS17" s="657"/>
      <c r="AT17" s="657"/>
      <c r="AU17" s="657"/>
      <c r="AV17" s="657"/>
      <c r="AW17" s="657"/>
      <c r="AX17" s="657"/>
      <c r="AY17" s="657"/>
      <c r="AZ17" s="657"/>
      <c r="BA17" s="657"/>
      <c r="BB17" s="657"/>
      <c r="BC17" s="657"/>
      <c r="BD17" s="657"/>
      <c r="BE17" s="657"/>
      <c r="BF17" s="658"/>
      <c r="BG17" s="659">
        <v>18537</v>
      </c>
      <c r="BH17" s="660"/>
      <c r="BI17" s="660"/>
      <c r="BJ17" s="660"/>
      <c r="BK17" s="660"/>
      <c r="BL17" s="660"/>
      <c r="BM17" s="660"/>
      <c r="BN17" s="661"/>
      <c r="BO17" s="662">
        <v>0</v>
      </c>
      <c r="BP17" s="662"/>
      <c r="BQ17" s="662"/>
      <c r="BR17" s="662"/>
      <c r="BS17" s="668" t="s">
        <v>230</v>
      </c>
      <c r="BT17" s="660"/>
      <c r="BU17" s="660"/>
      <c r="BV17" s="660"/>
      <c r="BW17" s="660"/>
      <c r="BX17" s="660"/>
      <c r="BY17" s="660"/>
      <c r="BZ17" s="660"/>
      <c r="CA17" s="660"/>
      <c r="CB17" s="669"/>
      <c r="CD17" s="674" t="s">
        <v>264</v>
      </c>
      <c r="CE17" s="675"/>
      <c r="CF17" s="675"/>
      <c r="CG17" s="675"/>
      <c r="CH17" s="675"/>
      <c r="CI17" s="675"/>
      <c r="CJ17" s="675"/>
      <c r="CK17" s="675"/>
      <c r="CL17" s="675"/>
      <c r="CM17" s="675"/>
      <c r="CN17" s="675"/>
      <c r="CO17" s="675"/>
      <c r="CP17" s="675"/>
      <c r="CQ17" s="676"/>
      <c r="CR17" s="659">
        <v>11080294</v>
      </c>
      <c r="CS17" s="660"/>
      <c r="CT17" s="660"/>
      <c r="CU17" s="660"/>
      <c r="CV17" s="660"/>
      <c r="CW17" s="660"/>
      <c r="CX17" s="660"/>
      <c r="CY17" s="661"/>
      <c r="CZ17" s="662">
        <v>9.9</v>
      </c>
      <c r="DA17" s="662"/>
      <c r="DB17" s="662"/>
      <c r="DC17" s="662"/>
      <c r="DD17" s="668" t="s">
        <v>230</v>
      </c>
      <c r="DE17" s="660"/>
      <c r="DF17" s="660"/>
      <c r="DG17" s="660"/>
      <c r="DH17" s="660"/>
      <c r="DI17" s="660"/>
      <c r="DJ17" s="660"/>
      <c r="DK17" s="660"/>
      <c r="DL17" s="660"/>
      <c r="DM17" s="660"/>
      <c r="DN17" s="660"/>
      <c r="DO17" s="660"/>
      <c r="DP17" s="661"/>
      <c r="DQ17" s="668">
        <v>10791923</v>
      </c>
      <c r="DR17" s="660"/>
      <c r="DS17" s="660"/>
      <c r="DT17" s="660"/>
      <c r="DU17" s="660"/>
      <c r="DV17" s="660"/>
      <c r="DW17" s="660"/>
      <c r="DX17" s="660"/>
      <c r="DY17" s="660"/>
      <c r="DZ17" s="660"/>
      <c r="EA17" s="660"/>
      <c r="EB17" s="660"/>
      <c r="EC17" s="669"/>
    </row>
    <row r="18" spans="2:133" ht="11.25" customHeight="1">
      <c r="B18" s="656" t="s">
        <v>265</v>
      </c>
      <c r="C18" s="657"/>
      <c r="D18" s="657"/>
      <c r="E18" s="657"/>
      <c r="F18" s="657"/>
      <c r="G18" s="657"/>
      <c r="H18" s="657"/>
      <c r="I18" s="657"/>
      <c r="J18" s="657"/>
      <c r="K18" s="657"/>
      <c r="L18" s="657"/>
      <c r="M18" s="657"/>
      <c r="N18" s="657"/>
      <c r="O18" s="657"/>
      <c r="P18" s="657"/>
      <c r="Q18" s="658"/>
      <c r="R18" s="659">
        <v>10372895</v>
      </c>
      <c r="S18" s="660"/>
      <c r="T18" s="660"/>
      <c r="U18" s="660"/>
      <c r="V18" s="660"/>
      <c r="W18" s="660"/>
      <c r="X18" s="660"/>
      <c r="Y18" s="661"/>
      <c r="Z18" s="662">
        <v>9</v>
      </c>
      <c r="AA18" s="662"/>
      <c r="AB18" s="662"/>
      <c r="AC18" s="662"/>
      <c r="AD18" s="663">
        <v>9664067</v>
      </c>
      <c r="AE18" s="663"/>
      <c r="AF18" s="663"/>
      <c r="AG18" s="663"/>
      <c r="AH18" s="663"/>
      <c r="AI18" s="663"/>
      <c r="AJ18" s="663"/>
      <c r="AK18" s="663"/>
      <c r="AL18" s="664">
        <v>15</v>
      </c>
      <c r="AM18" s="665"/>
      <c r="AN18" s="665"/>
      <c r="AO18" s="666"/>
      <c r="AP18" s="656" t="s">
        <v>266</v>
      </c>
      <c r="AQ18" s="657"/>
      <c r="AR18" s="657"/>
      <c r="AS18" s="657"/>
      <c r="AT18" s="657"/>
      <c r="AU18" s="657"/>
      <c r="AV18" s="657"/>
      <c r="AW18" s="657"/>
      <c r="AX18" s="657"/>
      <c r="AY18" s="657"/>
      <c r="AZ18" s="657"/>
      <c r="BA18" s="657"/>
      <c r="BB18" s="657"/>
      <c r="BC18" s="657"/>
      <c r="BD18" s="657"/>
      <c r="BE18" s="657"/>
      <c r="BF18" s="658"/>
      <c r="BG18" s="659" t="s">
        <v>178</v>
      </c>
      <c r="BH18" s="660"/>
      <c r="BI18" s="660"/>
      <c r="BJ18" s="660"/>
      <c r="BK18" s="660"/>
      <c r="BL18" s="660"/>
      <c r="BM18" s="660"/>
      <c r="BN18" s="661"/>
      <c r="BO18" s="662" t="s">
        <v>178</v>
      </c>
      <c r="BP18" s="662"/>
      <c r="BQ18" s="662"/>
      <c r="BR18" s="662"/>
      <c r="BS18" s="668" t="s">
        <v>259</v>
      </c>
      <c r="BT18" s="660"/>
      <c r="BU18" s="660"/>
      <c r="BV18" s="660"/>
      <c r="BW18" s="660"/>
      <c r="BX18" s="660"/>
      <c r="BY18" s="660"/>
      <c r="BZ18" s="660"/>
      <c r="CA18" s="660"/>
      <c r="CB18" s="669"/>
      <c r="CD18" s="674" t="s">
        <v>267</v>
      </c>
      <c r="CE18" s="675"/>
      <c r="CF18" s="675"/>
      <c r="CG18" s="675"/>
      <c r="CH18" s="675"/>
      <c r="CI18" s="675"/>
      <c r="CJ18" s="675"/>
      <c r="CK18" s="675"/>
      <c r="CL18" s="675"/>
      <c r="CM18" s="675"/>
      <c r="CN18" s="675"/>
      <c r="CO18" s="675"/>
      <c r="CP18" s="675"/>
      <c r="CQ18" s="676"/>
      <c r="CR18" s="659">
        <v>6279</v>
      </c>
      <c r="CS18" s="660"/>
      <c r="CT18" s="660"/>
      <c r="CU18" s="660"/>
      <c r="CV18" s="660"/>
      <c r="CW18" s="660"/>
      <c r="CX18" s="660"/>
      <c r="CY18" s="661"/>
      <c r="CZ18" s="662">
        <v>0</v>
      </c>
      <c r="DA18" s="662"/>
      <c r="DB18" s="662"/>
      <c r="DC18" s="662"/>
      <c r="DD18" s="668" t="s">
        <v>230</v>
      </c>
      <c r="DE18" s="660"/>
      <c r="DF18" s="660"/>
      <c r="DG18" s="660"/>
      <c r="DH18" s="660"/>
      <c r="DI18" s="660"/>
      <c r="DJ18" s="660"/>
      <c r="DK18" s="660"/>
      <c r="DL18" s="660"/>
      <c r="DM18" s="660"/>
      <c r="DN18" s="660"/>
      <c r="DO18" s="660"/>
      <c r="DP18" s="661"/>
      <c r="DQ18" s="668">
        <v>6279</v>
      </c>
      <c r="DR18" s="660"/>
      <c r="DS18" s="660"/>
      <c r="DT18" s="660"/>
      <c r="DU18" s="660"/>
      <c r="DV18" s="660"/>
      <c r="DW18" s="660"/>
      <c r="DX18" s="660"/>
      <c r="DY18" s="660"/>
      <c r="DZ18" s="660"/>
      <c r="EA18" s="660"/>
      <c r="EB18" s="660"/>
      <c r="EC18" s="669"/>
    </row>
    <row r="19" spans="2:133" ht="11.25" customHeight="1">
      <c r="B19" s="656" t="s">
        <v>268</v>
      </c>
      <c r="C19" s="657"/>
      <c r="D19" s="657"/>
      <c r="E19" s="657"/>
      <c r="F19" s="657"/>
      <c r="G19" s="657"/>
      <c r="H19" s="657"/>
      <c r="I19" s="657"/>
      <c r="J19" s="657"/>
      <c r="K19" s="657"/>
      <c r="L19" s="657"/>
      <c r="M19" s="657"/>
      <c r="N19" s="657"/>
      <c r="O19" s="657"/>
      <c r="P19" s="657"/>
      <c r="Q19" s="658"/>
      <c r="R19" s="659">
        <v>9664067</v>
      </c>
      <c r="S19" s="660"/>
      <c r="T19" s="660"/>
      <c r="U19" s="660"/>
      <c r="V19" s="660"/>
      <c r="W19" s="660"/>
      <c r="X19" s="660"/>
      <c r="Y19" s="661"/>
      <c r="Z19" s="662">
        <v>8.4</v>
      </c>
      <c r="AA19" s="662"/>
      <c r="AB19" s="662"/>
      <c r="AC19" s="662"/>
      <c r="AD19" s="663">
        <v>9664067</v>
      </c>
      <c r="AE19" s="663"/>
      <c r="AF19" s="663"/>
      <c r="AG19" s="663"/>
      <c r="AH19" s="663"/>
      <c r="AI19" s="663"/>
      <c r="AJ19" s="663"/>
      <c r="AK19" s="663"/>
      <c r="AL19" s="664">
        <v>15</v>
      </c>
      <c r="AM19" s="665"/>
      <c r="AN19" s="665"/>
      <c r="AO19" s="666"/>
      <c r="AP19" s="656" t="s">
        <v>269</v>
      </c>
      <c r="AQ19" s="657"/>
      <c r="AR19" s="657"/>
      <c r="AS19" s="657"/>
      <c r="AT19" s="657"/>
      <c r="AU19" s="657"/>
      <c r="AV19" s="657"/>
      <c r="AW19" s="657"/>
      <c r="AX19" s="657"/>
      <c r="AY19" s="657"/>
      <c r="AZ19" s="657"/>
      <c r="BA19" s="657"/>
      <c r="BB19" s="657"/>
      <c r="BC19" s="657"/>
      <c r="BD19" s="657"/>
      <c r="BE19" s="657"/>
      <c r="BF19" s="658"/>
      <c r="BG19" s="659">
        <v>5277148</v>
      </c>
      <c r="BH19" s="660"/>
      <c r="BI19" s="660"/>
      <c r="BJ19" s="660"/>
      <c r="BK19" s="660"/>
      <c r="BL19" s="660"/>
      <c r="BM19" s="660"/>
      <c r="BN19" s="661"/>
      <c r="BO19" s="662">
        <v>10.5</v>
      </c>
      <c r="BP19" s="662"/>
      <c r="BQ19" s="662"/>
      <c r="BR19" s="662"/>
      <c r="BS19" s="668" t="s">
        <v>230</v>
      </c>
      <c r="BT19" s="660"/>
      <c r="BU19" s="660"/>
      <c r="BV19" s="660"/>
      <c r="BW19" s="660"/>
      <c r="BX19" s="660"/>
      <c r="BY19" s="660"/>
      <c r="BZ19" s="660"/>
      <c r="CA19" s="660"/>
      <c r="CB19" s="669"/>
      <c r="CD19" s="674" t="s">
        <v>270</v>
      </c>
      <c r="CE19" s="675"/>
      <c r="CF19" s="675"/>
      <c r="CG19" s="675"/>
      <c r="CH19" s="675"/>
      <c r="CI19" s="675"/>
      <c r="CJ19" s="675"/>
      <c r="CK19" s="675"/>
      <c r="CL19" s="675"/>
      <c r="CM19" s="675"/>
      <c r="CN19" s="675"/>
      <c r="CO19" s="675"/>
      <c r="CP19" s="675"/>
      <c r="CQ19" s="676"/>
      <c r="CR19" s="659" t="s">
        <v>230</v>
      </c>
      <c r="CS19" s="660"/>
      <c r="CT19" s="660"/>
      <c r="CU19" s="660"/>
      <c r="CV19" s="660"/>
      <c r="CW19" s="660"/>
      <c r="CX19" s="660"/>
      <c r="CY19" s="661"/>
      <c r="CZ19" s="662" t="s">
        <v>178</v>
      </c>
      <c r="DA19" s="662"/>
      <c r="DB19" s="662"/>
      <c r="DC19" s="662"/>
      <c r="DD19" s="668" t="s">
        <v>178</v>
      </c>
      <c r="DE19" s="660"/>
      <c r="DF19" s="660"/>
      <c r="DG19" s="660"/>
      <c r="DH19" s="660"/>
      <c r="DI19" s="660"/>
      <c r="DJ19" s="660"/>
      <c r="DK19" s="660"/>
      <c r="DL19" s="660"/>
      <c r="DM19" s="660"/>
      <c r="DN19" s="660"/>
      <c r="DO19" s="660"/>
      <c r="DP19" s="661"/>
      <c r="DQ19" s="668" t="s">
        <v>230</v>
      </c>
      <c r="DR19" s="660"/>
      <c r="DS19" s="660"/>
      <c r="DT19" s="660"/>
      <c r="DU19" s="660"/>
      <c r="DV19" s="660"/>
      <c r="DW19" s="660"/>
      <c r="DX19" s="660"/>
      <c r="DY19" s="660"/>
      <c r="DZ19" s="660"/>
      <c r="EA19" s="660"/>
      <c r="EB19" s="660"/>
      <c r="EC19" s="669"/>
    </row>
    <row r="20" spans="2:133" ht="11.25" customHeight="1">
      <c r="B20" s="656" t="s">
        <v>271</v>
      </c>
      <c r="C20" s="657"/>
      <c r="D20" s="657"/>
      <c r="E20" s="657"/>
      <c r="F20" s="657"/>
      <c r="G20" s="657"/>
      <c r="H20" s="657"/>
      <c r="I20" s="657"/>
      <c r="J20" s="657"/>
      <c r="K20" s="657"/>
      <c r="L20" s="657"/>
      <c r="M20" s="657"/>
      <c r="N20" s="657"/>
      <c r="O20" s="657"/>
      <c r="P20" s="657"/>
      <c r="Q20" s="658"/>
      <c r="R20" s="659">
        <v>708814</v>
      </c>
      <c r="S20" s="660"/>
      <c r="T20" s="660"/>
      <c r="U20" s="660"/>
      <c r="V20" s="660"/>
      <c r="W20" s="660"/>
      <c r="X20" s="660"/>
      <c r="Y20" s="661"/>
      <c r="Z20" s="662">
        <v>0.6</v>
      </c>
      <c r="AA20" s="662"/>
      <c r="AB20" s="662"/>
      <c r="AC20" s="662"/>
      <c r="AD20" s="663" t="s">
        <v>178</v>
      </c>
      <c r="AE20" s="663"/>
      <c r="AF20" s="663"/>
      <c r="AG20" s="663"/>
      <c r="AH20" s="663"/>
      <c r="AI20" s="663"/>
      <c r="AJ20" s="663"/>
      <c r="AK20" s="663"/>
      <c r="AL20" s="664" t="s">
        <v>230</v>
      </c>
      <c r="AM20" s="665"/>
      <c r="AN20" s="665"/>
      <c r="AO20" s="666"/>
      <c r="AP20" s="656" t="s">
        <v>272</v>
      </c>
      <c r="AQ20" s="657"/>
      <c r="AR20" s="657"/>
      <c r="AS20" s="657"/>
      <c r="AT20" s="657"/>
      <c r="AU20" s="657"/>
      <c r="AV20" s="657"/>
      <c r="AW20" s="657"/>
      <c r="AX20" s="657"/>
      <c r="AY20" s="657"/>
      <c r="AZ20" s="657"/>
      <c r="BA20" s="657"/>
      <c r="BB20" s="657"/>
      <c r="BC20" s="657"/>
      <c r="BD20" s="657"/>
      <c r="BE20" s="657"/>
      <c r="BF20" s="658"/>
      <c r="BG20" s="659">
        <v>5277148</v>
      </c>
      <c r="BH20" s="660"/>
      <c r="BI20" s="660"/>
      <c r="BJ20" s="660"/>
      <c r="BK20" s="660"/>
      <c r="BL20" s="660"/>
      <c r="BM20" s="660"/>
      <c r="BN20" s="661"/>
      <c r="BO20" s="662">
        <v>10.5</v>
      </c>
      <c r="BP20" s="662"/>
      <c r="BQ20" s="662"/>
      <c r="BR20" s="662"/>
      <c r="BS20" s="668" t="s">
        <v>230</v>
      </c>
      <c r="BT20" s="660"/>
      <c r="BU20" s="660"/>
      <c r="BV20" s="660"/>
      <c r="BW20" s="660"/>
      <c r="BX20" s="660"/>
      <c r="BY20" s="660"/>
      <c r="BZ20" s="660"/>
      <c r="CA20" s="660"/>
      <c r="CB20" s="669"/>
      <c r="CD20" s="674" t="s">
        <v>273</v>
      </c>
      <c r="CE20" s="675"/>
      <c r="CF20" s="675"/>
      <c r="CG20" s="675"/>
      <c r="CH20" s="675"/>
      <c r="CI20" s="675"/>
      <c r="CJ20" s="675"/>
      <c r="CK20" s="675"/>
      <c r="CL20" s="675"/>
      <c r="CM20" s="675"/>
      <c r="CN20" s="675"/>
      <c r="CO20" s="675"/>
      <c r="CP20" s="675"/>
      <c r="CQ20" s="676"/>
      <c r="CR20" s="659">
        <v>111394246</v>
      </c>
      <c r="CS20" s="660"/>
      <c r="CT20" s="660"/>
      <c r="CU20" s="660"/>
      <c r="CV20" s="660"/>
      <c r="CW20" s="660"/>
      <c r="CX20" s="660"/>
      <c r="CY20" s="661"/>
      <c r="CZ20" s="662">
        <v>100</v>
      </c>
      <c r="DA20" s="662"/>
      <c r="DB20" s="662"/>
      <c r="DC20" s="662"/>
      <c r="DD20" s="668">
        <v>10714946</v>
      </c>
      <c r="DE20" s="660"/>
      <c r="DF20" s="660"/>
      <c r="DG20" s="660"/>
      <c r="DH20" s="660"/>
      <c r="DI20" s="660"/>
      <c r="DJ20" s="660"/>
      <c r="DK20" s="660"/>
      <c r="DL20" s="660"/>
      <c r="DM20" s="660"/>
      <c r="DN20" s="660"/>
      <c r="DO20" s="660"/>
      <c r="DP20" s="661"/>
      <c r="DQ20" s="668">
        <v>71851794</v>
      </c>
      <c r="DR20" s="660"/>
      <c r="DS20" s="660"/>
      <c r="DT20" s="660"/>
      <c r="DU20" s="660"/>
      <c r="DV20" s="660"/>
      <c r="DW20" s="660"/>
      <c r="DX20" s="660"/>
      <c r="DY20" s="660"/>
      <c r="DZ20" s="660"/>
      <c r="EA20" s="660"/>
      <c r="EB20" s="660"/>
      <c r="EC20" s="669"/>
    </row>
    <row r="21" spans="2:133" ht="11.25" customHeight="1">
      <c r="B21" s="656" t="s">
        <v>274</v>
      </c>
      <c r="C21" s="657"/>
      <c r="D21" s="657"/>
      <c r="E21" s="657"/>
      <c r="F21" s="657"/>
      <c r="G21" s="657"/>
      <c r="H21" s="657"/>
      <c r="I21" s="657"/>
      <c r="J21" s="657"/>
      <c r="K21" s="657"/>
      <c r="L21" s="657"/>
      <c r="M21" s="657"/>
      <c r="N21" s="657"/>
      <c r="O21" s="657"/>
      <c r="P21" s="657"/>
      <c r="Q21" s="658"/>
      <c r="R21" s="659">
        <v>14</v>
      </c>
      <c r="S21" s="660"/>
      <c r="T21" s="660"/>
      <c r="U21" s="660"/>
      <c r="V21" s="660"/>
      <c r="W21" s="660"/>
      <c r="X21" s="660"/>
      <c r="Y21" s="661"/>
      <c r="Z21" s="662">
        <v>0</v>
      </c>
      <c r="AA21" s="662"/>
      <c r="AB21" s="662"/>
      <c r="AC21" s="662"/>
      <c r="AD21" s="663" t="s">
        <v>230</v>
      </c>
      <c r="AE21" s="663"/>
      <c r="AF21" s="663"/>
      <c r="AG21" s="663"/>
      <c r="AH21" s="663"/>
      <c r="AI21" s="663"/>
      <c r="AJ21" s="663"/>
      <c r="AK21" s="663"/>
      <c r="AL21" s="664" t="s">
        <v>178</v>
      </c>
      <c r="AM21" s="665"/>
      <c r="AN21" s="665"/>
      <c r="AO21" s="666"/>
      <c r="AP21" s="677" t="s">
        <v>275</v>
      </c>
      <c r="AQ21" s="678"/>
      <c r="AR21" s="678"/>
      <c r="AS21" s="678"/>
      <c r="AT21" s="678"/>
      <c r="AU21" s="678"/>
      <c r="AV21" s="678"/>
      <c r="AW21" s="678"/>
      <c r="AX21" s="678"/>
      <c r="AY21" s="678"/>
      <c r="AZ21" s="678"/>
      <c r="BA21" s="678"/>
      <c r="BB21" s="678"/>
      <c r="BC21" s="678"/>
      <c r="BD21" s="678"/>
      <c r="BE21" s="678"/>
      <c r="BF21" s="679"/>
      <c r="BG21" s="659">
        <v>102061</v>
      </c>
      <c r="BH21" s="660"/>
      <c r="BI21" s="660"/>
      <c r="BJ21" s="660"/>
      <c r="BK21" s="660"/>
      <c r="BL21" s="660"/>
      <c r="BM21" s="660"/>
      <c r="BN21" s="661"/>
      <c r="BO21" s="662">
        <v>0.2</v>
      </c>
      <c r="BP21" s="662"/>
      <c r="BQ21" s="662"/>
      <c r="BR21" s="662"/>
      <c r="BS21" s="668" t="s">
        <v>178</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c r="B22" s="656" t="s">
        <v>276</v>
      </c>
      <c r="C22" s="657"/>
      <c r="D22" s="657"/>
      <c r="E22" s="657"/>
      <c r="F22" s="657"/>
      <c r="G22" s="657"/>
      <c r="H22" s="657"/>
      <c r="I22" s="657"/>
      <c r="J22" s="657"/>
      <c r="K22" s="657"/>
      <c r="L22" s="657"/>
      <c r="M22" s="657"/>
      <c r="N22" s="657"/>
      <c r="O22" s="657"/>
      <c r="P22" s="657"/>
      <c r="Q22" s="658"/>
      <c r="R22" s="659">
        <v>68195459</v>
      </c>
      <c r="S22" s="660"/>
      <c r="T22" s="660"/>
      <c r="U22" s="660"/>
      <c r="V22" s="660"/>
      <c r="W22" s="660"/>
      <c r="X22" s="660"/>
      <c r="Y22" s="661"/>
      <c r="Z22" s="662">
        <v>58.9</v>
      </c>
      <c r="AA22" s="662"/>
      <c r="AB22" s="662"/>
      <c r="AC22" s="662"/>
      <c r="AD22" s="663">
        <v>63795410</v>
      </c>
      <c r="AE22" s="663"/>
      <c r="AF22" s="663"/>
      <c r="AG22" s="663"/>
      <c r="AH22" s="663"/>
      <c r="AI22" s="663"/>
      <c r="AJ22" s="663"/>
      <c r="AK22" s="663"/>
      <c r="AL22" s="664">
        <v>99.1</v>
      </c>
      <c r="AM22" s="665"/>
      <c r="AN22" s="665"/>
      <c r="AO22" s="666"/>
      <c r="AP22" s="677" t="s">
        <v>277</v>
      </c>
      <c r="AQ22" s="678"/>
      <c r="AR22" s="678"/>
      <c r="AS22" s="678"/>
      <c r="AT22" s="678"/>
      <c r="AU22" s="678"/>
      <c r="AV22" s="678"/>
      <c r="AW22" s="678"/>
      <c r="AX22" s="678"/>
      <c r="AY22" s="678"/>
      <c r="AZ22" s="678"/>
      <c r="BA22" s="678"/>
      <c r="BB22" s="678"/>
      <c r="BC22" s="678"/>
      <c r="BD22" s="678"/>
      <c r="BE22" s="678"/>
      <c r="BF22" s="679"/>
      <c r="BG22" s="659">
        <v>1483866</v>
      </c>
      <c r="BH22" s="660"/>
      <c r="BI22" s="660"/>
      <c r="BJ22" s="660"/>
      <c r="BK22" s="660"/>
      <c r="BL22" s="660"/>
      <c r="BM22" s="660"/>
      <c r="BN22" s="661"/>
      <c r="BO22" s="662">
        <v>2.9</v>
      </c>
      <c r="BP22" s="662"/>
      <c r="BQ22" s="662"/>
      <c r="BR22" s="662"/>
      <c r="BS22" s="668" t="s">
        <v>230</v>
      </c>
      <c r="BT22" s="660"/>
      <c r="BU22" s="660"/>
      <c r="BV22" s="660"/>
      <c r="BW22" s="660"/>
      <c r="BX22" s="660"/>
      <c r="BY22" s="660"/>
      <c r="BZ22" s="660"/>
      <c r="CA22" s="660"/>
      <c r="CB22" s="669"/>
      <c r="CD22" s="641" t="s">
        <v>278</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c r="B23" s="656" t="s">
        <v>279</v>
      </c>
      <c r="C23" s="657"/>
      <c r="D23" s="657"/>
      <c r="E23" s="657"/>
      <c r="F23" s="657"/>
      <c r="G23" s="657"/>
      <c r="H23" s="657"/>
      <c r="I23" s="657"/>
      <c r="J23" s="657"/>
      <c r="K23" s="657"/>
      <c r="L23" s="657"/>
      <c r="M23" s="657"/>
      <c r="N23" s="657"/>
      <c r="O23" s="657"/>
      <c r="P23" s="657"/>
      <c r="Q23" s="658"/>
      <c r="R23" s="659">
        <v>45252</v>
      </c>
      <c r="S23" s="660"/>
      <c r="T23" s="660"/>
      <c r="U23" s="660"/>
      <c r="V23" s="660"/>
      <c r="W23" s="660"/>
      <c r="X23" s="660"/>
      <c r="Y23" s="661"/>
      <c r="Z23" s="662">
        <v>0</v>
      </c>
      <c r="AA23" s="662"/>
      <c r="AB23" s="662"/>
      <c r="AC23" s="662"/>
      <c r="AD23" s="663">
        <v>45252</v>
      </c>
      <c r="AE23" s="663"/>
      <c r="AF23" s="663"/>
      <c r="AG23" s="663"/>
      <c r="AH23" s="663"/>
      <c r="AI23" s="663"/>
      <c r="AJ23" s="663"/>
      <c r="AK23" s="663"/>
      <c r="AL23" s="664">
        <v>0.1</v>
      </c>
      <c r="AM23" s="665"/>
      <c r="AN23" s="665"/>
      <c r="AO23" s="666"/>
      <c r="AP23" s="677" t="s">
        <v>280</v>
      </c>
      <c r="AQ23" s="678"/>
      <c r="AR23" s="678"/>
      <c r="AS23" s="678"/>
      <c r="AT23" s="678"/>
      <c r="AU23" s="678"/>
      <c r="AV23" s="678"/>
      <c r="AW23" s="678"/>
      <c r="AX23" s="678"/>
      <c r="AY23" s="678"/>
      <c r="AZ23" s="678"/>
      <c r="BA23" s="678"/>
      <c r="BB23" s="678"/>
      <c r="BC23" s="678"/>
      <c r="BD23" s="678"/>
      <c r="BE23" s="678"/>
      <c r="BF23" s="679"/>
      <c r="BG23" s="659">
        <v>3691221</v>
      </c>
      <c r="BH23" s="660"/>
      <c r="BI23" s="660"/>
      <c r="BJ23" s="660"/>
      <c r="BK23" s="660"/>
      <c r="BL23" s="660"/>
      <c r="BM23" s="660"/>
      <c r="BN23" s="661"/>
      <c r="BO23" s="662">
        <v>7.3</v>
      </c>
      <c r="BP23" s="662"/>
      <c r="BQ23" s="662"/>
      <c r="BR23" s="662"/>
      <c r="BS23" s="668" t="s">
        <v>178</v>
      </c>
      <c r="BT23" s="660"/>
      <c r="BU23" s="660"/>
      <c r="BV23" s="660"/>
      <c r="BW23" s="660"/>
      <c r="BX23" s="660"/>
      <c r="BY23" s="660"/>
      <c r="BZ23" s="660"/>
      <c r="CA23" s="660"/>
      <c r="CB23" s="669"/>
      <c r="CD23" s="641" t="s">
        <v>218</v>
      </c>
      <c r="CE23" s="642"/>
      <c r="CF23" s="642"/>
      <c r="CG23" s="642"/>
      <c r="CH23" s="642"/>
      <c r="CI23" s="642"/>
      <c r="CJ23" s="642"/>
      <c r="CK23" s="642"/>
      <c r="CL23" s="642"/>
      <c r="CM23" s="642"/>
      <c r="CN23" s="642"/>
      <c r="CO23" s="642"/>
      <c r="CP23" s="642"/>
      <c r="CQ23" s="643"/>
      <c r="CR23" s="641" t="s">
        <v>281</v>
      </c>
      <c r="CS23" s="642"/>
      <c r="CT23" s="642"/>
      <c r="CU23" s="642"/>
      <c r="CV23" s="642"/>
      <c r="CW23" s="642"/>
      <c r="CX23" s="642"/>
      <c r="CY23" s="643"/>
      <c r="CZ23" s="641" t="s">
        <v>282</v>
      </c>
      <c r="DA23" s="642"/>
      <c r="DB23" s="642"/>
      <c r="DC23" s="643"/>
      <c r="DD23" s="641" t="s">
        <v>283</v>
      </c>
      <c r="DE23" s="642"/>
      <c r="DF23" s="642"/>
      <c r="DG23" s="642"/>
      <c r="DH23" s="642"/>
      <c r="DI23" s="642"/>
      <c r="DJ23" s="642"/>
      <c r="DK23" s="643"/>
      <c r="DL23" s="689" t="s">
        <v>284</v>
      </c>
      <c r="DM23" s="690"/>
      <c r="DN23" s="690"/>
      <c r="DO23" s="690"/>
      <c r="DP23" s="690"/>
      <c r="DQ23" s="690"/>
      <c r="DR23" s="690"/>
      <c r="DS23" s="690"/>
      <c r="DT23" s="690"/>
      <c r="DU23" s="690"/>
      <c r="DV23" s="691"/>
      <c r="DW23" s="641" t="s">
        <v>285</v>
      </c>
      <c r="DX23" s="642"/>
      <c r="DY23" s="642"/>
      <c r="DZ23" s="642"/>
      <c r="EA23" s="642"/>
      <c r="EB23" s="642"/>
      <c r="EC23" s="643"/>
    </row>
    <row r="24" spans="2:133" ht="11.25" customHeight="1">
      <c r="B24" s="656" t="s">
        <v>286</v>
      </c>
      <c r="C24" s="657"/>
      <c r="D24" s="657"/>
      <c r="E24" s="657"/>
      <c r="F24" s="657"/>
      <c r="G24" s="657"/>
      <c r="H24" s="657"/>
      <c r="I24" s="657"/>
      <c r="J24" s="657"/>
      <c r="K24" s="657"/>
      <c r="L24" s="657"/>
      <c r="M24" s="657"/>
      <c r="N24" s="657"/>
      <c r="O24" s="657"/>
      <c r="P24" s="657"/>
      <c r="Q24" s="658"/>
      <c r="R24" s="659">
        <v>1801728</v>
      </c>
      <c r="S24" s="660"/>
      <c r="T24" s="660"/>
      <c r="U24" s="660"/>
      <c r="V24" s="660"/>
      <c r="W24" s="660"/>
      <c r="X24" s="660"/>
      <c r="Y24" s="661"/>
      <c r="Z24" s="662">
        <v>1.6</v>
      </c>
      <c r="AA24" s="662"/>
      <c r="AB24" s="662"/>
      <c r="AC24" s="662"/>
      <c r="AD24" s="663" t="s">
        <v>178</v>
      </c>
      <c r="AE24" s="663"/>
      <c r="AF24" s="663"/>
      <c r="AG24" s="663"/>
      <c r="AH24" s="663"/>
      <c r="AI24" s="663"/>
      <c r="AJ24" s="663"/>
      <c r="AK24" s="663"/>
      <c r="AL24" s="664" t="s">
        <v>178</v>
      </c>
      <c r="AM24" s="665"/>
      <c r="AN24" s="665"/>
      <c r="AO24" s="666"/>
      <c r="AP24" s="677" t="s">
        <v>287</v>
      </c>
      <c r="AQ24" s="678"/>
      <c r="AR24" s="678"/>
      <c r="AS24" s="678"/>
      <c r="AT24" s="678"/>
      <c r="AU24" s="678"/>
      <c r="AV24" s="678"/>
      <c r="AW24" s="678"/>
      <c r="AX24" s="678"/>
      <c r="AY24" s="678"/>
      <c r="AZ24" s="678"/>
      <c r="BA24" s="678"/>
      <c r="BB24" s="678"/>
      <c r="BC24" s="678"/>
      <c r="BD24" s="678"/>
      <c r="BE24" s="678"/>
      <c r="BF24" s="679"/>
      <c r="BG24" s="659" t="s">
        <v>178</v>
      </c>
      <c r="BH24" s="660"/>
      <c r="BI24" s="660"/>
      <c r="BJ24" s="660"/>
      <c r="BK24" s="660"/>
      <c r="BL24" s="660"/>
      <c r="BM24" s="660"/>
      <c r="BN24" s="661"/>
      <c r="BO24" s="662" t="s">
        <v>230</v>
      </c>
      <c r="BP24" s="662"/>
      <c r="BQ24" s="662"/>
      <c r="BR24" s="662"/>
      <c r="BS24" s="668" t="s">
        <v>230</v>
      </c>
      <c r="BT24" s="660"/>
      <c r="BU24" s="660"/>
      <c r="BV24" s="660"/>
      <c r="BW24" s="660"/>
      <c r="BX24" s="660"/>
      <c r="BY24" s="660"/>
      <c r="BZ24" s="660"/>
      <c r="CA24" s="660"/>
      <c r="CB24" s="669"/>
      <c r="CD24" s="670" t="s">
        <v>288</v>
      </c>
      <c r="CE24" s="671"/>
      <c r="CF24" s="671"/>
      <c r="CG24" s="671"/>
      <c r="CH24" s="671"/>
      <c r="CI24" s="671"/>
      <c r="CJ24" s="671"/>
      <c r="CK24" s="671"/>
      <c r="CL24" s="671"/>
      <c r="CM24" s="671"/>
      <c r="CN24" s="671"/>
      <c r="CO24" s="671"/>
      <c r="CP24" s="671"/>
      <c r="CQ24" s="672"/>
      <c r="CR24" s="648">
        <v>65226350</v>
      </c>
      <c r="CS24" s="649"/>
      <c r="CT24" s="649"/>
      <c r="CU24" s="649"/>
      <c r="CV24" s="649"/>
      <c r="CW24" s="649"/>
      <c r="CX24" s="649"/>
      <c r="CY24" s="650"/>
      <c r="CZ24" s="653">
        <v>58.6</v>
      </c>
      <c r="DA24" s="654"/>
      <c r="DB24" s="654"/>
      <c r="DC24" s="673"/>
      <c r="DD24" s="692">
        <v>39503574</v>
      </c>
      <c r="DE24" s="649"/>
      <c r="DF24" s="649"/>
      <c r="DG24" s="649"/>
      <c r="DH24" s="649"/>
      <c r="DI24" s="649"/>
      <c r="DJ24" s="649"/>
      <c r="DK24" s="650"/>
      <c r="DL24" s="692">
        <v>38211605</v>
      </c>
      <c r="DM24" s="649"/>
      <c r="DN24" s="649"/>
      <c r="DO24" s="649"/>
      <c r="DP24" s="649"/>
      <c r="DQ24" s="649"/>
      <c r="DR24" s="649"/>
      <c r="DS24" s="649"/>
      <c r="DT24" s="649"/>
      <c r="DU24" s="649"/>
      <c r="DV24" s="650"/>
      <c r="DW24" s="653">
        <v>54.7</v>
      </c>
      <c r="DX24" s="654"/>
      <c r="DY24" s="654"/>
      <c r="DZ24" s="654"/>
      <c r="EA24" s="654"/>
      <c r="EB24" s="654"/>
      <c r="EC24" s="655"/>
    </row>
    <row r="25" spans="2:133" ht="11.25" customHeight="1">
      <c r="B25" s="656" t="s">
        <v>289</v>
      </c>
      <c r="C25" s="657"/>
      <c r="D25" s="657"/>
      <c r="E25" s="657"/>
      <c r="F25" s="657"/>
      <c r="G25" s="657"/>
      <c r="H25" s="657"/>
      <c r="I25" s="657"/>
      <c r="J25" s="657"/>
      <c r="K25" s="657"/>
      <c r="L25" s="657"/>
      <c r="M25" s="657"/>
      <c r="N25" s="657"/>
      <c r="O25" s="657"/>
      <c r="P25" s="657"/>
      <c r="Q25" s="658"/>
      <c r="R25" s="659">
        <v>2281593</v>
      </c>
      <c r="S25" s="660"/>
      <c r="T25" s="660"/>
      <c r="U25" s="660"/>
      <c r="V25" s="660"/>
      <c r="W25" s="660"/>
      <c r="X25" s="660"/>
      <c r="Y25" s="661"/>
      <c r="Z25" s="662">
        <v>2</v>
      </c>
      <c r="AA25" s="662"/>
      <c r="AB25" s="662"/>
      <c r="AC25" s="662"/>
      <c r="AD25" s="663">
        <v>463385</v>
      </c>
      <c r="AE25" s="663"/>
      <c r="AF25" s="663"/>
      <c r="AG25" s="663"/>
      <c r="AH25" s="663"/>
      <c r="AI25" s="663"/>
      <c r="AJ25" s="663"/>
      <c r="AK25" s="663"/>
      <c r="AL25" s="664">
        <v>0.7</v>
      </c>
      <c r="AM25" s="665"/>
      <c r="AN25" s="665"/>
      <c r="AO25" s="666"/>
      <c r="AP25" s="677" t="s">
        <v>290</v>
      </c>
      <c r="AQ25" s="678"/>
      <c r="AR25" s="678"/>
      <c r="AS25" s="678"/>
      <c r="AT25" s="678"/>
      <c r="AU25" s="678"/>
      <c r="AV25" s="678"/>
      <c r="AW25" s="678"/>
      <c r="AX25" s="678"/>
      <c r="AY25" s="678"/>
      <c r="AZ25" s="678"/>
      <c r="BA25" s="678"/>
      <c r="BB25" s="678"/>
      <c r="BC25" s="678"/>
      <c r="BD25" s="678"/>
      <c r="BE25" s="678"/>
      <c r="BF25" s="679"/>
      <c r="BG25" s="659" t="s">
        <v>178</v>
      </c>
      <c r="BH25" s="660"/>
      <c r="BI25" s="660"/>
      <c r="BJ25" s="660"/>
      <c r="BK25" s="660"/>
      <c r="BL25" s="660"/>
      <c r="BM25" s="660"/>
      <c r="BN25" s="661"/>
      <c r="BO25" s="662" t="s">
        <v>178</v>
      </c>
      <c r="BP25" s="662"/>
      <c r="BQ25" s="662"/>
      <c r="BR25" s="662"/>
      <c r="BS25" s="668" t="s">
        <v>178</v>
      </c>
      <c r="BT25" s="660"/>
      <c r="BU25" s="660"/>
      <c r="BV25" s="660"/>
      <c r="BW25" s="660"/>
      <c r="BX25" s="660"/>
      <c r="BY25" s="660"/>
      <c r="BZ25" s="660"/>
      <c r="CA25" s="660"/>
      <c r="CB25" s="669"/>
      <c r="CD25" s="674" t="s">
        <v>291</v>
      </c>
      <c r="CE25" s="675"/>
      <c r="CF25" s="675"/>
      <c r="CG25" s="675"/>
      <c r="CH25" s="675"/>
      <c r="CI25" s="675"/>
      <c r="CJ25" s="675"/>
      <c r="CK25" s="675"/>
      <c r="CL25" s="675"/>
      <c r="CM25" s="675"/>
      <c r="CN25" s="675"/>
      <c r="CO25" s="675"/>
      <c r="CP25" s="675"/>
      <c r="CQ25" s="676"/>
      <c r="CR25" s="659">
        <v>19892026</v>
      </c>
      <c r="CS25" s="695"/>
      <c r="CT25" s="695"/>
      <c r="CU25" s="695"/>
      <c r="CV25" s="695"/>
      <c r="CW25" s="695"/>
      <c r="CX25" s="695"/>
      <c r="CY25" s="696"/>
      <c r="CZ25" s="664">
        <v>17.899999999999999</v>
      </c>
      <c r="DA25" s="693"/>
      <c r="DB25" s="693"/>
      <c r="DC25" s="697"/>
      <c r="DD25" s="668">
        <v>18023654</v>
      </c>
      <c r="DE25" s="695"/>
      <c r="DF25" s="695"/>
      <c r="DG25" s="695"/>
      <c r="DH25" s="695"/>
      <c r="DI25" s="695"/>
      <c r="DJ25" s="695"/>
      <c r="DK25" s="696"/>
      <c r="DL25" s="668">
        <v>17358544</v>
      </c>
      <c r="DM25" s="695"/>
      <c r="DN25" s="695"/>
      <c r="DO25" s="695"/>
      <c r="DP25" s="695"/>
      <c r="DQ25" s="695"/>
      <c r="DR25" s="695"/>
      <c r="DS25" s="695"/>
      <c r="DT25" s="695"/>
      <c r="DU25" s="695"/>
      <c r="DV25" s="696"/>
      <c r="DW25" s="664">
        <v>24.9</v>
      </c>
      <c r="DX25" s="693"/>
      <c r="DY25" s="693"/>
      <c r="DZ25" s="693"/>
      <c r="EA25" s="693"/>
      <c r="EB25" s="693"/>
      <c r="EC25" s="694"/>
    </row>
    <row r="26" spans="2:133" ht="11.25" customHeight="1">
      <c r="B26" s="656" t="s">
        <v>292</v>
      </c>
      <c r="C26" s="657"/>
      <c r="D26" s="657"/>
      <c r="E26" s="657"/>
      <c r="F26" s="657"/>
      <c r="G26" s="657"/>
      <c r="H26" s="657"/>
      <c r="I26" s="657"/>
      <c r="J26" s="657"/>
      <c r="K26" s="657"/>
      <c r="L26" s="657"/>
      <c r="M26" s="657"/>
      <c r="N26" s="657"/>
      <c r="O26" s="657"/>
      <c r="P26" s="657"/>
      <c r="Q26" s="658"/>
      <c r="R26" s="659">
        <v>815361</v>
      </c>
      <c r="S26" s="660"/>
      <c r="T26" s="660"/>
      <c r="U26" s="660"/>
      <c r="V26" s="660"/>
      <c r="W26" s="660"/>
      <c r="X26" s="660"/>
      <c r="Y26" s="661"/>
      <c r="Z26" s="662">
        <v>0.7</v>
      </c>
      <c r="AA26" s="662"/>
      <c r="AB26" s="662"/>
      <c r="AC26" s="662"/>
      <c r="AD26" s="663" t="s">
        <v>230</v>
      </c>
      <c r="AE26" s="663"/>
      <c r="AF26" s="663"/>
      <c r="AG26" s="663"/>
      <c r="AH26" s="663"/>
      <c r="AI26" s="663"/>
      <c r="AJ26" s="663"/>
      <c r="AK26" s="663"/>
      <c r="AL26" s="664" t="s">
        <v>178</v>
      </c>
      <c r="AM26" s="665"/>
      <c r="AN26" s="665"/>
      <c r="AO26" s="666"/>
      <c r="AP26" s="677" t="s">
        <v>293</v>
      </c>
      <c r="AQ26" s="698"/>
      <c r="AR26" s="698"/>
      <c r="AS26" s="698"/>
      <c r="AT26" s="698"/>
      <c r="AU26" s="698"/>
      <c r="AV26" s="698"/>
      <c r="AW26" s="698"/>
      <c r="AX26" s="698"/>
      <c r="AY26" s="698"/>
      <c r="AZ26" s="698"/>
      <c r="BA26" s="698"/>
      <c r="BB26" s="698"/>
      <c r="BC26" s="698"/>
      <c r="BD26" s="698"/>
      <c r="BE26" s="698"/>
      <c r="BF26" s="679"/>
      <c r="BG26" s="659" t="s">
        <v>171</v>
      </c>
      <c r="BH26" s="660"/>
      <c r="BI26" s="660"/>
      <c r="BJ26" s="660"/>
      <c r="BK26" s="660"/>
      <c r="BL26" s="660"/>
      <c r="BM26" s="660"/>
      <c r="BN26" s="661"/>
      <c r="BO26" s="662" t="s">
        <v>230</v>
      </c>
      <c r="BP26" s="662"/>
      <c r="BQ26" s="662"/>
      <c r="BR26" s="662"/>
      <c r="BS26" s="668" t="s">
        <v>230</v>
      </c>
      <c r="BT26" s="660"/>
      <c r="BU26" s="660"/>
      <c r="BV26" s="660"/>
      <c r="BW26" s="660"/>
      <c r="BX26" s="660"/>
      <c r="BY26" s="660"/>
      <c r="BZ26" s="660"/>
      <c r="CA26" s="660"/>
      <c r="CB26" s="669"/>
      <c r="CD26" s="674" t="s">
        <v>294</v>
      </c>
      <c r="CE26" s="675"/>
      <c r="CF26" s="675"/>
      <c r="CG26" s="675"/>
      <c r="CH26" s="675"/>
      <c r="CI26" s="675"/>
      <c r="CJ26" s="675"/>
      <c r="CK26" s="675"/>
      <c r="CL26" s="675"/>
      <c r="CM26" s="675"/>
      <c r="CN26" s="675"/>
      <c r="CO26" s="675"/>
      <c r="CP26" s="675"/>
      <c r="CQ26" s="676"/>
      <c r="CR26" s="659">
        <v>13002021</v>
      </c>
      <c r="CS26" s="660"/>
      <c r="CT26" s="660"/>
      <c r="CU26" s="660"/>
      <c r="CV26" s="660"/>
      <c r="CW26" s="660"/>
      <c r="CX26" s="660"/>
      <c r="CY26" s="661"/>
      <c r="CZ26" s="664">
        <v>11.7</v>
      </c>
      <c r="DA26" s="693"/>
      <c r="DB26" s="693"/>
      <c r="DC26" s="697"/>
      <c r="DD26" s="668">
        <v>11683532</v>
      </c>
      <c r="DE26" s="660"/>
      <c r="DF26" s="660"/>
      <c r="DG26" s="660"/>
      <c r="DH26" s="660"/>
      <c r="DI26" s="660"/>
      <c r="DJ26" s="660"/>
      <c r="DK26" s="661"/>
      <c r="DL26" s="668" t="s">
        <v>230</v>
      </c>
      <c r="DM26" s="660"/>
      <c r="DN26" s="660"/>
      <c r="DO26" s="660"/>
      <c r="DP26" s="660"/>
      <c r="DQ26" s="660"/>
      <c r="DR26" s="660"/>
      <c r="DS26" s="660"/>
      <c r="DT26" s="660"/>
      <c r="DU26" s="660"/>
      <c r="DV26" s="661"/>
      <c r="DW26" s="664" t="s">
        <v>230</v>
      </c>
      <c r="DX26" s="693"/>
      <c r="DY26" s="693"/>
      <c r="DZ26" s="693"/>
      <c r="EA26" s="693"/>
      <c r="EB26" s="693"/>
      <c r="EC26" s="694"/>
    </row>
    <row r="27" spans="2:133" ht="11.25" customHeight="1">
      <c r="B27" s="656" t="s">
        <v>295</v>
      </c>
      <c r="C27" s="657"/>
      <c r="D27" s="657"/>
      <c r="E27" s="657"/>
      <c r="F27" s="657"/>
      <c r="G27" s="657"/>
      <c r="H27" s="657"/>
      <c r="I27" s="657"/>
      <c r="J27" s="657"/>
      <c r="K27" s="657"/>
      <c r="L27" s="657"/>
      <c r="M27" s="657"/>
      <c r="N27" s="657"/>
      <c r="O27" s="657"/>
      <c r="P27" s="657"/>
      <c r="Q27" s="658"/>
      <c r="R27" s="659">
        <v>19658256</v>
      </c>
      <c r="S27" s="660"/>
      <c r="T27" s="660"/>
      <c r="U27" s="660"/>
      <c r="V27" s="660"/>
      <c r="W27" s="660"/>
      <c r="X27" s="660"/>
      <c r="Y27" s="661"/>
      <c r="Z27" s="662">
        <v>17</v>
      </c>
      <c r="AA27" s="662"/>
      <c r="AB27" s="662"/>
      <c r="AC27" s="662"/>
      <c r="AD27" s="663" t="s">
        <v>230</v>
      </c>
      <c r="AE27" s="663"/>
      <c r="AF27" s="663"/>
      <c r="AG27" s="663"/>
      <c r="AH27" s="663"/>
      <c r="AI27" s="663"/>
      <c r="AJ27" s="663"/>
      <c r="AK27" s="663"/>
      <c r="AL27" s="664" t="s">
        <v>178</v>
      </c>
      <c r="AM27" s="665"/>
      <c r="AN27" s="665"/>
      <c r="AO27" s="666"/>
      <c r="AP27" s="656" t="s">
        <v>296</v>
      </c>
      <c r="AQ27" s="657"/>
      <c r="AR27" s="657"/>
      <c r="AS27" s="657"/>
      <c r="AT27" s="657"/>
      <c r="AU27" s="657"/>
      <c r="AV27" s="657"/>
      <c r="AW27" s="657"/>
      <c r="AX27" s="657"/>
      <c r="AY27" s="657"/>
      <c r="AZ27" s="657"/>
      <c r="BA27" s="657"/>
      <c r="BB27" s="657"/>
      <c r="BC27" s="657"/>
      <c r="BD27" s="657"/>
      <c r="BE27" s="657"/>
      <c r="BF27" s="658"/>
      <c r="BG27" s="659">
        <v>50394676</v>
      </c>
      <c r="BH27" s="660"/>
      <c r="BI27" s="660"/>
      <c r="BJ27" s="660"/>
      <c r="BK27" s="660"/>
      <c r="BL27" s="660"/>
      <c r="BM27" s="660"/>
      <c r="BN27" s="661"/>
      <c r="BO27" s="662">
        <v>100</v>
      </c>
      <c r="BP27" s="662"/>
      <c r="BQ27" s="662"/>
      <c r="BR27" s="662"/>
      <c r="BS27" s="668">
        <v>436929</v>
      </c>
      <c r="BT27" s="660"/>
      <c r="BU27" s="660"/>
      <c r="BV27" s="660"/>
      <c r="BW27" s="660"/>
      <c r="BX27" s="660"/>
      <c r="BY27" s="660"/>
      <c r="BZ27" s="660"/>
      <c r="CA27" s="660"/>
      <c r="CB27" s="669"/>
      <c r="CD27" s="674" t="s">
        <v>297</v>
      </c>
      <c r="CE27" s="675"/>
      <c r="CF27" s="675"/>
      <c r="CG27" s="675"/>
      <c r="CH27" s="675"/>
      <c r="CI27" s="675"/>
      <c r="CJ27" s="675"/>
      <c r="CK27" s="675"/>
      <c r="CL27" s="675"/>
      <c r="CM27" s="675"/>
      <c r="CN27" s="675"/>
      <c r="CO27" s="675"/>
      <c r="CP27" s="675"/>
      <c r="CQ27" s="676"/>
      <c r="CR27" s="659">
        <v>34254704</v>
      </c>
      <c r="CS27" s="695"/>
      <c r="CT27" s="695"/>
      <c r="CU27" s="695"/>
      <c r="CV27" s="695"/>
      <c r="CW27" s="695"/>
      <c r="CX27" s="695"/>
      <c r="CY27" s="696"/>
      <c r="CZ27" s="664">
        <v>30.8</v>
      </c>
      <c r="DA27" s="693"/>
      <c r="DB27" s="693"/>
      <c r="DC27" s="697"/>
      <c r="DD27" s="668">
        <v>10688671</v>
      </c>
      <c r="DE27" s="695"/>
      <c r="DF27" s="695"/>
      <c r="DG27" s="695"/>
      <c r="DH27" s="695"/>
      <c r="DI27" s="695"/>
      <c r="DJ27" s="695"/>
      <c r="DK27" s="696"/>
      <c r="DL27" s="668">
        <v>10149745</v>
      </c>
      <c r="DM27" s="695"/>
      <c r="DN27" s="695"/>
      <c r="DO27" s="695"/>
      <c r="DP27" s="695"/>
      <c r="DQ27" s="695"/>
      <c r="DR27" s="695"/>
      <c r="DS27" s="695"/>
      <c r="DT27" s="695"/>
      <c r="DU27" s="695"/>
      <c r="DV27" s="696"/>
      <c r="DW27" s="664">
        <v>14.5</v>
      </c>
      <c r="DX27" s="693"/>
      <c r="DY27" s="693"/>
      <c r="DZ27" s="693"/>
      <c r="EA27" s="693"/>
      <c r="EB27" s="693"/>
      <c r="EC27" s="694"/>
    </row>
    <row r="28" spans="2:133" ht="11.25" customHeight="1">
      <c r="B28" s="701" t="s">
        <v>298</v>
      </c>
      <c r="C28" s="702"/>
      <c r="D28" s="702"/>
      <c r="E28" s="702"/>
      <c r="F28" s="702"/>
      <c r="G28" s="702"/>
      <c r="H28" s="702"/>
      <c r="I28" s="702"/>
      <c r="J28" s="702"/>
      <c r="K28" s="702"/>
      <c r="L28" s="702"/>
      <c r="M28" s="702"/>
      <c r="N28" s="702"/>
      <c r="O28" s="702"/>
      <c r="P28" s="702"/>
      <c r="Q28" s="703"/>
      <c r="R28" s="659">
        <v>16082</v>
      </c>
      <c r="S28" s="660"/>
      <c r="T28" s="660"/>
      <c r="U28" s="660"/>
      <c r="V28" s="660"/>
      <c r="W28" s="660"/>
      <c r="X28" s="660"/>
      <c r="Y28" s="661"/>
      <c r="Z28" s="662">
        <v>0</v>
      </c>
      <c r="AA28" s="662"/>
      <c r="AB28" s="662"/>
      <c r="AC28" s="662"/>
      <c r="AD28" s="663">
        <v>16082</v>
      </c>
      <c r="AE28" s="663"/>
      <c r="AF28" s="663"/>
      <c r="AG28" s="663"/>
      <c r="AH28" s="663"/>
      <c r="AI28" s="663"/>
      <c r="AJ28" s="663"/>
      <c r="AK28" s="663"/>
      <c r="AL28" s="664">
        <v>0</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299</v>
      </c>
      <c r="CE28" s="675"/>
      <c r="CF28" s="675"/>
      <c r="CG28" s="675"/>
      <c r="CH28" s="675"/>
      <c r="CI28" s="675"/>
      <c r="CJ28" s="675"/>
      <c r="CK28" s="675"/>
      <c r="CL28" s="675"/>
      <c r="CM28" s="675"/>
      <c r="CN28" s="675"/>
      <c r="CO28" s="675"/>
      <c r="CP28" s="675"/>
      <c r="CQ28" s="676"/>
      <c r="CR28" s="659">
        <v>11079620</v>
      </c>
      <c r="CS28" s="660"/>
      <c r="CT28" s="660"/>
      <c r="CU28" s="660"/>
      <c r="CV28" s="660"/>
      <c r="CW28" s="660"/>
      <c r="CX28" s="660"/>
      <c r="CY28" s="661"/>
      <c r="CZ28" s="664">
        <v>9.9</v>
      </c>
      <c r="DA28" s="693"/>
      <c r="DB28" s="693"/>
      <c r="DC28" s="697"/>
      <c r="DD28" s="668">
        <v>10791249</v>
      </c>
      <c r="DE28" s="660"/>
      <c r="DF28" s="660"/>
      <c r="DG28" s="660"/>
      <c r="DH28" s="660"/>
      <c r="DI28" s="660"/>
      <c r="DJ28" s="660"/>
      <c r="DK28" s="661"/>
      <c r="DL28" s="668">
        <v>10703316</v>
      </c>
      <c r="DM28" s="660"/>
      <c r="DN28" s="660"/>
      <c r="DO28" s="660"/>
      <c r="DP28" s="660"/>
      <c r="DQ28" s="660"/>
      <c r="DR28" s="660"/>
      <c r="DS28" s="660"/>
      <c r="DT28" s="660"/>
      <c r="DU28" s="660"/>
      <c r="DV28" s="661"/>
      <c r="DW28" s="664">
        <v>15.3</v>
      </c>
      <c r="DX28" s="693"/>
      <c r="DY28" s="693"/>
      <c r="DZ28" s="693"/>
      <c r="EA28" s="693"/>
      <c r="EB28" s="693"/>
      <c r="EC28" s="694"/>
    </row>
    <row r="29" spans="2:133" ht="11.25" customHeight="1">
      <c r="B29" s="656" t="s">
        <v>300</v>
      </c>
      <c r="C29" s="657"/>
      <c r="D29" s="657"/>
      <c r="E29" s="657"/>
      <c r="F29" s="657"/>
      <c r="G29" s="657"/>
      <c r="H29" s="657"/>
      <c r="I29" s="657"/>
      <c r="J29" s="657"/>
      <c r="K29" s="657"/>
      <c r="L29" s="657"/>
      <c r="M29" s="657"/>
      <c r="N29" s="657"/>
      <c r="O29" s="657"/>
      <c r="P29" s="657"/>
      <c r="Q29" s="658"/>
      <c r="R29" s="659">
        <v>7877667</v>
      </c>
      <c r="S29" s="660"/>
      <c r="T29" s="660"/>
      <c r="U29" s="660"/>
      <c r="V29" s="660"/>
      <c r="W29" s="660"/>
      <c r="X29" s="660"/>
      <c r="Y29" s="661"/>
      <c r="Z29" s="662">
        <v>6.8</v>
      </c>
      <c r="AA29" s="662"/>
      <c r="AB29" s="662"/>
      <c r="AC29" s="662"/>
      <c r="AD29" s="663" t="s">
        <v>230</v>
      </c>
      <c r="AE29" s="663"/>
      <c r="AF29" s="663"/>
      <c r="AG29" s="663"/>
      <c r="AH29" s="663"/>
      <c r="AI29" s="663"/>
      <c r="AJ29" s="663"/>
      <c r="AK29" s="663"/>
      <c r="AL29" s="664" t="s">
        <v>230</v>
      </c>
      <c r="AM29" s="665"/>
      <c r="AN29" s="665"/>
      <c r="AO29" s="666"/>
      <c r="AP29" s="638" t="s">
        <v>218</v>
      </c>
      <c r="AQ29" s="639"/>
      <c r="AR29" s="639"/>
      <c r="AS29" s="639"/>
      <c r="AT29" s="639"/>
      <c r="AU29" s="639"/>
      <c r="AV29" s="639"/>
      <c r="AW29" s="639"/>
      <c r="AX29" s="639"/>
      <c r="AY29" s="639"/>
      <c r="AZ29" s="639"/>
      <c r="BA29" s="639"/>
      <c r="BB29" s="639"/>
      <c r="BC29" s="639"/>
      <c r="BD29" s="639"/>
      <c r="BE29" s="639"/>
      <c r="BF29" s="640"/>
      <c r="BG29" s="638" t="s">
        <v>301</v>
      </c>
      <c r="BH29" s="699"/>
      <c r="BI29" s="699"/>
      <c r="BJ29" s="699"/>
      <c r="BK29" s="699"/>
      <c r="BL29" s="699"/>
      <c r="BM29" s="699"/>
      <c r="BN29" s="699"/>
      <c r="BO29" s="699"/>
      <c r="BP29" s="699"/>
      <c r="BQ29" s="700"/>
      <c r="BR29" s="638" t="s">
        <v>302</v>
      </c>
      <c r="BS29" s="699"/>
      <c r="BT29" s="699"/>
      <c r="BU29" s="699"/>
      <c r="BV29" s="699"/>
      <c r="BW29" s="699"/>
      <c r="BX29" s="699"/>
      <c r="BY29" s="699"/>
      <c r="BZ29" s="699"/>
      <c r="CA29" s="699"/>
      <c r="CB29" s="700"/>
      <c r="CD29" s="722" t="s">
        <v>303</v>
      </c>
      <c r="CE29" s="723"/>
      <c r="CF29" s="674" t="s">
        <v>304</v>
      </c>
      <c r="CG29" s="675"/>
      <c r="CH29" s="675"/>
      <c r="CI29" s="675"/>
      <c r="CJ29" s="675"/>
      <c r="CK29" s="675"/>
      <c r="CL29" s="675"/>
      <c r="CM29" s="675"/>
      <c r="CN29" s="675"/>
      <c r="CO29" s="675"/>
      <c r="CP29" s="675"/>
      <c r="CQ29" s="676"/>
      <c r="CR29" s="659">
        <v>11079064</v>
      </c>
      <c r="CS29" s="695"/>
      <c r="CT29" s="695"/>
      <c r="CU29" s="695"/>
      <c r="CV29" s="695"/>
      <c r="CW29" s="695"/>
      <c r="CX29" s="695"/>
      <c r="CY29" s="696"/>
      <c r="CZ29" s="664">
        <v>9.9</v>
      </c>
      <c r="DA29" s="693"/>
      <c r="DB29" s="693"/>
      <c r="DC29" s="697"/>
      <c r="DD29" s="668">
        <v>10790693</v>
      </c>
      <c r="DE29" s="695"/>
      <c r="DF29" s="695"/>
      <c r="DG29" s="695"/>
      <c r="DH29" s="695"/>
      <c r="DI29" s="695"/>
      <c r="DJ29" s="695"/>
      <c r="DK29" s="696"/>
      <c r="DL29" s="668">
        <v>10702760</v>
      </c>
      <c r="DM29" s="695"/>
      <c r="DN29" s="695"/>
      <c r="DO29" s="695"/>
      <c r="DP29" s="695"/>
      <c r="DQ29" s="695"/>
      <c r="DR29" s="695"/>
      <c r="DS29" s="695"/>
      <c r="DT29" s="695"/>
      <c r="DU29" s="695"/>
      <c r="DV29" s="696"/>
      <c r="DW29" s="664">
        <v>15.3</v>
      </c>
      <c r="DX29" s="693"/>
      <c r="DY29" s="693"/>
      <c r="DZ29" s="693"/>
      <c r="EA29" s="693"/>
      <c r="EB29" s="693"/>
      <c r="EC29" s="694"/>
    </row>
    <row r="30" spans="2:133" ht="11.25" customHeight="1">
      <c r="B30" s="656" t="s">
        <v>305</v>
      </c>
      <c r="C30" s="657"/>
      <c r="D30" s="657"/>
      <c r="E30" s="657"/>
      <c r="F30" s="657"/>
      <c r="G30" s="657"/>
      <c r="H30" s="657"/>
      <c r="I30" s="657"/>
      <c r="J30" s="657"/>
      <c r="K30" s="657"/>
      <c r="L30" s="657"/>
      <c r="M30" s="657"/>
      <c r="N30" s="657"/>
      <c r="O30" s="657"/>
      <c r="P30" s="657"/>
      <c r="Q30" s="658"/>
      <c r="R30" s="659">
        <v>385152</v>
      </c>
      <c r="S30" s="660"/>
      <c r="T30" s="660"/>
      <c r="U30" s="660"/>
      <c r="V30" s="660"/>
      <c r="W30" s="660"/>
      <c r="X30" s="660"/>
      <c r="Y30" s="661"/>
      <c r="Z30" s="662">
        <v>0.3</v>
      </c>
      <c r="AA30" s="662"/>
      <c r="AB30" s="662"/>
      <c r="AC30" s="662"/>
      <c r="AD30" s="663">
        <v>52722</v>
      </c>
      <c r="AE30" s="663"/>
      <c r="AF30" s="663"/>
      <c r="AG30" s="663"/>
      <c r="AH30" s="663"/>
      <c r="AI30" s="663"/>
      <c r="AJ30" s="663"/>
      <c r="AK30" s="663"/>
      <c r="AL30" s="664">
        <v>0.1</v>
      </c>
      <c r="AM30" s="665"/>
      <c r="AN30" s="665"/>
      <c r="AO30" s="666"/>
      <c r="AP30" s="707" t="s">
        <v>306</v>
      </c>
      <c r="AQ30" s="708"/>
      <c r="AR30" s="708"/>
      <c r="AS30" s="708"/>
      <c r="AT30" s="713" t="s">
        <v>307</v>
      </c>
      <c r="AU30" s="210"/>
      <c r="AV30" s="210"/>
      <c r="AW30" s="210"/>
      <c r="AX30" s="645" t="s">
        <v>181</v>
      </c>
      <c r="AY30" s="646"/>
      <c r="AZ30" s="646"/>
      <c r="BA30" s="646"/>
      <c r="BB30" s="646"/>
      <c r="BC30" s="646"/>
      <c r="BD30" s="646"/>
      <c r="BE30" s="646"/>
      <c r="BF30" s="647"/>
      <c r="BG30" s="719">
        <v>98.9</v>
      </c>
      <c r="BH30" s="720"/>
      <c r="BI30" s="720"/>
      <c r="BJ30" s="720"/>
      <c r="BK30" s="720"/>
      <c r="BL30" s="720"/>
      <c r="BM30" s="654">
        <v>95.3</v>
      </c>
      <c r="BN30" s="720"/>
      <c r="BO30" s="720"/>
      <c r="BP30" s="720"/>
      <c r="BQ30" s="721"/>
      <c r="BR30" s="719">
        <v>98.9</v>
      </c>
      <c r="BS30" s="720"/>
      <c r="BT30" s="720"/>
      <c r="BU30" s="720"/>
      <c r="BV30" s="720"/>
      <c r="BW30" s="720"/>
      <c r="BX30" s="654">
        <v>95.1</v>
      </c>
      <c r="BY30" s="720"/>
      <c r="BZ30" s="720"/>
      <c r="CA30" s="720"/>
      <c r="CB30" s="721"/>
      <c r="CD30" s="724"/>
      <c r="CE30" s="725"/>
      <c r="CF30" s="674" t="s">
        <v>308</v>
      </c>
      <c r="CG30" s="675"/>
      <c r="CH30" s="675"/>
      <c r="CI30" s="675"/>
      <c r="CJ30" s="675"/>
      <c r="CK30" s="675"/>
      <c r="CL30" s="675"/>
      <c r="CM30" s="675"/>
      <c r="CN30" s="675"/>
      <c r="CO30" s="675"/>
      <c r="CP30" s="675"/>
      <c r="CQ30" s="676"/>
      <c r="CR30" s="659">
        <v>9926320</v>
      </c>
      <c r="CS30" s="660"/>
      <c r="CT30" s="660"/>
      <c r="CU30" s="660"/>
      <c r="CV30" s="660"/>
      <c r="CW30" s="660"/>
      <c r="CX30" s="660"/>
      <c r="CY30" s="661"/>
      <c r="CZ30" s="664">
        <v>8.9</v>
      </c>
      <c r="DA30" s="693"/>
      <c r="DB30" s="693"/>
      <c r="DC30" s="697"/>
      <c r="DD30" s="668">
        <v>9638012</v>
      </c>
      <c r="DE30" s="660"/>
      <c r="DF30" s="660"/>
      <c r="DG30" s="660"/>
      <c r="DH30" s="660"/>
      <c r="DI30" s="660"/>
      <c r="DJ30" s="660"/>
      <c r="DK30" s="661"/>
      <c r="DL30" s="668">
        <v>9550079</v>
      </c>
      <c r="DM30" s="660"/>
      <c r="DN30" s="660"/>
      <c r="DO30" s="660"/>
      <c r="DP30" s="660"/>
      <c r="DQ30" s="660"/>
      <c r="DR30" s="660"/>
      <c r="DS30" s="660"/>
      <c r="DT30" s="660"/>
      <c r="DU30" s="660"/>
      <c r="DV30" s="661"/>
      <c r="DW30" s="664">
        <v>13.7</v>
      </c>
      <c r="DX30" s="693"/>
      <c r="DY30" s="693"/>
      <c r="DZ30" s="693"/>
      <c r="EA30" s="693"/>
      <c r="EB30" s="693"/>
      <c r="EC30" s="694"/>
    </row>
    <row r="31" spans="2:133" ht="11.25" customHeight="1">
      <c r="B31" s="656" t="s">
        <v>309</v>
      </c>
      <c r="C31" s="657"/>
      <c r="D31" s="657"/>
      <c r="E31" s="657"/>
      <c r="F31" s="657"/>
      <c r="G31" s="657"/>
      <c r="H31" s="657"/>
      <c r="I31" s="657"/>
      <c r="J31" s="657"/>
      <c r="K31" s="657"/>
      <c r="L31" s="657"/>
      <c r="M31" s="657"/>
      <c r="N31" s="657"/>
      <c r="O31" s="657"/>
      <c r="P31" s="657"/>
      <c r="Q31" s="658"/>
      <c r="R31" s="659">
        <v>49558</v>
      </c>
      <c r="S31" s="660"/>
      <c r="T31" s="660"/>
      <c r="U31" s="660"/>
      <c r="V31" s="660"/>
      <c r="W31" s="660"/>
      <c r="X31" s="660"/>
      <c r="Y31" s="661"/>
      <c r="Z31" s="662">
        <v>0</v>
      </c>
      <c r="AA31" s="662"/>
      <c r="AB31" s="662"/>
      <c r="AC31" s="662"/>
      <c r="AD31" s="663" t="s">
        <v>178</v>
      </c>
      <c r="AE31" s="663"/>
      <c r="AF31" s="663"/>
      <c r="AG31" s="663"/>
      <c r="AH31" s="663"/>
      <c r="AI31" s="663"/>
      <c r="AJ31" s="663"/>
      <c r="AK31" s="663"/>
      <c r="AL31" s="664" t="s">
        <v>230</v>
      </c>
      <c r="AM31" s="665"/>
      <c r="AN31" s="665"/>
      <c r="AO31" s="666"/>
      <c r="AP31" s="709"/>
      <c r="AQ31" s="710"/>
      <c r="AR31" s="710"/>
      <c r="AS31" s="710"/>
      <c r="AT31" s="714"/>
      <c r="AU31" s="209" t="s">
        <v>310</v>
      </c>
      <c r="AV31" s="209"/>
      <c r="AW31" s="209"/>
      <c r="AX31" s="656" t="s">
        <v>311</v>
      </c>
      <c r="AY31" s="657"/>
      <c r="AZ31" s="657"/>
      <c r="BA31" s="657"/>
      <c r="BB31" s="657"/>
      <c r="BC31" s="657"/>
      <c r="BD31" s="657"/>
      <c r="BE31" s="657"/>
      <c r="BF31" s="658"/>
      <c r="BG31" s="716">
        <v>99</v>
      </c>
      <c r="BH31" s="695"/>
      <c r="BI31" s="695"/>
      <c r="BJ31" s="695"/>
      <c r="BK31" s="695"/>
      <c r="BL31" s="695"/>
      <c r="BM31" s="665">
        <v>95.6</v>
      </c>
      <c r="BN31" s="717"/>
      <c r="BO31" s="717"/>
      <c r="BP31" s="717"/>
      <c r="BQ31" s="718"/>
      <c r="BR31" s="716">
        <v>99.1</v>
      </c>
      <c r="BS31" s="695"/>
      <c r="BT31" s="695"/>
      <c r="BU31" s="695"/>
      <c r="BV31" s="695"/>
      <c r="BW31" s="695"/>
      <c r="BX31" s="665">
        <v>95.4</v>
      </c>
      <c r="BY31" s="717"/>
      <c r="BZ31" s="717"/>
      <c r="CA31" s="717"/>
      <c r="CB31" s="718"/>
      <c r="CD31" s="724"/>
      <c r="CE31" s="725"/>
      <c r="CF31" s="674" t="s">
        <v>312</v>
      </c>
      <c r="CG31" s="675"/>
      <c r="CH31" s="675"/>
      <c r="CI31" s="675"/>
      <c r="CJ31" s="675"/>
      <c r="CK31" s="675"/>
      <c r="CL31" s="675"/>
      <c r="CM31" s="675"/>
      <c r="CN31" s="675"/>
      <c r="CO31" s="675"/>
      <c r="CP31" s="675"/>
      <c r="CQ31" s="676"/>
      <c r="CR31" s="659">
        <v>1152744</v>
      </c>
      <c r="CS31" s="695"/>
      <c r="CT31" s="695"/>
      <c r="CU31" s="695"/>
      <c r="CV31" s="695"/>
      <c r="CW31" s="695"/>
      <c r="CX31" s="695"/>
      <c r="CY31" s="696"/>
      <c r="CZ31" s="664">
        <v>1</v>
      </c>
      <c r="DA31" s="693"/>
      <c r="DB31" s="693"/>
      <c r="DC31" s="697"/>
      <c r="DD31" s="668">
        <v>1152681</v>
      </c>
      <c r="DE31" s="695"/>
      <c r="DF31" s="695"/>
      <c r="DG31" s="695"/>
      <c r="DH31" s="695"/>
      <c r="DI31" s="695"/>
      <c r="DJ31" s="695"/>
      <c r="DK31" s="696"/>
      <c r="DL31" s="668">
        <v>1152681</v>
      </c>
      <c r="DM31" s="695"/>
      <c r="DN31" s="695"/>
      <c r="DO31" s="695"/>
      <c r="DP31" s="695"/>
      <c r="DQ31" s="695"/>
      <c r="DR31" s="695"/>
      <c r="DS31" s="695"/>
      <c r="DT31" s="695"/>
      <c r="DU31" s="695"/>
      <c r="DV31" s="696"/>
      <c r="DW31" s="664">
        <v>1.7</v>
      </c>
      <c r="DX31" s="693"/>
      <c r="DY31" s="693"/>
      <c r="DZ31" s="693"/>
      <c r="EA31" s="693"/>
      <c r="EB31" s="693"/>
      <c r="EC31" s="694"/>
    </row>
    <row r="32" spans="2:133" ht="11.25" customHeight="1">
      <c r="B32" s="656" t="s">
        <v>313</v>
      </c>
      <c r="C32" s="657"/>
      <c r="D32" s="657"/>
      <c r="E32" s="657"/>
      <c r="F32" s="657"/>
      <c r="G32" s="657"/>
      <c r="H32" s="657"/>
      <c r="I32" s="657"/>
      <c r="J32" s="657"/>
      <c r="K32" s="657"/>
      <c r="L32" s="657"/>
      <c r="M32" s="657"/>
      <c r="N32" s="657"/>
      <c r="O32" s="657"/>
      <c r="P32" s="657"/>
      <c r="Q32" s="658"/>
      <c r="R32" s="659">
        <v>212789</v>
      </c>
      <c r="S32" s="660"/>
      <c r="T32" s="660"/>
      <c r="U32" s="660"/>
      <c r="V32" s="660"/>
      <c r="W32" s="660"/>
      <c r="X32" s="660"/>
      <c r="Y32" s="661"/>
      <c r="Z32" s="662">
        <v>0.2</v>
      </c>
      <c r="AA32" s="662"/>
      <c r="AB32" s="662"/>
      <c r="AC32" s="662"/>
      <c r="AD32" s="663" t="s">
        <v>230</v>
      </c>
      <c r="AE32" s="663"/>
      <c r="AF32" s="663"/>
      <c r="AG32" s="663"/>
      <c r="AH32" s="663"/>
      <c r="AI32" s="663"/>
      <c r="AJ32" s="663"/>
      <c r="AK32" s="663"/>
      <c r="AL32" s="664" t="s">
        <v>178</v>
      </c>
      <c r="AM32" s="665"/>
      <c r="AN32" s="665"/>
      <c r="AO32" s="666"/>
      <c r="AP32" s="711"/>
      <c r="AQ32" s="712"/>
      <c r="AR32" s="712"/>
      <c r="AS32" s="712"/>
      <c r="AT32" s="715"/>
      <c r="AU32" s="211"/>
      <c r="AV32" s="211"/>
      <c r="AW32" s="211"/>
      <c r="AX32" s="704" t="s">
        <v>314</v>
      </c>
      <c r="AY32" s="705"/>
      <c r="AZ32" s="705"/>
      <c r="BA32" s="705"/>
      <c r="BB32" s="705"/>
      <c r="BC32" s="705"/>
      <c r="BD32" s="705"/>
      <c r="BE32" s="705"/>
      <c r="BF32" s="706"/>
      <c r="BG32" s="728">
        <v>98.7</v>
      </c>
      <c r="BH32" s="729"/>
      <c r="BI32" s="729"/>
      <c r="BJ32" s="729"/>
      <c r="BK32" s="729"/>
      <c r="BL32" s="729"/>
      <c r="BM32" s="730">
        <v>94.6</v>
      </c>
      <c r="BN32" s="729"/>
      <c r="BO32" s="729"/>
      <c r="BP32" s="729"/>
      <c r="BQ32" s="731"/>
      <c r="BR32" s="728">
        <v>98.6</v>
      </c>
      <c r="BS32" s="729"/>
      <c r="BT32" s="729"/>
      <c r="BU32" s="729"/>
      <c r="BV32" s="729"/>
      <c r="BW32" s="729"/>
      <c r="BX32" s="730">
        <v>94.4</v>
      </c>
      <c r="BY32" s="729"/>
      <c r="BZ32" s="729"/>
      <c r="CA32" s="729"/>
      <c r="CB32" s="731"/>
      <c r="CD32" s="726"/>
      <c r="CE32" s="727"/>
      <c r="CF32" s="674" t="s">
        <v>315</v>
      </c>
      <c r="CG32" s="675"/>
      <c r="CH32" s="675"/>
      <c r="CI32" s="675"/>
      <c r="CJ32" s="675"/>
      <c r="CK32" s="675"/>
      <c r="CL32" s="675"/>
      <c r="CM32" s="675"/>
      <c r="CN32" s="675"/>
      <c r="CO32" s="675"/>
      <c r="CP32" s="675"/>
      <c r="CQ32" s="676"/>
      <c r="CR32" s="659">
        <v>556</v>
      </c>
      <c r="CS32" s="660"/>
      <c r="CT32" s="660"/>
      <c r="CU32" s="660"/>
      <c r="CV32" s="660"/>
      <c r="CW32" s="660"/>
      <c r="CX32" s="660"/>
      <c r="CY32" s="661"/>
      <c r="CZ32" s="664">
        <v>0</v>
      </c>
      <c r="DA32" s="693"/>
      <c r="DB32" s="693"/>
      <c r="DC32" s="697"/>
      <c r="DD32" s="668">
        <v>556</v>
      </c>
      <c r="DE32" s="660"/>
      <c r="DF32" s="660"/>
      <c r="DG32" s="660"/>
      <c r="DH32" s="660"/>
      <c r="DI32" s="660"/>
      <c r="DJ32" s="660"/>
      <c r="DK32" s="661"/>
      <c r="DL32" s="668">
        <v>556</v>
      </c>
      <c r="DM32" s="660"/>
      <c r="DN32" s="660"/>
      <c r="DO32" s="660"/>
      <c r="DP32" s="660"/>
      <c r="DQ32" s="660"/>
      <c r="DR32" s="660"/>
      <c r="DS32" s="660"/>
      <c r="DT32" s="660"/>
      <c r="DU32" s="660"/>
      <c r="DV32" s="661"/>
      <c r="DW32" s="664">
        <v>0</v>
      </c>
      <c r="DX32" s="693"/>
      <c r="DY32" s="693"/>
      <c r="DZ32" s="693"/>
      <c r="EA32" s="693"/>
      <c r="EB32" s="693"/>
      <c r="EC32" s="694"/>
    </row>
    <row r="33" spans="2:133" ht="11.25" customHeight="1">
      <c r="B33" s="656" t="s">
        <v>316</v>
      </c>
      <c r="C33" s="657"/>
      <c r="D33" s="657"/>
      <c r="E33" s="657"/>
      <c r="F33" s="657"/>
      <c r="G33" s="657"/>
      <c r="H33" s="657"/>
      <c r="I33" s="657"/>
      <c r="J33" s="657"/>
      <c r="K33" s="657"/>
      <c r="L33" s="657"/>
      <c r="M33" s="657"/>
      <c r="N33" s="657"/>
      <c r="O33" s="657"/>
      <c r="P33" s="657"/>
      <c r="Q33" s="658"/>
      <c r="R33" s="659">
        <v>2550142</v>
      </c>
      <c r="S33" s="660"/>
      <c r="T33" s="660"/>
      <c r="U33" s="660"/>
      <c r="V33" s="660"/>
      <c r="W33" s="660"/>
      <c r="X33" s="660"/>
      <c r="Y33" s="661"/>
      <c r="Z33" s="662">
        <v>2.2000000000000002</v>
      </c>
      <c r="AA33" s="662"/>
      <c r="AB33" s="662"/>
      <c r="AC33" s="662"/>
      <c r="AD33" s="663" t="s">
        <v>230</v>
      </c>
      <c r="AE33" s="663"/>
      <c r="AF33" s="663"/>
      <c r="AG33" s="663"/>
      <c r="AH33" s="663"/>
      <c r="AI33" s="663"/>
      <c r="AJ33" s="663"/>
      <c r="AK33" s="663"/>
      <c r="AL33" s="664" t="s">
        <v>230</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317</v>
      </c>
      <c r="CE33" s="675"/>
      <c r="CF33" s="675"/>
      <c r="CG33" s="675"/>
      <c r="CH33" s="675"/>
      <c r="CI33" s="675"/>
      <c r="CJ33" s="675"/>
      <c r="CK33" s="675"/>
      <c r="CL33" s="675"/>
      <c r="CM33" s="675"/>
      <c r="CN33" s="675"/>
      <c r="CO33" s="675"/>
      <c r="CP33" s="675"/>
      <c r="CQ33" s="676"/>
      <c r="CR33" s="659">
        <v>34908960</v>
      </c>
      <c r="CS33" s="695"/>
      <c r="CT33" s="695"/>
      <c r="CU33" s="695"/>
      <c r="CV33" s="695"/>
      <c r="CW33" s="695"/>
      <c r="CX33" s="695"/>
      <c r="CY33" s="696"/>
      <c r="CZ33" s="664">
        <v>31.3</v>
      </c>
      <c r="DA33" s="693"/>
      <c r="DB33" s="693"/>
      <c r="DC33" s="697"/>
      <c r="DD33" s="668">
        <v>28550093</v>
      </c>
      <c r="DE33" s="695"/>
      <c r="DF33" s="695"/>
      <c r="DG33" s="695"/>
      <c r="DH33" s="695"/>
      <c r="DI33" s="695"/>
      <c r="DJ33" s="695"/>
      <c r="DK33" s="696"/>
      <c r="DL33" s="668">
        <v>23758584</v>
      </c>
      <c r="DM33" s="695"/>
      <c r="DN33" s="695"/>
      <c r="DO33" s="695"/>
      <c r="DP33" s="695"/>
      <c r="DQ33" s="695"/>
      <c r="DR33" s="695"/>
      <c r="DS33" s="695"/>
      <c r="DT33" s="695"/>
      <c r="DU33" s="695"/>
      <c r="DV33" s="696"/>
      <c r="DW33" s="664">
        <v>34</v>
      </c>
      <c r="DX33" s="693"/>
      <c r="DY33" s="693"/>
      <c r="DZ33" s="693"/>
      <c r="EA33" s="693"/>
      <c r="EB33" s="693"/>
      <c r="EC33" s="694"/>
    </row>
    <row r="34" spans="2:133" ht="11.25" customHeight="1">
      <c r="B34" s="656" t="s">
        <v>318</v>
      </c>
      <c r="C34" s="657"/>
      <c r="D34" s="657"/>
      <c r="E34" s="657"/>
      <c r="F34" s="657"/>
      <c r="G34" s="657"/>
      <c r="H34" s="657"/>
      <c r="I34" s="657"/>
      <c r="J34" s="657"/>
      <c r="K34" s="657"/>
      <c r="L34" s="657"/>
      <c r="M34" s="657"/>
      <c r="N34" s="657"/>
      <c r="O34" s="657"/>
      <c r="P34" s="657"/>
      <c r="Q34" s="658"/>
      <c r="R34" s="659">
        <v>2154550</v>
      </c>
      <c r="S34" s="660"/>
      <c r="T34" s="660"/>
      <c r="U34" s="660"/>
      <c r="V34" s="660"/>
      <c r="W34" s="660"/>
      <c r="X34" s="660"/>
      <c r="Y34" s="661"/>
      <c r="Z34" s="662">
        <v>1.9</v>
      </c>
      <c r="AA34" s="662"/>
      <c r="AB34" s="662"/>
      <c r="AC34" s="662"/>
      <c r="AD34" s="663">
        <v>7074</v>
      </c>
      <c r="AE34" s="663"/>
      <c r="AF34" s="663"/>
      <c r="AG34" s="663"/>
      <c r="AH34" s="663"/>
      <c r="AI34" s="663"/>
      <c r="AJ34" s="663"/>
      <c r="AK34" s="663"/>
      <c r="AL34" s="664">
        <v>0</v>
      </c>
      <c r="AM34" s="665"/>
      <c r="AN34" s="665"/>
      <c r="AO34" s="666"/>
      <c r="AP34" s="214"/>
      <c r="AQ34" s="638" t="s">
        <v>319</v>
      </c>
      <c r="AR34" s="639"/>
      <c r="AS34" s="639"/>
      <c r="AT34" s="639"/>
      <c r="AU34" s="639"/>
      <c r="AV34" s="639"/>
      <c r="AW34" s="639"/>
      <c r="AX34" s="639"/>
      <c r="AY34" s="639"/>
      <c r="AZ34" s="639"/>
      <c r="BA34" s="639"/>
      <c r="BB34" s="639"/>
      <c r="BC34" s="639"/>
      <c r="BD34" s="639"/>
      <c r="BE34" s="639"/>
      <c r="BF34" s="640"/>
      <c r="BG34" s="638" t="s">
        <v>320</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321</v>
      </c>
      <c r="CE34" s="675"/>
      <c r="CF34" s="675"/>
      <c r="CG34" s="675"/>
      <c r="CH34" s="675"/>
      <c r="CI34" s="675"/>
      <c r="CJ34" s="675"/>
      <c r="CK34" s="675"/>
      <c r="CL34" s="675"/>
      <c r="CM34" s="675"/>
      <c r="CN34" s="675"/>
      <c r="CO34" s="675"/>
      <c r="CP34" s="675"/>
      <c r="CQ34" s="676"/>
      <c r="CR34" s="659">
        <v>17070664</v>
      </c>
      <c r="CS34" s="660"/>
      <c r="CT34" s="660"/>
      <c r="CU34" s="660"/>
      <c r="CV34" s="660"/>
      <c r="CW34" s="660"/>
      <c r="CX34" s="660"/>
      <c r="CY34" s="661"/>
      <c r="CZ34" s="664">
        <v>15.3</v>
      </c>
      <c r="DA34" s="693"/>
      <c r="DB34" s="693"/>
      <c r="DC34" s="697"/>
      <c r="DD34" s="668">
        <v>13556085</v>
      </c>
      <c r="DE34" s="660"/>
      <c r="DF34" s="660"/>
      <c r="DG34" s="660"/>
      <c r="DH34" s="660"/>
      <c r="DI34" s="660"/>
      <c r="DJ34" s="660"/>
      <c r="DK34" s="661"/>
      <c r="DL34" s="668">
        <v>10759161</v>
      </c>
      <c r="DM34" s="660"/>
      <c r="DN34" s="660"/>
      <c r="DO34" s="660"/>
      <c r="DP34" s="660"/>
      <c r="DQ34" s="660"/>
      <c r="DR34" s="660"/>
      <c r="DS34" s="660"/>
      <c r="DT34" s="660"/>
      <c r="DU34" s="660"/>
      <c r="DV34" s="661"/>
      <c r="DW34" s="664">
        <v>15.4</v>
      </c>
      <c r="DX34" s="693"/>
      <c r="DY34" s="693"/>
      <c r="DZ34" s="693"/>
      <c r="EA34" s="693"/>
      <c r="EB34" s="693"/>
      <c r="EC34" s="694"/>
    </row>
    <row r="35" spans="2:133" ht="11.25" customHeight="1">
      <c r="B35" s="656" t="s">
        <v>322</v>
      </c>
      <c r="C35" s="657"/>
      <c r="D35" s="657"/>
      <c r="E35" s="657"/>
      <c r="F35" s="657"/>
      <c r="G35" s="657"/>
      <c r="H35" s="657"/>
      <c r="I35" s="657"/>
      <c r="J35" s="657"/>
      <c r="K35" s="657"/>
      <c r="L35" s="657"/>
      <c r="M35" s="657"/>
      <c r="N35" s="657"/>
      <c r="O35" s="657"/>
      <c r="P35" s="657"/>
      <c r="Q35" s="658"/>
      <c r="R35" s="659">
        <v>9647900</v>
      </c>
      <c r="S35" s="660"/>
      <c r="T35" s="660"/>
      <c r="U35" s="660"/>
      <c r="V35" s="660"/>
      <c r="W35" s="660"/>
      <c r="X35" s="660"/>
      <c r="Y35" s="661"/>
      <c r="Z35" s="662">
        <v>8.3000000000000007</v>
      </c>
      <c r="AA35" s="662"/>
      <c r="AB35" s="662"/>
      <c r="AC35" s="662"/>
      <c r="AD35" s="663" t="s">
        <v>230</v>
      </c>
      <c r="AE35" s="663"/>
      <c r="AF35" s="663"/>
      <c r="AG35" s="663"/>
      <c r="AH35" s="663"/>
      <c r="AI35" s="663"/>
      <c r="AJ35" s="663"/>
      <c r="AK35" s="663"/>
      <c r="AL35" s="664" t="s">
        <v>178</v>
      </c>
      <c r="AM35" s="665"/>
      <c r="AN35" s="665"/>
      <c r="AO35" s="666"/>
      <c r="AP35" s="214"/>
      <c r="AQ35" s="732" t="s">
        <v>323</v>
      </c>
      <c r="AR35" s="733"/>
      <c r="AS35" s="733"/>
      <c r="AT35" s="733"/>
      <c r="AU35" s="733"/>
      <c r="AV35" s="733"/>
      <c r="AW35" s="733"/>
      <c r="AX35" s="733"/>
      <c r="AY35" s="734"/>
      <c r="AZ35" s="648">
        <v>11720874</v>
      </c>
      <c r="BA35" s="649"/>
      <c r="BB35" s="649"/>
      <c r="BC35" s="649"/>
      <c r="BD35" s="649"/>
      <c r="BE35" s="649"/>
      <c r="BF35" s="735"/>
      <c r="BG35" s="670" t="s">
        <v>324</v>
      </c>
      <c r="BH35" s="671"/>
      <c r="BI35" s="671"/>
      <c r="BJ35" s="671"/>
      <c r="BK35" s="671"/>
      <c r="BL35" s="671"/>
      <c r="BM35" s="671"/>
      <c r="BN35" s="671"/>
      <c r="BO35" s="671"/>
      <c r="BP35" s="671"/>
      <c r="BQ35" s="671"/>
      <c r="BR35" s="671"/>
      <c r="BS35" s="671"/>
      <c r="BT35" s="671"/>
      <c r="BU35" s="672"/>
      <c r="BV35" s="648">
        <v>1135526</v>
      </c>
      <c r="BW35" s="649"/>
      <c r="BX35" s="649"/>
      <c r="BY35" s="649"/>
      <c r="BZ35" s="649"/>
      <c r="CA35" s="649"/>
      <c r="CB35" s="735"/>
      <c r="CD35" s="674" t="s">
        <v>325</v>
      </c>
      <c r="CE35" s="675"/>
      <c r="CF35" s="675"/>
      <c r="CG35" s="675"/>
      <c r="CH35" s="675"/>
      <c r="CI35" s="675"/>
      <c r="CJ35" s="675"/>
      <c r="CK35" s="675"/>
      <c r="CL35" s="675"/>
      <c r="CM35" s="675"/>
      <c r="CN35" s="675"/>
      <c r="CO35" s="675"/>
      <c r="CP35" s="675"/>
      <c r="CQ35" s="676"/>
      <c r="CR35" s="659">
        <v>1378412</v>
      </c>
      <c r="CS35" s="695"/>
      <c r="CT35" s="695"/>
      <c r="CU35" s="695"/>
      <c r="CV35" s="695"/>
      <c r="CW35" s="695"/>
      <c r="CX35" s="695"/>
      <c r="CY35" s="696"/>
      <c r="CZ35" s="664">
        <v>1.2</v>
      </c>
      <c r="DA35" s="693"/>
      <c r="DB35" s="693"/>
      <c r="DC35" s="697"/>
      <c r="DD35" s="668">
        <v>1207478</v>
      </c>
      <c r="DE35" s="695"/>
      <c r="DF35" s="695"/>
      <c r="DG35" s="695"/>
      <c r="DH35" s="695"/>
      <c r="DI35" s="695"/>
      <c r="DJ35" s="695"/>
      <c r="DK35" s="696"/>
      <c r="DL35" s="668">
        <v>1207478</v>
      </c>
      <c r="DM35" s="695"/>
      <c r="DN35" s="695"/>
      <c r="DO35" s="695"/>
      <c r="DP35" s="695"/>
      <c r="DQ35" s="695"/>
      <c r="DR35" s="695"/>
      <c r="DS35" s="695"/>
      <c r="DT35" s="695"/>
      <c r="DU35" s="695"/>
      <c r="DV35" s="696"/>
      <c r="DW35" s="664">
        <v>1.7</v>
      </c>
      <c r="DX35" s="693"/>
      <c r="DY35" s="693"/>
      <c r="DZ35" s="693"/>
      <c r="EA35" s="693"/>
      <c r="EB35" s="693"/>
      <c r="EC35" s="694"/>
    </row>
    <row r="36" spans="2:133" ht="11.25" customHeight="1">
      <c r="B36" s="656" t="s">
        <v>326</v>
      </c>
      <c r="C36" s="657"/>
      <c r="D36" s="657"/>
      <c r="E36" s="657"/>
      <c r="F36" s="657"/>
      <c r="G36" s="657"/>
      <c r="H36" s="657"/>
      <c r="I36" s="657"/>
      <c r="J36" s="657"/>
      <c r="K36" s="657"/>
      <c r="L36" s="657"/>
      <c r="M36" s="657"/>
      <c r="N36" s="657"/>
      <c r="O36" s="657"/>
      <c r="P36" s="657"/>
      <c r="Q36" s="658"/>
      <c r="R36" s="659" t="s">
        <v>171</v>
      </c>
      <c r="S36" s="660"/>
      <c r="T36" s="660"/>
      <c r="U36" s="660"/>
      <c r="V36" s="660"/>
      <c r="W36" s="660"/>
      <c r="X36" s="660"/>
      <c r="Y36" s="661"/>
      <c r="Z36" s="662" t="s">
        <v>230</v>
      </c>
      <c r="AA36" s="662"/>
      <c r="AB36" s="662"/>
      <c r="AC36" s="662"/>
      <c r="AD36" s="663" t="s">
        <v>230</v>
      </c>
      <c r="AE36" s="663"/>
      <c r="AF36" s="663"/>
      <c r="AG36" s="663"/>
      <c r="AH36" s="663"/>
      <c r="AI36" s="663"/>
      <c r="AJ36" s="663"/>
      <c r="AK36" s="663"/>
      <c r="AL36" s="664" t="s">
        <v>259</v>
      </c>
      <c r="AM36" s="665"/>
      <c r="AN36" s="665"/>
      <c r="AO36" s="666"/>
      <c r="AQ36" s="736" t="s">
        <v>327</v>
      </c>
      <c r="AR36" s="737"/>
      <c r="AS36" s="737"/>
      <c r="AT36" s="737"/>
      <c r="AU36" s="737"/>
      <c r="AV36" s="737"/>
      <c r="AW36" s="737"/>
      <c r="AX36" s="737"/>
      <c r="AY36" s="738"/>
      <c r="AZ36" s="659">
        <v>1056124</v>
      </c>
      <c r="BA36" s="660"/>
      <c r="BB36" s="660"/>
      <c r="BC36" s="660"/>
      <c r="BD36" s="695"/>
      <c r="BE36" s="695"/>
      <c r="BF36" s="718"/>
      <c r="BG36" s="674" t="s">
        <v>328</v>
      </c>
      <c r="BH36" s="675"/>
      <c r="BI36" s="675"/>
      <c r="BJ36" s="675"/>
      <c r="BK36" s="675"/>
      <c r="BL36" s="675"/>
      <c r="BM36" s="675"/>
      <c r="BN36" s="675"/>
      <c r="BO36" s="675"/>
      <c r="BP36" s="675"/>
      <c r="BQ36" s="675"/>
      <c r="BR36" s="675"/>
      <c r="BS36" s="675"/>
      <c r="BT36" s="675"/>
      <c r="BU36" s="676"/>
      <c r="BV36" s="659">
        <v>1005343</v>
      </c>
      <c r="BW36" s="660"/>
      <c r="BX36" s="660"/>
      <c r="BY36" s="660"/>
      <c r="BZ36" s="660"/>
      <c r="CA36" s="660"/>
      <c r="CB36" s="669"/>
      <c r="CD36" s="674" t="s">
        <v>329</v>
      </c>
      <c r="CE36" s="675"/>
      <c r="CF36" s="675"/>
      <c r="CG36" s="675"/>
      <c r="CH36" s="675"/>
      <c r="CI36" s="675"/>
      <c r="CJ36" s="675"/>
      <c r="CK36" s="675"/>
      <c r="CL36" s="675"/>
      <c r="CM36" s="675"/>
      <c r="CN36" s="675"/>
      <c r="CO36" s="675"/>
      <c r="CP36" s="675"/>
      <c r="CQ36" s="676"/>
      <c r="CR36" s="659">
        <v>5646339</v>
      </c>
      <c r="CS36" s="660"/>
      <c r="CT36" s="660"/>
      <c r="CU36" s="660"/>
      <c r="CV36" s="660"/>
      <c r="CW36" s="660"/>
      <c r="CX36" s="660"/>
      <c r="CY36" s="661"/>
      <c r="CZ36" s="664">
        <v>5.0999999999999996</v>
      </c>
      <c r="DA36" s="693"/>
      <c r="DB36" s="693"/>
      <c r="DC36" s="697"/>
      <c r="DD36" s="668">
        <v>5066324</v>
      </c>
      <c r="DE36" s="660"/>
      <c r="DF36" s="660"/>
      <c r="DG36" s="660"/>
      <c r="DH36" s="660"/>
      <c r="DI36" s="660"/>
      <c r="DJ36" s="660"/>
      <c r="DK36" s="661"/>
      <c r="DL36" s="668">
        <v>3581720</v>
      </c>
      <c r="DM36" s="660"/>
      <c r="DN36" s="660"/>
      <c r="DO36" s="660"/>
      <c r="DP36" s="660"/>
      <c r="DQ36" s="660"/>
      <c r="DR36" s="660"/>
      <c r="DS36" s="660"/>
      <c r="DT36" s="660"/>
      <c r="DU36" s="660"/>
      <c r="DV36" s="661"/>
      <c r="DW36" s="664">
        <v>5.0999999999999996</v>
      </c>
      <c r="DX36" s="693"/>
      <c r="DY36" s="693"/>
      <c r="DZ36" s="693"/>
      <c r="EA36" s="693"/>
      <c r="EB36" s="693"/>
      <c r="EC36" s="694"/>
    </row>
    <row r="37" spans="2:133" ht="11.25" customHeight="1">
      <c r="B37" s="656" t="s">
        <v>330</v>
      </c>
      <c r="C37" s="657"/>
      <c r="D37" s="657"/>
      <c r="E37" s="657"/>
      <c r="F37" s="657"/>
      <c r="G37" s="657"/>
      <c r="H37" s="657"/>
      <c r="I37" s="657"/>
      <c r="J37" s="657"/>
      <c r="K37" s="657"/>
      <c r="L37" s="657"/>
      <c r="M37" s="657"/>
      <c r="N37" s="657"/>
      <c r="O37" s="657"/>
      <c r="P37" s="657"/>
      <c r="Q37" s="658"/>
      <c r="R37" s="659">
        <v>5423800</v>
      </c>
      <c r="S37" s="660"/>
      <c r="T37" s="660"/>
      <c r="U37" s="660"/>
      <c r="V37" s="660"/>
      <c r="W37" s="660"/>
      <c r="X37" s="660"/>
      <c r="Y37" s="661"/>
      <c r="Z37" s="662">
        <v>4.7</v>
      </c>
      <c r="AA37" s="662"/>
      <c r="AB37" s="662"/>
      <c r="AC37" s="662"/>
      <c r="AD37" s="663" t="s">
        <v>178</v>
      </c>
      <c r="AE37" s="663"/>
      <c r="AF37" s="663"/>
      <c r="AG37" s="663"/>
      <c r="AH37" s="663"/>
      <c r="AI37" s="663"/>
      <c r="AJ37" s="663"/>
      <c r="AK37" s="663"/>
      <c r="AL37" s="664" t="s">
        <v>178</v>
      </c>
      <c r="AM37" s="665"/>
      <c r="AN37" s="665"/>
      <c r="AO37" s="666"/>
      <c r="AQ37" s="736" t="s">
        <v>331</v>
      </c>
      <c r="AR37" s="737"/>
      <c r="AS37" s="737"/>
      <c r="AT37" s="737"/>
      <c r="AU37" s="737"/>
      <c r="AV37" s="737"/>
      <c r="AW37" s="737"/>
      <c r="AX37" s="737"/>
      <c r="AY37" s="738"/>
      <c r="AZ37" s="659">
        <v>291572</v>
      </c>
      <c r="BA37" s="660"/>
      <c r="BB37" s="660"/>
      <c r="BC37" s="660"/>
      <c r="BD37" s="695"/>
      <c r="BE37" s="695"/>
      <c r="BF37" s="718"/>
      <c r="BG37" s="674" t="s">
        <v>332</v>
      </c>
      <c r="BH37" s="675"/>
      <c r="BI37" s="675"/>
      <c r="BJ37" s="675"/>
      <c r="BK37" s="675"/>
      <c r="BL37" s="675"/>
      <c r="BM37" s="675"/>
      <c r="BN37" s="675"/>
      <c r="BO37" s="675"/>
      <c r="BP37" s="675"/>
      <c r="BQ37" s="675"/>
      <c r="BR37" s="675"/>
      <c r="BS37" s="675"/>
      <c r="BT37" s="675"/>
      <c r="BU37" s="676"/>
      <c r="BV37" s="659">
        <v>44233</v>
      </c>
      <c r="BW37" s="660"/>
      <c r="BX37" s="660"/>
      <c r="BY37" s="660"/>
      <c r="BZ37" s="660"/>
      <c r="CA37" s="660"/>
      <c r="CB37" s="669"/>
      <c r="CD37" s="674" t="s">
        <v>333</v>
      </c>
      <c r="CE37" s="675"/>
      <c r="CF37" s="675"/>
      <c r="CG37" s="675"/>
      <c r="CH37" s="675"/>
      <c r="CI37" s="675"/>
      <c r="CJ37" s="675"/>
      <c r="CK37" s="675"/>
      <c r="CL37" s="675"/>
      <c r="CM37" s="675"/>
      <c r="CN37" s="675"/>
      <c r="CO37" s="675"/>
      <c r="CP37" s="675"/>
      <c r="CQ37" s="676"/>
      <c r="CR37" s="659">
        <v>22725</v>
      </c>
      <c r="CS37" s="695"/>
      <c r="CT37" s="695"/>
      <c r="CU37" s="695"/>
      <c r="CV37" s="695"/>
      <c r="CW37" s="695"/>
      <c r="CX37" s="695"/>
      <c r="CY37" s="696"/>
      <c r="CZ37" s="664">
        <v>0</v>
      </c>
      <c r="DA37" s="693"/>
      <c r="DB37" s="693"/>
      <c r="DC37" s="697"/>
      <c r="DD37" s="668">
        <v>22725</v>
      </c>
      <c r="DE37" s="695"/>
      <c r="DF37" s="695"/>
      <c r="DG37" s="695"/>
      <c r="DH37" s="695"/>
      <c r="DI37" s="695"/>
      <c r="DJ37" s="695"/>
      <c r="DK37" s="696"/>
      <c r="DL37" s="668">
        <v>22725</v>
      </c>
      <c r="DM37" s="695"/>
      <c r="DN37" s="695"/>
      <c r="DO37" s="695"/>
      <c r="DP37" s="695"/>
      <c r="DQ37" s="695"/>
      <c r="DR37" s="695"/>
      <c r="DS37" s="695"/>
      <c r="DT37" s="695"/>
      <c r="DU37" s="695"/>
      <c r="DV37" s="696"/>
      <c r="DW37" s="664">
        <v>0</v>
      </c>
      <c r="DX37" s="693"/>
      <c r="DY37" s="693"/>
      <c r="DZ37" s="693"/>
      <c r="EA37" s="693"/>
      <c r="EB37" s="693"/>
      <c r="EC37" s="694"/>
    </row>
    <row r="38" spans="2:133" ht="11.25" customHeight="1">
      <c r="B38" s="704" t="s">
        <v>334</v>
      </c>
      <c r="C38" s="705"/>
      <c r="D38" s="705"/>
      <c r="E38" s="705"/>
      <c r="F38" s="705"/>
      <c r="G38" s="705"/>
      <c r="H38" s="705"/>
      <c r="I38" s="705"/>
      <c r="J38" s="705"/>
      <c r="K38" s="705"/>
      <c r="L38" s="705"/>
      <c r="M38" s="705"/>
      <c r="N38" s="705"/>
      <c r="O38" s="705"/>
      <c r="P38" s="705"/>
      <c r="Q38" s="706"/>
      <c r="R38" s="739">
        <v>115691489</v>
      </c>
      <c r="S38" s="740"/>
      <c r="T38" s="740"/>
      <c r="U38" s="740"/>
      <c r="V38" s="740"/>
      <c r="W38" s="740"/>
      <c r="X38" s="740"/>
      <c r="Y38" s="741"/>
      <c r="Z38" s="742">
        <v>100</v>
      </c>
      <c r="AA38" s="742"/>
      <c r="AB38" s="742"/>
      <c r="AC38" s="742"/>
      <c r="AD38" s="743">
        <v>64379925</v>
      </c>
      <c r="AE38" s="743"/>
      <c r="AF38" s="743"/>
      <c r="AG38" s="743"/>
      <c r="AH38" s="743"/>
      <c r="AI38" s="743"/>
      <c r="AJ38" s="743"/>
      <c r="AK38" s="743"/>
      <c r="AL38" s="744">
        <v>100</v>
      </c>
      <c r="AM38" s="730"/>
      <c r="AN38" s="730"/>
      <c r="AO38" s="745"/>
      <c r="AQ38" s="736" t="s">
        <v>335</v>
      </c>
      <c r="AR38" s="737"/>
      <c r="AS38" s="737"/>
      <c r="AT38" s="737"/>
      <c r="AU38" s="737"/>
      <c r="AV38" s="737"/>
      <c r="AW38" s="737"/>
      <c r="AX38" s="737"/>
      <c r="AY38" s="738"/>
      <c r="AZ38" s="659">
        <v>202682</v>
      </c>
      <c r="BA38" s="660"/>
      <c r="BB38" s="660"/>
      <c r="BC38" s="660"/>
      <c r="BD38" s="695"/>
      <c r="BE38" s="695"/>
      <c r="BF38" s="718"/>
      <c r="BG38" s="674" t="s">
        <v>336</v>
      </c>
      <c r="BH38" s="675"/>
      <c r="BI38" s="675"/>
      <c r="BJ38" s="675"/>
      <c r="BK38" s="675"/>
      <c r="BL38" s="675"/>
      <c r="BM38" s="675"/>
      <c r="BN38" s="675"/>
      <c r="BO38" s="675"/>
      <c r="BP38" s="675"/>
      <c r="BQ38" s="675"/>
      <c r="BR38" s="675"/>
      <c r="BS38" s="675"/>
      <c r="BT38" s="675"/>
      <c r="BU38" s="676"/>
      <c r="BV38" s="659">
        <v>71019</v>
      </c>
      <c r="BW38" s="660"/>
      <c r="BX38" s="660"/>
      <c r="BY38" s="660"/>
      <c r="BZ38" s="660"/>
      <c r="CA38" s="660"/>
      <c r="CB38" s="669"/>
      <c r="CD38" s="674" t="s">
        <v>337</v>
      </c>
      <c r="CE38" s="675"/>
      <c r="CF38" s="675"/>
      <c r="CG38" s="675"/>
      <c r="CH38" s="675"/>
      <c r="CI38" s="675"/>
      <c r="CJ38" s="675"/>
      <c r="CK38" s="675"/>
      <c r="CL38" s="675"/>
      <c r="CM38" s="675"/>
      <c r="CN38" s="675"/>
      <c r="CO38" s="675"/>
      <c r="CP38" s="675"/>
      <c r="CQ38" s="676"/>
      <c r="CR38" s="659">
        <v>10455789</v>
      </c>
      <c r="CS38" s="660"/>
      <c r="CT38" s="660"/>
      <c r="CU38" s="660"/>
      <c r="CV38" s="660"/>
      <c r="CW38" s="660"/>
      <c r="CX38" s="660"/>
      <c r="CY38" s="661"/>
      <c r="CZ38" s="664">
        <v>9.4</v>
      </c>
      <c r="DA38" s="693"/>
      <c r="DB38" s="693"/>
      <c r="DC38" s="697"/>
      <c r="DD38" s="668">
        <v>8681198</v>
      </c>
      <c r="DE38" s="660"/>
      <c r="DF38" s="660"/>
      <c r="DG38" s="660"/>
      <c r="DH38" s="660"/>
      <c r="DI38" s="660"/>
      <c r="DJ38" s="660"/>
      <c r="DK38" s="661"/>
      <c r="DL38" s="668">
        <v>8210225</v>
      </c>
      <c r="DM38" s="660"/>
      <c r="DN38" s="660"/>
      <c r="DO38" s="660"/>
      <c r="DP38" s="660"/>
      <c r="DQ38" s="660"/>
      <c r="DR38" s="660"/>
      <c r="DS38" s="660"/>
      <c r="DT38" s="660"/>
      <c r="DU38" s="660"/>
      <c r="DV38" s="661"/>
      <c r="DW38" s="664">
        <v>11.8</v>
      </c>
      <c r="DX38" s="693"/>
      <c r="DY38" s="693"/>
      <c r="DZ38" s="693"/>
      <c r="EA38" s="693"/>
      <c r="EB38" s="693"/>
      <c r="EC38" s="694"/>
    </row>
    <row r="39" spans="2:133" ht="11.25" customHeight="1">
      <c r="AQ39" s="736" t="s">
        <v>338</v>
      </c>
      <c r="AR39" s="737"/>
      <c r="AS39" s="737"/>
      <c r="AT39" s="737"/>
      <c r="AU39" s="737"/>
      <c r="AV39" s="737"/>
      <c r="AW39" s="737"/>
      <c r="AX39" s="737"/>
      <c r="AY39" s="738"/>
      <c r="AZ39" s="659">
        <v>106069</v>
      </c>
      <c r="BA39" s="660"/>
      <c r="BB39" s="660"/>
      <c r="BC39" s="660"/>
      <c r="BD39" s="695"/>
      <c r="BE39" s="695"/>
      <c r="BF39" s="718"/>
      <c r="BG39" s="750" t="s">
        <v>339</v>
      </c>
      <c r="BH39" s="751"/>
      <c r="BI39" s="751"/>
      <c r="BJ39" s="751"/>
      <c r="BK39" s="751"/>
      <c r="BL39" s="215"/>
      <c r="BM39" s="675" t="s">
        <v>340</v>
      </c>
      <c r="BN39" s="675"/>
      <c r="BO39" s="675"/>
      <c r="BP39" s="675"/>
      <c r="BQ39" s="675"/>
      <c r="BR39" s="675"/>
      <c r="BS39" s="675"/>
      <c r="BT39" s="675"/>
      <c r="BU39" s="676"/>
      <c r="BV39" s="659">
        <v>95</v>
      </c>
      <c r="BW39" s="660"/>
      <c r="BX39" s="660"/>
      <c r="BY39" s="660"/>
      <c r="BZ39" s="660"/>
      <c r="CA39" s="660"/>
      <c r="CB39" s="669"/>
      <c r="CD39" s="674" t="s">
        <v>341</v>
      </c>
      <c r="CE39" s="675"/>
      <c r="CF39" s="675"/>
      <c r="CG39" s="675"/>
      <c r="CH39" s="675"/>
      <c r="CI39" s="675"/>
      <c r="CJ39" s="675"/>
      <c r="CK39" s="675"/>
      <c r="CL39" s="675"/>
      <c r="CM39" s="675"/>
      <c r="CN39" s="675"/>
      <c r="CO39" s="675"/>
      <c r="CP39" s="675"/>
      <c r="CQ39" s="676"/>
      <c r="CR39" s="659">
        <v>149951</v>
      </c>
      <c r="CS39" s="695"/>
      <c r="CT39" s="695"/>
      <c r="CU39" s="695"/>
      <c r="CV39" s="695"/>
      <c r="CW39" s="695"/>
      <c r="CX39" s="695"/>
      <c r="CY39" s="696"/>
      <c r="CZ39" s="664">
        <v>0.1</v>
      </c>
      <c r="DA39" s="693"/>
      <c r="DB39" s="693"/>
      <c r="DC39" s="697"/>
      <c r="DD39" s="668">
        <v>428</v>
      </c>
      <c r="DE39" s="695"/>
      <c r="DF39" s="695"/>
      <c r="DG39" s="695"/>
      <c r="DH39" s="695"/>
      <c r="DI39" s="695"/>
      <c r="DJ39" s="695"/>
      <c r="DK39" s="696"/>
      <c r="DL39" s="668" t="s">
        <v>230</v>
      </c>
      <c r="DM39" s="695"/>
      <c r="DN39" s="695"/>
      <c r="DO39" s="695"/>
      <c r="DP39" s="695"/>
      <c r="DQ39" s="695"/>
      <c r="DR39" s="695"/>
      <c r="DS39" s="695"/>
      <c r="DT39" s="695"/>
      <c r="DU39" s="695"/>
      <c r="DV39" s="696"/>
      <c r="DW39" s="664" t="s">
        <v>171</v>
      </c>
      <c r="DX39" s="693"/>
      <c r="DY39" s="693"/>
      <c r="DZ39" s="693"/>
      <c r="EA39" s="693"/>
      <c r="EB39" s="693"/>
      <c r="EC39" s="694"/>
    </row>
    <row r="40" spans="2:133" ht="11.25" customHeight="1">
      <c r="AQ40" s="736" t="s">
        <v>342</v>
      </c>
      <c r="AR40" s="737"/>
      <c r="AS40" s="737"/>
      <c r="AT40" s="737"/>
      <c r="AU40" s="737"/>
      <c r="AV40" s="737"/>
      <c r="AW40" s="737"/>
      <c r="AX40" s="737"/>
      <c r="AY40" s="738"/>
      <c r="AZ40" s="659">
        <v>2463867</v>
      </c>
      <c r="BA40" s="660"/>
      <c r="BB40" s="660"/>
      <c r="BC40" s="660"/>
      <c r="BD40" s="695"/>
      <c r="BE40" s="695"/>
      <c r="BF40" s="718"/>
      <c r="BG40" s="750"/>
      <c r="BH40" s="751"/>
      <c r="BI40" s="751"/>
      <c r="BJ40" s="751"/>
      <c r="BK40" s="751"/>
      <c r="BL40" s="215"/>
      <c r="BM40" s="675" t="s">
        <v>343</v>
      </c>
      <c r="BN40" s="675"/>
      <c r="BO40" s="675"/>
      <c r="BP40" s="675"/>
      <c r="BQ40" s="675"/>
      <c r="BR40" s="675"/>
      <c r="BS40" s="675"/>
      <c r="BT40" s="675"/>
      <c r="BU40" s="676"/>
      <c r="BV40" s="659">
        <v>102</v>
      </c>
      <c r="BW40" s="660"/>
      <c r="BX40" s="660"/>
      <c r="BY40" s="660"/>
      <c r="BZ40" s="660"/>
      <c r="CA40" s="660"/>
      <c r="CB40" s="669"/>
      <c r="CD40" s="674" t="s">
        <v>344</v>
      </c>
      <c r="CE40" s="675"/>
      <c r="CF40" s="675"/>
      <c r="CG40" s="675"/>
      <c r="CH40" s="675"/>
      <c r="CI40" s="675"/>
      <c r="CJ40" s="675"/>
      <c r="CK40" s="675"/>
      <c r="CL40" s="675"/>
      <c r="CM40" s="675"/>
      <c r="CN40" s="675"/>
      <c r="CO40" s="675"/>
      <c r="CP40" s="675"/>
      <c r="CQ40" s="676"/>
      <c r="CR40" s="659">
        <v>207805</v>
      </c>
      <c r="CS40" s="660"/>
      <c r="CT40" s="660"/>
      <c r="CU40" s="660"/>
      <c r="CV40" s="660"/>
      <c r="CW40" s="660"/>
      <c r="CX40" s="660"/>
      <c r="CY40" s="661"/>
      <c r="CZ40" s="664">
        <v>0.2</v>
      </c>
      <c r="DA40" s="693"/>
      <c r="DB40" s="693"/>
      <c r="DC40" s="697"/>
      <c r="DD40" s="668">
        <v>38580</v>
      </c>
      <c r="DE40" s="660"/>
      <c r="DF40" s="660"/>
      <c r="DG40" s="660"/>
      <c r="DH40" s="660"/>
      <c r="DI40" s="660"/>
      <c r="DJ40" s="660"/>
      <c r="DK40" s="661"/>
      <c r="DL40" s="668" t="s">
        <v>230</v>
      </c>
      <c r="DM40" s="660"/>
      <c r="DN40" s="660"/>
      <c r="DO40" s="660"/>
      <c r="DP40" s="660"/>
      <c r="DQ40" s="660"/>
      <c r="DR40" s="660"/>
      <c r="DS40" s="660"/>
      <c r="DT40" s="660"/>
      <c r="DU40" s="660"/>
      <c r="DV40" s="661"/>
      <c r="DW40" s="664" t="s">
        <v>230</v>
      </c>
      <c r="DX40" s="693"/>
      <c r="DY40" s="693"/>
      <c r="DZ40" s="693"/>
      <c r="EA40" s="693"/>
      <c r="EB40" s="693"/>
      <c r="EC40" s="694"/>
    </row>
    <row r="41" spans="2:133" ht="11.25" customHeight="1">
      <c r="AQ41" s="746" t="s">
        <v>345</v>
      </c>
      <c r="AR41" s="747"/>
      <c r="AS41" s="747"/>
      <c r="AT41" s="747"/>
      <c r="AU41" s="747"/>
      <c r="AV41" s="747"/>
      <c r="AW41" s="747"/>
      <c r="AX41" s="747"/>
      <c r="AY41" s="748"/>
      <c r="AZ41" s="739">
        <v>7600560</v>
      </c>
      <c r="BA41" s="740"/>
      <c r="BB41" s="740"/>
      <c r="BC41" s="740"/>
      <c r="BD41" s="729"/>
      <c r="BE41" s="729"/>
      <c r="BF41" s="731"/>
      <c r="BG41" s="752"/>
      <c r="BH41" s="753"/>
      <c r="BI41" s="753"/>
      <c r="BJ41" s="753"/>
      <c r="BK41" s="753"/>
      <c r="BL41" s="216"/>
      <c r="BM41" s="684" t="s">
        <v>346</v>
      </c>
      <c r="BN41" s="684"/>
      <c r="BO41" s="684"/>
      <c r="BP41" s="684"/>
      <c r="BQ41" s="684"/>
      <c r="BR41" s="684"/>
      <c r="BS41" s="684"/>
      <c r="BT41" s="684"/>
      <c r="BU41" s="685"/>
      <c r="BV41" s="739">
        <v>321</v>
      </c>
      <c r="BW41" s="740"/>
      <c r="BX41" s="740"/>
      <c r="BY41" s="740"/>
      <c r="BZ41" s="740"/>
      <c r="CA41" s="740"/>
      <c r="CB41" s="749"/>
      <c r="CD41" s="674" t="s">
        <v>347</v>
      </c>
      <c r="CE41" s="675"/>
      <c r="CF41" s="675"/>
      <c r="CG41" s="675"/>
      <c r="CH41" s="675"/>
      <c r="CI41" s="675"/>
      <c r="CJ41" s="675"/>
      <c r="CK41" s="675"/>
      <c r="CL41" s="675"/>
      <c r="CM41" s="675"/>
      <c r="CN41" s="675"/>
      <c r="CO41" s="675"/>
      <c r="CP41" s="675"/>
      <c r="CQ41" s="676"/>
      <c r="CR41" s="659" t="s">
        <v>230</v>
      </c>
      <c r="CS41" s="695"/>
      <c r="CT41" s="695"/>
      <c r="CU41" s="695"/>
      <c r="CV41" s="695"/>
      <c r="CW41" s="695"/>
      <c r="CX41" s="695"/>
      <c r="CY41" s="696"/>
      <c r="CZ41" s="664" t="s">
        <v>171</v>
      </c>
      <c r="DA41" s="693"/>
      <c r="DB41" s="693"/>
      <c r="DC41" s="697"/>
      <c r="DD41" s="668" t="s">
        <v>230</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c r="B42" s="209" t="s">
        <v>348</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349</v>
      </c>
      <c r="CE42" s="657"/>
      <c r="CF42" s="657"/>
      <c r="CG42" s="657"/>
      <c r="CH42" s="657"/>
      <c r="CI42" s="657"/>
      <c r="CJ42" s="657"/>
      <c r="CK42" s="657"/>
      <c r="CL42" s="657"/>
      <c r="CM42" s="657"/>
      <c r="CN42" s="657"/>
      <c r="CO42" s="657"/>
      <c r="CP42" s="657"/>
      <c r="CQ42" s="658"/>
      <c r="CR42" s="659">
        <v>11258936</v>
      </c>
      <c r="CS42" s="660"/>
      <c r="CT42" s="660"/>
      <c r="CU42" s="660"/>
      <c r="CV42" s="660"/>
      <c r="CW42" s="660"/>
      <c r="CX42" s="660"/>
      <c r="CY42" s="661"/>
      <c r="CZ42" s="664">
        <v>10.1</v>
      </c>
      <c r="DA42" s="665"/>
      <c r="DB42" s="665"/>
      <c r="DC42" s="760"/>
      <c r="DD42" s="668">
        <v>3798127</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c r="B43" s="219" t="s">
        <v>350</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351</v>
      </c>
      <c r="CE43" s="657"/>
      <c r="CF43" s="657"/>
      <c r="CG43" s="657"/>
      <c r="CH43" s="657"/>
      <c r="CI43" s="657"/>
      <c r="CJ43" s="657"/>
      <c r="CK43" s="657"/>
      <c r="CL43" s="657"/>
      <c r="CM43" s="657"/>
      <c r="CN43" s="657"/>
      <c r="CO43" s="657"/>
      <c r="CP43" s="657"/>
      <c r="CQ43" s="658"/>
      <c r="CR43" s="659">
        <v>279420</v>
      </c>
      <c r="CS43" s="695"/>
      <c r="CT43" s="695"/>
      <c r="CU43" s="695"/>
      <c r="CV43" s="695"/>
      <c r="CW43" s="695"/>
      <c r="CX43" s="695"/>
      <c r="CY43" s="696"/>
      <c r="CZ43" s="664">
        <v>0.3</v>
      </c>
      <c r="DA43" s="693"/>
      <c r="DB43" s="693"/>
      <c r="DC43" s="697"/>
      <c r="DD43" s="668">
        <v>279420</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c r="B44" s="220" t="s">
        <v>352</v>
      </c>
      <c r="CD44" s="771" t="s">
        <v>303</v>
      </c>
      <c r="CE44" s="772"/>
      <c r="CF44" s="656" t="s">
        <v>353</v>
      </c>
      <c r="CG44" s="657"/>
      <c r="CH44" s="657"/>
      <c r="CI44" s="657"/>
      <c r="CJ44" s="657"/>
      <c r="CK44" s="657"/>
      <c r="CL44" s="657"/>
      <c r="CM44" s="657"/>
      <c r="CN44" s="657"/>
      <c r="CO44" s="657"/>
      <c r="CP44" s="657"/>
      <c r="CQ44" s="658"/>
      <c r="CR44" s="659">
        <v>10714946</v>
      </c>
      <c r="CS44" s="660"/>
      <c r="CT44" s="660"/>
      <c r="CU44" s="660"/>
      <c r="CV44" s="660"/>
      <c r="CW44" s="660"/>
      <c r="CX44" s="660"/>
      <c r="CY44" s="661"/>
      <c r="CZ44" s="664">
        <v>9.6</v>
      </c>
      <c r="DA44" s="665"/>
      <c r="DB44" s="665"/>
      <c r="DC44" s="760"/>
      <c r="DD44" s="668">
        <v>3565783</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c r="CD45" s="773"/>
      <c r="CE45" s="774"/>
      <c r="CF45" s="656" t="s">
        <v>354</v>
      </c>
      <c r="CG45" s="657"/>
      <c r="CH45" s="657"/>
      <c r="CI45" s="657"/>
      <c r="CJ45" s="657"/>
      <c r="CK45" s="657"/>
      <c r="CL45" s="657"/>
      <c r="CM45" s="657"/>
      <c r="CN45" s="657"/>
      <c r="CO45" s="657"/>
      <c r="CP45" s="657"/>
      <c r="CQ45" s="658"/>
      <c r="CR45" s="659">
        <v>4804452</v>
      </c>
      <c r="CS45" s="695"/>
      <c r="CT45" s="695"/>
      <c r="CU45" s="695"/>
      <c r="CV45" s="695"/>
      <c r="CW45" s="695"/>
      <c r="CX45" s="695"/>
      <c r="CY45" s="696"/>
      <c r="CZ45" s="664">
        <v>4.3</v>
      </c>
      <c r="DA45" s="693"/>
      <c r="DB45" s="693"/>
      <c r="DC45" s="697"/>
      <c r="DD45" s="668">
        <v>288560</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c r="CD46" s="773"/>
      <c r="CE46" s="774"/>
      <c r="CF46" s="656" t="s">
        <v>355</v>
      </c>
      <c r="CG46" s="657"/>
      <c r="CH46" s="657"/>
      <c r="CI46" s="657"/>
      <c r="CJ46" s="657"/>
      <c r="CK46" s="657"/>
      <c r="CL46" s="657"/>
      <c r="CM46" s="657"/>
      <c r="CN46" s="657"/>
      <c r="CO46" s="657"/>
      <c r="CP46" s="657"/>
      <c r="CQ46" s="658"/>
      <c r="CR46" s="659">
        <v>5825548</v>
      </c>
      <c r="CS46" s="660"/>
      <c r="CT46" s="660"/>
      <c r="CU46" s="660"/>
      <c r="CV46" s="660"/>
      <c r="CW46" s="660"/>
      <c r="CX46" s="660"/>
      <c r="CY46" s="661"/>
      <c r="CZ46" s="664">
        <v>5.2</v>
      </c>
      <c r="DA46" s="665"/>
      <c r="DB46" s="665"/>
      <c r="DC46" s="760"/>
      <c r="DD46" s="668">
        <v>3198677</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c r="CD47" s="773"/>
      <c r="CE47" s="774"/>
      <c r="CF47" s="656" t="s">
        <v>356</v>
      </c>
      <c r="CG47" s="657"/>
      <c r="CH47" s="657"/>
      <c r="CI47" s="657"/>
      <c r="CJ47" s="657"/>
      <c r="CK47" s="657"/>
      <c r="CL47" s="657"/>
      <c r="CM47" s="657"/>
      <c r="CN47" s="657"/>
      <c r="CO47" s="657"/>
      <c r="CP47" s="657"/>
      <c r="CQ47" s="658"/>
      <c r="CR47" s="659">
        <v>543990</v>
      </c>
      <c r="CS47" s="695"/>
      <c r="CT47" s="695"/>
      <c r="CU47" s="695"/>
      <c r="CV47" s="695"/>
      <c r="CW47" s="695"/>
      <c r="CX47" s="695"/>
      <c r="CY47" s="696"/>
      <c r="CZ47" s="664">
        <v>0.5</v>
      </c>
      <c r="DA47" s="693"/>
      <c r="DB47" s="693"/>
      <c r="DC47" s="697"/>
      <c r="DD47" s="668">
        <v>232344</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c r="CD48" s="775"/>
      <c r="CE48" s="776"/>
      <c r="CF48" s="656" t="s">
        <v>357</v>
      </c>
      <c r="CG48" s="657"/>
      <c r="CH48" s="657"/>
      <c r="CI48" s="657"/>
      <c r="CJ48" s="657"/>
      <c r="CK48" s="657"/>
      <c r="CL48" s="657"/>
      <c r="CM48" s="657"/>
      <c r="CN48" s="657"/>
      <c r="CO48" s="657"/>
      <c r="CP48" s="657"/>
      <c r="CQ48" s="658"/>
      <c r="CR48" s="659" t="s">
        <v>230</v>
      </c>
      <c r="CS48" s="660"/>
      <c r="CT48" s="660"/>
      <c r="CU48" s="660"/>
      <c r="CV48" s="660"/>
      <c r="CW48" s="660"/>
      <c r="CX48" s="660"/>
      <c r="CY48" s="661"/>
      <c r="CZ48" s="664" t="s">
        <v>230</v>
      </c>
      <c r="DA48" s="665"/>
      <c r="DB48" s="665"/>
      <c r="DC48" s="760"/>
      <c r="DD48" s="668" t="s">
        <v>230</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c r="CD49" s="704" t="s">
        <v>358</v>
      </c>
      <c r="CE49" s="705"/>
      <c r="CF49" s="705"/>
      <c r="CG49" s="705"/>
      <c r="CH49" s="705"/>
      <c r="CI49" s="705"/>
      <c r="CJ49" s="705"/>
      <c r="CK49" s="705"/>
      <c r="CL49" s="705"/>
      <c r="CM49" s="705"/>
      <c r="CN49" s="705"/>
      <c r="CO49" s="705"/>
      <c r="CP49" s="705"/>
      <c r="CQ49" s="706"/>
      <c r="CR49" s="739">
        <v>111394246</v>
      </c>
      <c r="CS49" s="729"/>
      <c r="CT49" s="729"/>
      <c r="CU49" s="729"/>
      <c r="CV49" s="729"/>
      <c r="CW49" s="729"/>
      <c r="CX49" s="729"/>
      <c r="CY49" s="761"/>
      <c r="CZ49" s="744">
        <v>100</v>
      </c>
      <c r="DA49" s="762"/>
      <c r="DB49" s="762"/>
      <c r="DC49" s="763"/>
      <c r="DD49" s="764">
        <v>71851794</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row r="51" spans="82:133" hidden="1"/>
    <row r="52" spans="82:133" hidden="1"/>
    <row r="53" spans="82:133" hidden="1"/>
  </sheetData>
  <sheetProtection algorithmName="SHA-512" hashValue="1Ax/oyc+bco9s+sFllpFf7kiDTJKme8FOcp55q84uSgCeoGZhQNBtK5S0o8UEFUyaE6ARCZFNkFhuDaSk7BMuQ==" saltValue="YUpJc1IrmamJFszGO0CFD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359</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360</v>
      </c>
      <c r="DK2" s="807"/>
      <c r="DL2" s="807"/>
      <c r="DM2" s="807"/>
      <c r="DN2" s="807"/>
      <c r="DO2" s="808"/>
      <c r="DP2" s="229"/>
      <c r="DQ2" s="806" t="s">
        <v>361</v>
      </c>
      <c r="DR2" s="807"/>
      <c r="DS2" s="807"/>
      <c r="DT2" s="807"/>
      <c r="DU2" s="807"/>
      <c r="DV2" s="807"/>
      <c r="DW2" s="807"/>
      <c r="DX2" s="807"/>
      <c r="DY2" s="807"/>
      <c r="DZ2" s="808"/>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809" t="s">
        <v>362</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363</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800" t="s">
        <v>364</v>
      </c>
      <c r="B5" s="801"/>
      <c r="C5" s="801"/>
      <c r="D5" s="801"/>
      <c r="E5" s="801"/>
      <c r="F5" s="801"/>
      <c r="G5" s="801"/>
      <c r="H5" s="801"/>
      <c r="I5" s="801"/>
      <c r="J5" s="801"/>
      <c r="K5" s="801"/>
      <c r="L5" s="801"/>
      <c r="M5" s="801"/>
      <c r="N5" s="801"/>
      <c r="O5" s="801"/>
      <c r="P5" s="802"/>
      <c r="Q5" s="777" t="s">
        <v>365</v>
      </c>
      <c r="R5" s="778"/>
      <c r="S5" s="778"/>
      <c r="T5" s="778"/>
      <c r="U5" s="779"/>
      <c r="V5" s="777" t="s">
        <v>366</v>
      </c>
      <c r="W5" s="778"/>
      <c r="X5" s="778"/>
      <c r="Y5" s="778"/>
      <c r="Z5" s="779"/>
      <c r="AA5" s="777" t="s">
        <v>367</v>
      </c>
      <c r="AB5" s="778"/>
      <c r="AC5" s="778"/>
      <c r="AD5" s="778"/>
      <c r="AE5" s="778"/>
      <c r="AF5" s="810" t="s">
        <v>368</v>
      </c>
      <c r="AG5" s="778"/>
      <c r="AH5" s="778"/>
      <c r="AI5" s="778"/>
      <c r="AJ5" s="789"/>
      <c r="AK5" s="778" t="s">
        <v>369</v>
      </c>
      <c r="AL5" s="778"/>
      <c r="AM5" s="778"/>
      <c r="AN5" s="778"/>
      <c r="AO5" s="779"/>
      <c r="AP5" s="777" t="s">
        <v>370</v>
      </c>
      <c r="AQ5" s="778"/>
      <c r="AR5" s="778"/>
      <c r="AS5" s="778"/>
      <c r="AT5" s="779"/>
      <c r="AU5" s="777" t="s">
        <v>371</v>
      </c>
      <c r="AV5" s="778"/>
      <c r="AW5" s="778"/>
      <c r="AX5" s="778"/>
      <c r="AY5" s="789"/>
      <c r="AZ5" s="236"/>
      <c r="BA5" s="236"/>
      <c r="BB5" s="236"/>
      <c r="BC5" s="236"/>
      <c r="BD5" s="236"/>
      <c r="BE5" s="237"/>
      <c r="BF5" s="237"/>
      <c r="BG5" s="237"/>
      <c r="BH5" s="237"/>
      <c r="BI5" s="237"/>
      <c r="BJ5" s="237"/>
      <c r="BK5" s="237"/>
      <c r="BL5" s="237"/>
      <c r="BM5" s="237"/>
      <c r="BN5" s="237"/>
      <c r="BO5" s="237"/>
      <c r="BP5" s="237"/>
      <c r="BQ5" s="800" t="s">
        <v>372</v>
      </c>
      <c r="BR5" s="801"/>
      <c r="BS5" s="801"/>
      <c r="BT5" s="801"/>
      <c r="BU5" s="801"/>
      <c r="BV5" s="801"/>
      <c r="BW5" s="801"/>
      <c r="BX5" s="801"/>
      <c r="BY5" s="801"/>
      <c r="BZ5" s="801"/>
      <c r="CA5" s="801"/>
      <c r="CB5" s="801"/>
      <c r="CC5" s="801"/>
      <c r="CD5" s="801"/>
      <c r="CE5" s="801"/>
      <c r="CF5" s="801"/>
      <c r="CG5" s="802"/>
      <c r="CH5" s="777" t="s">
        <v>373</v>
      </c>
      <c r="CI5" s="778"/>
      <c r="CJ5" s="778"/>
      <c r="CK5" s="778"/>
      <c r="CL5" s="779"/>
      <c r="CM5" s="777" t="s">
        <v>374</v>
      </c>
      <c r="CN5" s="778"/>
      <c r="CO5" s="778"/>
      <c r="CP5" s="778"/>
      <c r="CQ5" s="779"/>
      <c r="CR5" s="777" t="s">
        <v>375</v>
      </c>
      <c r="CS5" s="778"/>
      <c r="CT5" s="778"/>
      <c r="CU5" s="778"/>
      <c r="CV5" s="779"/>
      <c r="CW5" s="777" t="s">
        <v>376</v>
      </c>
      <c r="CX5" s="778"/>
      <c r="CY5" s="778"/>
      <c r="CZ5" s="778"/>
      <c r="DA5" s="779"/>
      <c r="DB5" s="777" t="s">
        <v>377</v>
      </c>
      <c r="DC5" s="778"/>
      <c r="DD5" s="778"/>
      <c r="DE5" s="778"/>
      <c r="DF5" s="779"/>
      <c r="DG5" s="783" t="s">
        <v>378</v>
      </c>
      <c r="DH5" s="784"/>
      <c r="DI5" s="784"/>
      <c r="DJ5" s="784"/>
      <c r="DK5" s="785"/>
      <c r="DL5" s="783" t="s">
        <v>379</v>
      </c>
      <c r="DM5" s="784"/>
      <c r="DN5" s="784"/>
      <c r="DO5" s="784"/>
      <c r="DP5" s="785"/>
      <c r="DQ5" s="777" t="s">
        <v>380</v>
      </c>
      <c r="DR5" s="778"/>
      <c r="DS5" s="778"/>
      <c r="DT5" s="778"/>
      <c r="DU5" s="779"/>
      <c r="DV5" s="777" t="s">
        <v>371</v>
      </c>
      <c r="DW5" s="778"/>
      <c r="DX5" s="778"/>
      <c r="DY5" s="778"/>
      <c r="DZ5" s="789"/>
      <c r="EA5" s="234"/>
    </row>
    <row r="6" spans="1:131" s="235" customFormat="1" ht="26.25" customHeight="1" thickBot="1">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c r="A7" s="238">
        <v>1</v>
      </c>
      <c r="B7" s="791" t="s">
        <v>381</v>
      </c>
      <c r="C7" s="792"/>
      <c r="D7" s="792"/>
      <c r="E7" s="792"/>
      <c r="F7" s="792"/>
      <c r="G7" s="792"/>
      <c r="H7" s="792"/>
      <c r="I7" s="792"/>
      <c r="J7" s="792"/>
      <c r="K7" s="792"/>
      <c r="L7" s="792"/>
      <c r="M7" s="792"/>
      <c r="N7" s="792"/>
      <c r="O7" s="792"/>
      <c r="P7" s="793"/>
      <c r="Q7" s="794">
        <v>114886</v>
      </c>
      <c r="R7" s="795"/>
      <c r="S7" s="795"/>
      <c r="T7" s="795"/>
      <c r="U7" s="795"/>
      <c r="V7" s="795">
        <v>110637</v>
      </c>
      <c r="W7" s="795"/>
      <c r="X7" s="795"/>
      <c r="Y7" s="795"/>
      <c r="Z7" s="795"/>
      <c r="AA7" s="795">
        <v>4249</v>
      </c>
      <c r="AB7" s="795"/>
      <c r="AC7" s="795"/>
      <c r="AD7" s="795"/>
      <c r="AE7" s="796"/>
      <c r="AF7" s="797">
        <v>3482</v>
      </c>
      <c r="AG7" s="798"/>
      <c r="AH7" s="798"/>
      <c r="AI7" s="798"/>
      <c r="AJ7" s="799"/>
      <c r="AK7" s="834">
        <v>213</v>
      </c>
      <c r="AL7" s="835"/>
      <c r="AM7" s="835"/>
      <c r="AN7" s="835"/>
      <c r="AO7" s="835"/>
      <c r="AP7" s="835">
        <v>117767</v>
      </c>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c r="BS7" s="838" t="s">
        <v>598</v>
      </c>
      <c r="BT7" s="839"/>
      <c r="BU7" s="839"/>
      <c r="BV7" s="839"/>
      <c r="BW7" s="839"/>
      <c r="BX7" s="839"/>
      <c r="BY7" s="839"/>
      <c r="BZ7" s="839"/>
      <c r="CA7" s="839"/>
      <c r="CB7" s="839"/>
      <c r="CC7" s="839"/>
      <c r="CD7" s="839"/>
      <c r="CE7" s="839"/>
      <c r="CF7" s="839"/>
      <c r="CG7" s="840"/>
      <c r="CH7" s="831">
        <v>-10</v>
      </c>
      <c r="CI7" s="832"/>
      <c r="CJ7" s="832"/>
      <c r="CK7" s="832"/>
      <c r="CL7" s="833"/>
      <c r="CM7" s="831">
        <v>342</v>
      </c>
      <c r="CN7" s="832"/>
      <c r="CO7" s="832"/>
      <c r="CP7" s="832"/>
      <c r="CQ7" s="833"/>
      <c r="CR7" s="831">
        <v>30</v>
      </c>
      <c r="CS7" s="832"/>
      <c r="CT7" s="832"/>
      <c r="CU7" s="832"/>
      <c r="CV7" s="833"/>
      <c r="CW7" s="831" t="s">
        <v>590</v>
      </c>
      <c r="CX7" s="832"/>
      <c r="CY7" s="832"/>
      <c r="CZ7" s="832"/>
      <c r="DA7" s="833"/>
      <c r="DB7" s="831" t="s">
        <v>590</v>
      </c>
      <c r="DC7" s="832"/>
      <c r="DD7" s="832"/>
      <c r="DE7" s="832"/>
      <c r="DF7" s="833"/>
      <c r="DG7" s="831" t="s">
        <v>590</v>
      </c>
      <c r="DH7" s="832"/>
      <c r="DI7" s="832"/>
      <c r="DJ7" s="832"/>
      <c r="DK7" s="833"/>
      <c r="DL7" s="831" t="s">
        <v>590</v>
      </c>
      <c r="DM7" s="832"/>
      <c r="DN7" s="832"/>
      <c r="DO7" s="832"/>
      <c r="DP7" s="833"/>
      <c r="DQ7" s="831" t="s">
        <v>590</v>
      </c>
      <c r="DR7" s="832"/>
      <c r="DS7" s="832"/>
      <c r="DT7" s="832"/>
      <c r="DU7" s="833"/>
      <c r="DV7" s="812"/>
      <c r="DW7" s="813"/>
      <c r="DX7" s="813"/>
      <c r="DY7" s="813"/>
      <c r="DZ7" s="814"/>
      <c r="EA7" s="234"/>
    </row>
    <row r="8" spans="1:131" s="235" customFormat="1" ht="26.25" customHeight="1">
      <c r="A8" s="241">
        <v>2</v>
      </c>
      <c r="B8" s="815" t="s">
        <v>382</v>
      </c>
      <c r="C8" s="816"/>
      <c r="D8" s="816"/>
      <c r="E8" s="816"/>
      <c r="F8" s="816"/>
      <c r="G8" s="816"/>
      <c r="H8" s="816"/>
      <c r="I8" s="816"/>
      <c r="J8" s="816"/>
      <c r="K8" s="816"/>
      <c r="L8" s="816"/>
      <c r="M8" s="816"/>
      <c r="N8" s="816"/>
      <c r="O8" s="816"/>
      <c r="P8" s="817"/>
      <c r="Q8" s="818">
        <v>295</v>
      </c>
      <c r="R8" s="819"/>
      <c r="S8" s="819"/>
      <c r="T8" s="819"/>
      <c r="U8" s="819"/>
      <c r="V8" s="819">
        <v>283</v>
      </c>
      <c r="W8" s="819"/>
      <c r="X8" s="819"/>
      <c r="Y8" s="819"/>
      <c r="Z8" s="819"/>
      <c r="AA8" s="819">
        <v>12</v>
      </c>
      <c r="AB8" s="819"/>
      <c r="AC8" s="819"/>
      <c r="AD8" s="819"/>
      <c r="AE8" s="820"/>
      <c r="AF8" s="821">
        <v>2</v>
      </c>
      <c r="AG8" s="822"/>
      <c r="AH8" s="822"/>
      <c r="AI8" s="822"/>
      <c r="AJ8" s="823"/>
      <c r="AK8" s="824" t="s">
        <v>590</v>
      </c>
      <c r="AL8" s="825"/>
      <c r="AM8" s="825"/>
      <c r="AN8" s="825"/>
      <c r="AO8" s="825"/>
      <c r="AP8" s="825">
        <v>784</v>
      </c>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28" t="s">
        <v>599</v>
      </c>
      <c r="BT8" s="829"/>
      <c r="BU8" s="829"/>
      <c r="BV8" s="829"/>
      <c r="BW8" s="829"/>
      <c r="BX8" s="829"/>
      <c r="BY8" s="829"/>
      <c r="BZ8" s="829"/>
      <c r="CA8" s="829"/>
      <c r="CB8" s="829"/>
      <c r="CC8" s="829"/>
      <c r="CD8" s="829"/>
      <c r="CE8" s="829"/>
      <c r="CF8" s="829"/>
      <c r="CG8" s="830"/>
      <c r="CH8" s="841">
        <v>-6</v>
      </c>
      <c r="CI8" s="842"/>
      <c r="CJ8" s="842"/>
      <c r="CK8" s="842"/>
      <c r="CL8" s="843"/>
      <c r="CM8" s="841">
        <v>130</v>
      </c>
      <c r="CN8" s="842"/>
      <c r="CO8" s="842"/>
      <c r="CP8" s="842"/>
      <c r="CQ8" s="843"/>
      <c r="CR8" s="841">
        <v>80</v>
      </c>
      <c r="CS8" s="842"/>
      <c r="CT8" s="842"/>
      <c r="CU8" s="842"/>
      <c r="CV8" s="843"/>
      <c r="CW8" s="841">
        <v>19</v>
      </c>
      <c r="CX8" s="842"/>
      <c r="CY8" s="842"/>
      <c r="CZ8" s="842"/>
      <c r="DA8" s="843"/>
      <c r="DB8" s="841" t="s">
        <v>590</v>
      </c>
      <c r="DC8" s="842"/>
      <c r="DD8" s="842"/>
      <c r="DE8" s="842"/>
      <c r="DF8" s="843"/>
      <c r="DG8" s="841" t="s">
        <v>590</v>
      </c>
      <c r="DH8" s="842"/>
      <c r="DI8" s="842"/>
      <c r="DJ8" s="842"/>
      <c r="DK8" s="843"/>
      <c r="DL8" s="841" t="s">
        <v>590</v>
      </c>
      <c r="DM8" s="842"/>
      <c r="DN8" s="842"/>
      <c r="DO8" s="842"/>
      <c r="DP8" s="843"/>
      <c r="DQ8" s="841" t="s">
        <v>590</v>
      </c>
      <c r="DR8" s="842"/>
      <c r="DS8" s="842"/>
      <c r="DT8" s="842"/>
      <c r="DU8" s="843"/>
      <c r="DV8" s="844"/>
      <c r="DW8" s="845"/>
      <c r="DX8" s="845"/>
      <c r="DY8" s="845"/>
      <c r="DZ8" s="846"/>
      <c r="EA8" s="234"/>
    </row>
    <row r="9" spans="1:131" s="235" customFormat="1" ht="26.25" customHeight="1">
      <c r="A9" s="241">
        <v>3</v>
      </c>
      <c r="B9" s="815" t="s">
        <v>383</v>
      </c>
      <c r="C9" s="816"/>
      <c r="D9" s="816"/>
      <c r="E9" s="816"/>
      <c r="F9" s="816"/>
      <c r="G9" s="816"/>
      <c r="H9" s="816"/>
      <c r="I9" s="816"/>
      <c r="J9" s="816"/>
      <c r="K9" s="816"/>
      <c r="L9" s="816"/>
      <c r="M9" s="816"/>
      <c r="N9" s="816"/>
      <c r="O9" s="816"/>
      <c r="P9" s="817"/>
      <c r="Q9" s="818">
        <v>100</v>
      </c>
      <c r="R9" s="819"/>
      <c r="S9" s="819"/>
      <c r="T9" s="819"/>
      <c r="U9" s="819"/>
      <c r="V9" s="819">
        <v>65</v>
      </c>
      <c r="W9" s="819"/>
      <c r="X9" s="819"/>
      <c r="Y9" s="819"/>
      <c r="Z9" s="819"/>
      <c r="AA9" s="819">
        <v>35</v>
      </c>
      <c r="AB9" s="819"/>
      <c r="AC9" s="819"/>
      <c r="AD9" s="819"/>
      <c r="AE9" s="820"/>
      <c r="AF9" s="821">
        <v>4</v>
      </c>
      <c r="AG9" s="822"/>
      <c r="AH9" s="822"/>
      <c r="AI9" s="822"/>
      <c r="AJ9" s="823"/>
      <c r="AK9" s="824">
        <v>4</v>
      </c>
      <c r="AL9" s="825"/>
      <c r="AM9" s="825"/>
      <c r="AN9" s="825"/>
      <c r="AO9" s="825"/>
      <c r="AP9" s="825">
        <v>310</v>
      </c>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28" t="s">
        <v>600</v>
      </c>
      <c r="BT9" s="829"/>
      <c r="BU9" s="829"/>
      <c r="BV9" s="829"/>
      <c r="BW9" s="829"/>
      <c r="BX9" s="829"/>
      <c r="BY9" s="829"/>
      <c r="BZ9" s="829"/>
      <c r="CA9" s="829"/>
      <c r="CB9" s="829"/>
      <c r="CC9" s="829"/>
      <c r="CD9" s="829"/>
      <c r="CE9" s="829"/>
      <c r="CF9" s="829"/>
      <c r="CG9" s="830"/>
      <c r="CH9" s="841">
        <v>19</v>
      </c>
      <c r="CI9" s="842"/>
      <c r="CJ9" s="842"/>
      <c r="CK9" s="842"/>
      <c r="CL9" s="843"/>
      <c r="CM9" s="841">
        <v>296</v>
      </c>
      <c r="CN9" s="842"/>
      <c r="CO9" s="842"/>
      <c r="CP9" s="842"/>
      <c r="CQ9" s="843"/>
      <c r="CR9" s="841">
        <v>14</v>
      </c>
      <c r="CS9" s="842"/>
      <c r="CT9" s="842"/>
      <c r="CU9" s="842"/>
      <c r="CV9" s="843"/>
      <c r="CW9" s="841" t="s">
        <v>590</v>
      </c>
      <c r="CX9" s="842"/>
      <c r="CY9" s="842"/>
      <c r="CZ9" s="842"/>
      <c r="DA9" s="843"/>
      <c r="DB9" s="841" t="s">
        <v>590</v>
      </c>
      <c r="DC9" s="842"/>
      <c r="DD9" s="842"/>
      <c r="DE9" s="842"/>
      <c r="DF9" s="843"/>
      <c r="DG9" s="841" t="s">
        <v>590</v>
      </c>
      <c r="DH9" s="842"/>
      <c r="DI9" s="842"/>
      <c r="DJ9" s="842"/>
      <c r="DK9" s="843"/>
      <c r="DL9" s="841" t="s">
        <v>590</v>
      </c>
      <c r="DM9" s="842"/>
      <c r="DN9" s="842"/>
      <c r="DO9" s="842"/>
      <c r="DP9" s="843"/>
      <c r="DQ9" s="841" t="s">
        <v>590</v>
      </c>
      <c r="DR9" s="842"/>
      <c r="DS9" s="842"/>
      <c r="DT9" s="842"/>
      <c r="DU9" s="843"/>
      <c r="DV9" s="844"/>
      <c r="DW9" s="845"/>
      <c r="DX9" s="845"/>
      <c r="DY9" s="845"/>
      <c r="DZ9" s="846"/>
      <c r="EA9" s="234"/>
    </row>
    <row r="10" spans="1:131" s="235" customFormat="1" ht="26.25" customHeight="1">
      <c r="A10" s="241">
        <v>4</v>
      </c>
      <c r="B10" s="815" t="s">
        <v>384</v>
      </c>
      <c r="C10" s="816"/>
      <c r="D10" s="816"/>
      <c r="E10" s="816"/>
      <c r="F10" s="816"/>
      <c r="G10" s="816"/>
      <c r="H10" s="816"/>
      <c r="I10" s="816"/>
      <c r="J10" s="816"/>
      <c r="K10" s="816"/>
      <c r="L10" s="816"/>
      <c r="M10" s="816"/>
      <c r="N10" s="816"/>
      <c r="O10" s="816"/>
      <c r="P10" s="817"/>
      <c r="Q10" s="818">
        <v>1509</v>
      </c>
      <c r="R10" s="819"/>
      <c r="S10" s="819"/>
      <c r="T10" s="819"/>
      <c r="U10" s="819"/>
      <c r="V10" s="819">
        <v>1508</v>
      </c>
      <c r="W10" s="819"/>
      <c r="X10" s="819"/>
      <c r="Y10" s="819"/>
      <c r="Z10" s="819"/>
      <c r="AA10" s="819">
        <v>1</v>
      </c>
      <c r="AB10" s="819"/>
      <c r="AC10" s="819"/>
      <c r="AD10" s="819"/>
      <c r="AE10" s="820"/>
      <c r="AF10" s="821">
        <v>1</v>
      </c>
      <c r="AG10" s="822"/>
      <c r="AH10" s="822"/>
      <c r="AI10" s="822"/>
      <c r="AJ10" s="823"/>
      <c r="AK10" s="824">
        <v>626</v>
      </c>
      <c r="AL10" s="825"/>
      <c r="AM10" s="825"/>
      <c r="AN10" s="825"/>
      <c r="AO10" s="825"/>
      <c r="AP10" s="825" t="s">
        <v>590</v>
      </c>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t="s">
        <v>603</v>
      </c>
      <c r="BS10" s="828" t="s">
        <v>601</v>
      </c>
      <c r="BT10" s="829"/>
      <c r="BU10" s="829"/>
      <c r="BV10" s="829"/>
      <c r="BW10" s="829"/>
      <c r="BX10" s="829"/>
      <c r="BY10" s="829"/>
      <c r="BZ10" s="829"/>
      <c r="CA10" s="829"/>
      <c r="CB10" s="829"/>
      <c r="CC10" s="829"/>
      <c r="CD10" s="829"/>
      <c r="CE10" s="829"/>
      <c r="CF10" s="829"/>
      <c r="CG10" s="830"/>
      <c r="CH10" s="841">
        <v>-1365</v>
      </c>
      <c r="CI10" s="842"/>
      <c r="CJ10" s="842"/>
      <c r="CK10" s="842"/>
      <c r="CL10" s="843"/>
      <c r="CM10" s="841">
        <v>-5636</v>
      </c>
      <c r="CN10" s="842"/>
      <c r="CO10" s="842"/>
      <c r="CP10" s="842"/>
      <c r="CQ10" s="843"/>
      <c r="CR10" s="841">
        <v>1</v>
      </c>
      <c r="CS10" s="842"/>
      <c r="CT10" s="842"/>
      <c r="CU10" s="842"/>
      <c r="CV10" s="843"/>
      <c r="CW10" s="841">
        <v>608</v>
      </c>
      <c r="CX10" s="842"/>
      <c r="CY10" s="842"/>
      <c r="CZ10" s="842"/>
      <c r="DA10" s="843"/>
      <c r="DB10" s="841" t="s">
        <v>590</v>
      </c>
      <c r="DC10" s="842"/>
      <c r="DD10" s="842"/>
      <c r="DE10" s="842"/>
      <c r="DF10" s="843"/>
      <c r="DG10" s="841" t="s">
        <v>590</v>
      </c>
      <c r="DH10" s="842"/>
      <c r="DI10" s="842"/>
      <c r="DJ10" s="842"/>
      <c r="DK10" s="843"/>
      <c r="DL10" s="841" t="s">
        <v>590</v>
      </c>
      <c r="DM10" s="842"/>
      <c r="DN10" s="842"/>
      <c r="DO10" s="842"/>
      <c r="DP10" s="843"/>
      <c r="DQ10" s="841">
        <v>5637</v>
      </c>
      <c r="DR10" s="842"/>
      <c r="DS10" s="842"/>
      <c r="DT10" s="842"/>
      <c r="DU10" s="843"/>
      <c r="DV10" s="844"/>
      <c r="DW10" s="845"/>
      <c r="DX10" s="845"/>
      <c r="DY10" s="845"/>
      <c r="DZ10" s="846"/>
      <c r="EA10" s="234"/>
    </row>
    <row r="11" spans="1:131" s="235" customFormat="1" ht="26.25" customHeight="1">
      <c r="A11" s="241">
        <v>5</v>
      </c>
      <c r="B11" s="815" t="s">
        <v>385</v>
      </c>
      <c r="C11" s="816"/>
      <c r="D11" s="816"/>
      <c r="E11" s="816"/>
      <c r="F11" s="816"/>
      <c r="G11" s="816"/>
      <c r="H11" s="816"/>
      <c r="I11" s="816"/>
      <c r="J11" s="816"/>
      <c r="K11" s="816"/>
      <c r="L11" s="816"/>
      <c r="M11" s="816"/>
      <c r="N11" s="816"/>
      <c r="O11" s="816"/>
      <c r="P11" s="817"/>
      <c r="Q11" s="818">
        <v>1595</v>
      </c>
      <c r="R11" s="819"/>
      <c r="S11" s="819"/>
      <c r="T11" s="819"/>
      <c r="U11" s="819"/>
      <c r="V11" s="819">
        <v>1595</v>
      </c>
      <c r="W11" s="819"/>
      <c r="X11" s="819"/>
      <c r="Y11" s="819"/>
      <c r="Z11" s="819"/>
      <c r="AA11" s="819">
        <v>0</v>
      </c>
      <c r="AB11" s="819"/>
      <c r="AC11" s="819"/>
      <c r="AD11" s="819"/>
      <c r="AE11" s="820"/>
      <c r="AF11" s="821" t="s">
        <v>386</v>
      </c>
      <c r="AG11" s="822"/>
      <c r="AH11" s="822"/>
      <c r="AI11" s="822"/>
      <c r="AJ11" s="823"/>
      <c r="AK11" s="824" t="s">
        <v>590</v>
      </c>
      <c r="AL11" s="825"/>
      <c r="AM11" s="825"/>
      <c r="AN11" s="825"/>
      <c r="AO11" s="825"/>
      <c r="AP11" s="825" t="s">
        <v>590</v>
      </c>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c r="BT11" s="829"/>
      <c r="BU11" s="829"/>
      <c r="BV11" s="829"/>
      <c r="BW11" s="829"/>
      <c r="BX11" s="829"/>
      <c r="BY11" s="829"/>
      <c r="BZ11" s="829"/>
      <c r="CA11" s="829"/>
      <c r="CB11" s="829"/>
      <c r="CC11" s="829"/>
      <c r="CD11" s="829"/>
      <c r="CE11" s="829"/>
      <c r="CF11" s="829"/>
      <c r="CG11" s="83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44"/>
      <c r="DW11" s="845"/>
      <c r="DX11" s="845"/>
      <c r="DY11" s="845"/>
      <c r="DZ11" s="846"/>
      <c r="EA11" s="234"/>
    </row>
    <row r="12" spans="1:131" s="235" customFormat="1" ht="26.25" customHeight="1">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c r="BT12" s="829"/>
      <c r="BU12" s="829"/>
      <c r="BV12" s="829"/>
      <c r="BW12" s="829"/>
      <c r="BX12" s="829"/>
      <c r="BY12" s="829"/>
      <c r="BZ12" s="829"/>
      <c r="CA12" s="829"/>
      <c r="CB12" s="829"/>
      <c r="CC12" s="829"/>
      <c r="CD12" s="829"/>
      <c r="CE12" s="829"/>
      <c r="CF12" s="829"/>
      <c r="CG12" s="83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44"/>
      <c r="DW12" s="845"/>
      <c r="DX12" s="845"/>
      <c r="DY12" s="845"/>
      <c r="DZ12" s="846"/>
      <c r="EA12" s="234"/>
    </row>
    <row r="13" spans="1:131" s="235" customFormat="1" ht="26.25" customHeight="1">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c r="BT13" s="829"/>
      <c r="BU13" s="829"/>
      <c r="BV13" s="829"/>
      <c r="BW13" s="829"/>
      <c r="BX13" s="829"/>
      <c r="BY13" s="829"/>
      <c r="BZ13" s="829"/>
      <c r="CA13" s="829"/>
      <c r="CB13" s="829"/>
      <c r="CC13" s="829"/>
      <c r="CD13" s="829"/>
      <c r="CE13" s="829"/>
      <c r="CF13" s="829"/>
      <c r="CG13" s="83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44"/>
      <c r="DW13" s="845"/>
      <c r="DX13" s="845"/>
      <c r="DY13" s="845"/>
      <c r="DZ13" s="846"/>
      <c r="EA13" s="234"/>
    </row>
    <row r="14" spans="1:131" s="235" customFormat="1" ht="26.25" customHeight="1">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c r="BT14" s="829"/>
      <c r="BU14" s="829"/>
      <c r="BV14" s="829"/>
      <c r="BW14" s="829"/>
      <c r="BX14" s="829"/>
      <c r="BY14" s="829"/>
      <c r="BZ14" s="829"/>
      <c r="CA14" s="829"/>
      <c r="CB14" s="829"/>
      <c r="CC14" s="829"/>
      <c r="CD14" s="829"/>
      <c r="CE14" s="829"/>
      <c r="CF14" s="829"/>
      <c r="CG14" s="83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44"/>
      <c r="DW14" s="845"/>
      <c r="DX14" s="845"/>
      <c r="DY14" s="845"/>
      <c r="DZ14" s="846"/>
      <c r="EA14" s="234"/>
    </row>
    <row r="15" spans="1:131" s="235" customFormat="1" ht="26.25" customHeight="1">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c r="BT15" s="829"/>
      <c r="BU15" s="829"/>
      <c r="BV15" s="829"/>
      <c r="BW15" s="829"/>
      <c r="BX15" s="829"/>
      <c r="BY15" s="829"/>
      <c r="BZ15" s="829"/>
      <c r="CA15" s="829"/>
      <c r="CB15" s="829"/>
      <c r="CC15" s="829"/>
      <c r="CD15" s="829"/>
      <c r="CE15" s="829"/>
      <c r="CF15" s="829"/>
      <c r="CG15" s="83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44"/>
      <c r="DW15" s="845"/>
      <c r="DX15" s="845"/>
      <c r="DY15" s="845"/>
      <c r="DZ15" s="846"/>
      <c r="EA15" s="234"/>
    </row>
    <row r="16" spans="1:131" s="235" customFormat="1" ht="26.25" customHeight="1">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c r="BT16" s="829"/>
      <c r="BU16" s="829"/>
      <c r="BV16" s="829"/>
      <c r="BW16" s="829"/>
      <c r="BX16" s="829"/>
      <c r="BY16" s="829"/>
      <c r="BZ16" s="829"/>
      <c r="CA16" s="829"/>
      <c r="CB16" s="829"/>
      <c r="CC16" s="829"/>
      <c r="CD16" s="829"/>
      <c r="CE16" s="829"/>
      <c r="CF16" s="829"/>
      <c r="CG16" s="83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44"/>
      <c r="DW16" s="845"/>
      <c r="DX16" s="845"/>
      <c r="DY16" s="845"/>
      <c r="DZ16" s="846"/>
      <c r="EA16" s="234"/>
    </row>
    <row r="17" spans="1:131" s="235" customFormat="1" ht="26.25" customHeight="1">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c r="BT17" s="829"/>
      <c r="BU17" s="829"/>
      <c r="BV17" s="829"/>
      <c r="BW17" s="829"/>
      <c r="BX17" s="829"/>
      <c r="BY17" s="829"/>
      <c r="BZ17" s="829"/>
      <c r="CA17" s="829"/>
      <c r="CB17" s="829"/>
      <c r="CC17" s="829"/>
      <c r="CD17" s="829"/>
      <c r="CE17" s="829"/>
      <c r="CF17" s="829"/>
      <c r="CG17" s="83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44"/>
      <c r="DW17" s="845"/>
      <c r="DX17" s="845"/>
      <c r="DY17" s="845"/>
      <c r="DZ17" s="846"/>
      <c r="EA17" s="234"/>
    </row>
    <row r="18" spans="1:131" s="235" customFormat="1" ht="26.25" customHeight="1">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c r="BT18" s="829"/>
      <c r="BU18" s="829"/>
      <c r="BV18" s="829"/>
      <c r="BW18" s="829"/>
      <c r="BX18" s="829"/>
      <c r="BY18" s="829"/>
      <c r="BZ18" s="829"/>
      <c r="CA18" s="829"/>
      <c r="CB18" s="829"/>
      <c r="CC18" s="829"/>
      <c r="CD18" s="829"/>
      <c r="CE18" s="829"/>
      <c r="CF18" s="829"/>
      <c r="CG18" s="83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c r="BT19" s="829"/>
      <c r="BU19" s="829"/>
      <c r="BV19" s="829"/>
      <c r="BW19" s="829"/>
      <c r="BX19" s="829"/>
      <c r="BY19" s="829"/>
      <c r="BZ19" s="829"/>
      <c r="CA19" s="829"/>
      <c r="CB19" s="829"/>
      <c r="CC19" s="829"/>
      <c r="CD19" s="829"/>
      <c r="CE19" s="829"/>
      <c r="CF19" s="829"/>
      <c r="CG19" s="83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c r="BT20" s="829"/>
      <c r="BU20" s="829"/>
      <c r="BV20" s="829"/>
      <c r="BW20" s="829"/>
      <c r="BX20" s="829"/>
      <c r="BY20" s="829"/>
      <c r="BZ20" s="829"/>
      <c r="CA20" s="829"/>
      <c r="CB20" s="829"/>
      <c r="CC20" s="829"/>
      <c r="CD20" s="829"/>
      <c r="CE20" s="829"/>
      <c r="CF20" s="829"/>
      <c r="CG20" s="83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28"/>
      <c r="BT21" s="829"/>
      <c r="BU21" s="829"/>
      <c r="BV21" s="829"/>
      <c r="BW21" s="829"/>
      <c r="BX21" s="829"/>
      <c r="BY21" s="829"/>
      <c r="BZ21" s="829"/>
      <c r="CA21" s="829"/>
      <c r="CB21" s="829"/>
      <c r="CC21" s="829"/>
      <c r="CD21" s="829"/>
      <c r="CE21" s="829"/>
      <c r="CF21" s="829"/>
      <c r="CG21" s="83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44"/>
      <c r="DW21" s="845"/>
      <c r="DX21" s="845"/>
      <c r="DY21" s="845"/>
      <c r="DZ21" s="846"/>
      <c r="EA21" s="234"/>
    </row>
    <row r="22" spans="1:131" s="235" customFormat="1" ht="26.25" customHeight="1">
      <c r="A22" s="241">
        <v>16</v>
      </c>
      <c r="B22" s="815"/>
      <c r="C22" s="816"/>
      <c r="D22" s="816"/>
      <c r="E22" s="816"/>
      <c r="F22" s="816"/>
      <c r="G22" s="816"/>
      <c r="H22" s="816"/>
      <c r="I22" s="816"/>
      <c r="J22" s="816"/>
      <c r="K22" s="816"/>
      <c r="L22" s="816"/>
      <c r="M22" s="816"/>
      <c r="N22" s="816"/>
      <c r="O22" s="816"/>
      <c r="P22" s="817"/>
      <c r="Q22" s="847"/>
      <c r="R22" s="848"/>
      <c r="S22" s="848"/>
      <c r="T22" s="848"/>
      <c r="U22" s="848"/>
      <c r="V22" s="848"/>
      <c r="W22" s="848"/>
      <c r="X22" s="848"/>
      <c r="Y22" s="848"/>
      <c r="Z22" s="848"/>
      <c r="AA22" s="848"/>
      <c r="AB22" s="848"/>
      <c r="AC22" s="848"/>
      <c r="AD22" s="848"/>
      <c r="AE22" s="849"/>
      <c r="AF22" s="821"/>
      <c r="AG22" s="822"/>
      <c r="AH22" s="822"/>
      <c r="AI22" s="822"/>
      <c r="AJ22" s="823"/>
      <c r="AK22" s="862"/>
      <c r="AL22" s="863"/>
      <c r="AM22" s="863"/>
      <c r="AN22" s="863"/>
      <c r="AO22" s="863"/>
      <c r="AP22" s="863"/>
      <c r="AQ22" s="863"/>
      <c r="AR22" s="863"/>
      <c r="AS22" s="863"/>
      <c r="AT22" s="863"/>
      <c r="AU22" s="864"/>
      <c r="AV22" s="864"/>
      <c r="AW22" s="864"/>
      <c r="AX22" s="864"/>
      <c r="AY22" s="865"/>
      <c r="AZ22" s="866" t="s">
        <v>387</v>
      </c>
      <c r="BA22" s="866"/>
      <c r="BB22" s="866"/>
      <c r="BC22" s="866"/>
      <c r="BD22" s="867"/>
      <c r="BE22" s="233"/>
      <c r="BF22" s="233"/>
      <c r="BG22" s="233"/>
      <c r="BH22" s="233"/>
      <c r="BI22" s="233"/>
      <c r="BJ22" s="233"/>
      <c r="BK22" s="233"/>
      <c r="BL22" s="233"/>
      <c r="BM22" s="233"/>
      <c r="BN22" s="233"/>
      <c r="BO22" s="233"/>
      <c r="BP22" s="233"/>
      <c r="BQ22" s="242">
        <v>16</v>
      </c>
      <c r="BR22" s="243"/>
      <c r="BS22" s="828"/>
      <c r="BT22" s="829"/>
      <c r="BU22" s="829"/>
      <c r="BV22" s="829"/>
      <c r="BW22" s="829"/>
      <c r="BX22" s="829"/>
      <c r="BY22" s="829"/>
      <c r="BZ22" s="829"/>
      <c r="CA22" s="829"/>
      <c r="CB22" s="829"/>
      <c r="CC22" s="829"/>
      <c r="CD22" s="829"/>
      <c r="CE22" s="829"/>
      <c r="CF22" s="829"/>
      <c r="CG22" s="83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c r="A23" s="244" t="s">
        <v>388</v>
      </c>
      <c r="B23" s="850" t="s">
        <v>389</v>
      </c>
      <c r="C23" s="851"/>
      <c r="D23" s="851"/>
      <c r="E23" s="851"/>
      <c r="F23" s="851"/>
      <c r="G23" s="851"/>
      <c r="H23" s="851"/>
      <c r="I23" s="851"/>
      <c r="J23" s="851"/>
      <c r="K23" s="851"/>
      <c r="L23" s="851"/>
      <c r="M23" s="851"/>
      <c r="N23" s="851"/>
      <c r="O23" s="851"/>
      <c r="P23" s="852"/>
      <c r="Q23" s="853">
        <v>115884</v>
      </c>
      <c r="R23" s="854"/>
      <c r="S23" s="854"/>
      <c r="T23" s="854"/>
      <c r="U23" s="854"/>
      <c r="V23" s="854">
        <v>111587</v>
      </c>
      <c r="W23" s="854"/>
      <c r="X23" s="854"/>
      <c r="Y23" s="854"/>
      <c r="Z23" s="854"/>
      <c r="AA23" s="854">
        <v>4297</v>
      </c>
      <c r="AB23" s="854"/>
      <c r="AC23" s="854"/>
      <c r="AD23" s="854"/>
      <c r="AE23" s="855"/>
      <c r="AF23" s="856">
        <v>3488</v>
      </c>
      <c r="AG23" s="854"/>
      <c r="AH23" s="854"/>
      <c r="AI23" s="854"/>
      <c r="AJ23" s="857"/>
      <c r="AK23" s="858"/>
      <c r="AL23" s="859"/>
      <c r="AM23" s="859"/>
      <c r="AN23" s="859"/>
      <c r="AO23" s="859"/>
      <c r="AP23" s="854">
        <v>118861</v>
      </c>
      <c r="AQ23" s="854"/>
      <c r="AR23" s="854"/>
      <c r="AS23" s="854"/>
      <c r="AT23" s="854"/>
      <c r="AU23" s="860"/>
      <c r="AV23" s="860"/>
      <c r="AW23" s="860"/>
      <c r="AX23" s="860"/>
      <c r="AY23" s="861"/>
      <c r="AZ23" s="869" t="s">
        <v>178</v>
      </c>
      <c r="BA23" s="870"/>
      <c r="BB23" s="870"/>
      <c r="BC23" s="870"/>
      <c r="BD23" s="871"/>
      <c r="BE23" s="233"/>
      <c r="BF23" s="233"/>
      <c r="BG23" s="233"/>
      <c r="BH23" s="233"/>
      <c r="BI23" s="233"/>
      <c r="BJ23" s="233"/>
      <c r="BK23" s="233"/>
      <c r="BL23" s="233"/>
      <c r="BM23" s="233"/>
      <c r="BN23" s="233"/>
      <c r="BO23" s="233"/>
      <c r="BP23" s="233"/>
      <c r="BQ23" s="242">
        <v>17</v>
      </c>
      <c r="BR23" s="243"/>
      <c r="BS23" s="828"/>
      <c r="BT23" s="829"/>
      <c r="BU23" s="829"/>
      <c r="BV23" s="829"/>
      <c r="BW23" s="829"/>
      <c r="BX23" s="829"/>
      <c r="BY23" s="829"/>
      <c r="BZ23" s="829"/>
      <c r="CA23" s="829"/>
      <c r="CB23" s="829"/>
      <c r="CC23" s="829"/>
      <c r="CD23" s="829"/>
      <c r="CE23" s="829"/>
      <c r="CF23" s="829"/>
      <c r="CG23" s="83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c r="A24" s="868" t="s">
        <v>390</v>
      </c>
      <c r="B24" s="868"/>
      <c r="C24" s="868"/>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232"/>
      <c r="BA24" s="232"/>
      <c r="BB24" s="232"/>
      <c r="BC24" s="232"/>
      <c r="BD24" s="232"/>
      <c r="BE24" s="233"/>
      <c r="BF24" s="233"/>
      <c r="BG24" s="233"/>
      <c r="BH24" s="233"/>
      <c r="BI24" s="233"/>
      <c r="BJ24" s="233"/>
      <c r="BK24" s="233"/>
      <c r="BL24" s="233"/>
      <c r="BM24" s="233"/>
      <c r="BN24" s="233"/>
      <c r="BO24" s="233"/>
      <c r="BP24" s="233"/>
      <c r="BQ24" s="242">
        <v>18</v>
      </c>
      <c r="BR24" s="243"/>
      <c r="BS24" s="828"/>
      <c r="BT24" s="829"/>
      <c r="BU24" s="829"/>
      <c r="BV24" s="829"/>
      <c r="BW24" s="829"/>
      <c r="BX24" s="829"/>
      <c r="BY24" s="829"/>
      <c r="BZ24" s="829"/>
      <c r="CA24" s="829"/>
      <c r="CB24" s="829"/>
      <c r="CC24" s="829"/>
      <c r="CD24" s="829"/>
      <c r="CE24" s="829"/>
      <c r="CF24" s="829"/>
      <c r="CG24" s="83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c r="A25" s="809" t="s">
        <v>391</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c r="BT25" s="829"/>
      <c r="BU25" s="829"/>
      <c r="BV25" s="829"/>
      <c r="BW25" s="829"/>
      <c r="BX25" s="829"/>
      <c r="BY25" s="829"/>
      <c r="BZ25" s="829"/>
      <c r="CA25" s="829"/>
      <c r="CB25" s="829"/>
      <c r="CC25" s="829"/>
      <c r="CD25" s="829"/>
      <c r="CE25" s="829"/>
      <c r="CF25" s="829"/>
      <c r="CG25" s="83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c r="A26" s="800" t="s">
        <v>364</v>
      </c>
      <c r="B26" s="801"/>
      <c r="C26" s="801"/>
      <c r="D26" s="801"/>
      <c r="E26" s="801"/>
      <c r="F26" s="801"/>
      <c r="G26" s="801"/>
      <c r="H26" s="801"/>
      <c r="I26" s="801"/>
      <c r="J26" s="801"/>
      <c r="K26" s="801"/>
      <c r="L26" s="801"/>
      <c r="M26" s="801"/>
      <c r="N26" s="801"/>
      <c r="O26" s="801"/>
      <c r="P26" s="802"/>
      <c r="Q26" s="777" t="s">
        <v>392</v>
      </c>
      <c r="R26" s="778"/>
      <c r="S26" s="778"/>
      <c r="T26" s="778"/>
      <c r="U26" s="779"/>
      <c r="V26" s="777" t="s">
        <v>393</v>
      </c>
      <c r="W26" s="778"/>
      <c r="X26" s="778"/>
      <c r="Y26" s="778"/>
      <c r="Z26" s="779"/>
      <c r="AA26" s="777" t="s">
        <v>394</v>
      </c>
      <c r="AB26" s="778"/>
      <c r="AC26" s="778"/>
      <c r="AD26" s="778"/>
      <c r="AE26" s="778"/>
      <c r="AF26" s="872" t="s">
        <v>395</v>
      </c>
      <c r="AG26" s="873"/>
      <c r="AH26" s="873"/>
      <c r="AI26" s="873"/>
      <c r="AJ26" s="874"/>
      <c r="AK26" s="778" t="s">
        <v>396</v>
      </c>
      <c r="AL26" s="778"/>
      <c r="AM26" s="778"/>
      <c r="AN26" s="778"/>
      <c r="AO26" s="779"/>
      <c r="AP26" s="777" t="s">
        <v>397</v>
      </c>
      <c r="AQ26" s="778"/>
      <c r="AR26" s="778"/>
      <c r="AS26" s="778"/>
      <c r="AT26" s="779"/>
      <c r="AU26" s="777" t="s">
        <v>398</v>
      </c>
      <c r="AV26" s="778"/>
      <c r="AW26" s="778"/>
      <c r="AX26" s="778"/>
      <c r="AY26" s="779"/>
      <c r="AZ26" s="777" t="s">
        <v>399</v>
      </c>
      <c r="BA26" s="778"/>
      <c r="BB26" s="778"/>
      <c r="BC26" s="778"/>
      <c r="BD26" s="779"/>
      <c r="BE26" s="777" t="s">
        <v>371</v>
      </c>
      <c r="BF26" s="778"/>
      <c r="BG26" s="778"/>
      <c r="BH26" s="778"/>
      <c r="BI26" s="789"/>
      <c r="BJ26" s="232"/>
      <c r="BK26" s="232"/>
      <c r="BL26" s="232"/>
      <c r="BM26" s="232"/>
      <c r="BN26" s="232"/>
      <c r="BO26" s="245"/>
      <c r="BP26" s="245"/>
      <c r="BQ26" s="242">
        <v>20</v>
      </c>
      <c r="BR26" s="243"/>
      <c r="BS26" s="828"/>
      <c r="BT26" s="829"/>
      <c r="BU26" s="829"/>
      <c r="BV26" s="829"/>
      <c r="BW26" s="829"/>
      <c r="BX26" s="829"/>
      <c r="BY26" s="829"/>
      <c r="BZ26" s="829"/>
      <c r="CA26" s="829"/>
      <c r="CB26" s="829"/>
      <c r="CC26" s="829"/>
      <c r="CD26" s="829"/>
      <c r="CE26" s="829"/>
      <c r="CF26" s="829"/>
      <c r="CG26" s="83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5"/>
      <c r="AG27" s="876"/>
      <c r="AH27" s="876"/>
      <c r="AI27" s="876"/>
      <c r="AJ27" s="877"/>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c r="BT27" s="829"/>
      <c r="BU27" s="829"/>
      <c r="BV27" s="829"/>
      <c r="BW27" s="829"/>
      <c r="BX27" s="829"/>
      <c r="BY27" s="829"/>
      <c r="BZ27" s="829"/>
      <c r="CA27" s="829"/>
      <c r="CB27" s="829"/>
      <c r="CC27" s="829"/>
      <c r="CD27" s="829"/>
      <c r="CE27" s="829"/>
      <c r="CF27" s="829"/>
      <c r="CG27" s="83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c r="A28" s="246">
        <v>1</v>
      </c>
      <c r="B28" s="791" t="s">
        <v>400</v>
      </c>
      <c r="C28" s="792"/>
      <c r="D28" s="792"/>
      <c r="E28" s="792"/>
      <c r="F28" s="792"/>
      <c r="G28" s="792"/>
      <c r="H28" s="792"/>
      <c r="I28" s="792"/>
      <c r="J28" s="792"/>
      <c r="K28" s="792"/>
      <c r="L28" s="792"/>
      <c r="M28" s="792"/>
      <c r="N28" s="792"/>
      <c r="O28" s="792"/>
      <c r="P28" s="793"/>
      <c r="Q28" s="882">
        <v>37994</v>
      </c>
      <c r="R28" s="883"/>
      <c r="S28" s="883"/>
      <c r="T28" s="883"/>
      <c r="U28" s="883"/>
      <c r="V28" s="883">
        <v>36858</v>
      </c>
      <c r="W28" s="883"/>
      <c r="X28" s="883"/>
      <c r="Y28" s="883"/>
      <c r="Z28" s="883"/>
      <c r="AA28" s="883">
        <v>1136</v>
      </c>
      <c r="AB28" s="883"/>
      <c r="AC28" s="883"/>
      <c r="AD28" s="883"/>
      <c r="AE28" s="884"/>
      <c r="AF28" s="885">
        <v>1136</v>
      </c>
      <c r="AG28" s="883"/>
      <c r="AH28" s="883"/>
      <c r="AI28" s="883"/>
      <c r="AJ28" s="886"/>
      <c r="AK28" s="887">
        <v>2464</v>
      </c>
      <c r="AL28" s="878"/>
      <c r="AM28" s="878"/>
      <c r="AN28" s="878"/>
      <c r="AO28" s="878"/>
      <c r="AP28" s="878">
        <v>1</v>
      </c>
      <c r="AQ28" s="878"/>
      <c r="AR28" s="878"/>
      <c r="AS28" s="878"/>
      <c r="AT28" s="878"/>
      <c r="AU28" s="878">
        <v>0</v>
      </c>
      <c r="AV28" s="878"/>
      <c r="AW28" s="878"/>
      <c r="AX28" s="878"/>
      <c r="AY28" s="878"/>
      <c r="AZ28" s="879"/>
      <c r="BA28" s="879"/>
      <c r="BB28" s="879"/>
      <c r="BC28" s="879"/>
      <c r="BD28" s="879"/>
      <c r="BE28" s="880"/>
      <c r="BF28" s="880"/>
      <c r="BG28" s="880"/>
      <c r="BH28" s="880"/>
      <c r="BI28" s="881"/>
      <c r="BJ28" s="232"/>
      <c r="BK28" s="232"/>
      <c r="BL28" s="232"/>
      <c r="BM28" s="232"/>
      <c r="BN28" s="232"/>
      <c r="BO28" s="245"/>
      <c r="BP28" s="245"/>
      <c r="BQ28" s="242">
        <v>22</v>
      </c>
      <c r="BR28" s="243"/>
      <c r="BS28" s="828"/>
      <c r="BT28" s="829"/>
      <c r="BU28" s="829"/>
      <c r="BV28" s="829"/>
      <c r="BW28" s="829"/>
      <c r="BX28" s="829"/>
      <c r="BY28" s="829"/>
      <c r="BZ28" s="829"/>
      <c r="CA28" s="829"/>
      <c r="CB28" s="829"/>
      <c r="CC28" s="829"/>
      <c r="CD28" s="829"/>
      <c r="CE28" s="829"/>
      <c r="CF28" s="829"/>
      <c r="CG28" s="83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c r="A29" s="246">
        <v>2</v>
      </c>
      <c r="B29" s="815" t="s">
        <v>401</v>
      </c>
      <c r="C29" s="816"/>
      <c r="D29" s="816"/>
      <c r="E29" s="816"/>
      <c r="F29" s="816"/>
      <c r="G29" s="816"/>
      <c r="H29" s="816"/>
      <c r="I29" s="816"/>
      <c r="J29" s="816"/>
      <c r="K29" s="816"/>
      <c r="L29" s="816"/>
      <c r="M29" s="816"/>
      <c r="N29" s="816"/>
      <c r="O29" s="816"/>
      <c r="P29" s="817"/>
      <c r="Q29" s="818">
        <v>22</v>
      </c>
      <c r="R29" s="819"/>
      <c r="S29" s="819"/>
      <c r="T29" s="819"/>
      <c r="U29" s="819"/>
      <c r="V29" s="819">
        <v>20</v>
      </c>
      <c r="W29" s="819"/>
      <c r="X29" s="819"/>
      <c r="Y29" s="819"/>
      <c r="Z29" s="819"/>
      <c r="AA29" s="819">
        <v>2</v>
      </c>
      <c r="AB29" s="819"/>
      <c r="AC29" s="819"/>
      <c r="AD29" s="819"/>
      <c r="AE29" s="820"/>
      <c r="AF29" s="821">
        <v>2</v>
      </c>
      <c r="AG29" s="822"/>
      <c r="AH29" s="822"/>
      <c r="AI29" s="822"/>
      <c r="AJ29" s="823"/>
      <c r="AK29" s="890" t="s">
        <v>590</v>
      </c>
      <c r="AL29" s="891"/>
      <c r="AM29" s="891"/>
      <c r="AN29" s="891"/>
      <c r="AO29" s="891"/>
      <c r="AP29" s="891" t="s">
        <v>591</v>
      </c>
      <c r="AQ29" s="891"/>
      <c r="AR29" s="891"/>
      <c r="AS29" s="891"/>
      <c r="AT29" s="891"/>
      <c r="AU29" s="891" t="s">
        <v>590</v>
      </c>
      <c r="AV29" s="891"/>
      <c r="AW29" s="891"/>
      <c r="AX29" s="891"/>
      <c r="AY29" s="891"/>
      <c r="AZ29" s="892"/>
      <c r="BA29" s="892"/>
      <c r="BB29" s="892"/>
      <c r="BC29" s="892"/>
      <c r="BD29" s="892"/>
      <c r="BE29" s="888"/>
      <c r="BF29" s="888"/>
      <c r="BG29" s="888"/>
      <c r="BH29" s="888"/>
      <c r="BI29" s="889"/>
      <c r="BJ29" s="232"/>
      <c r="BK29" s="232"/>
      <c r="BL29" s="232"/>
      <c r="BM29" s="232"/>
      <c r="BN29" s="232"/>
      <c r="BO29" s="245"/>
      <c r="BP29" s="245"/>
      <c r="BQ29" s="242">
        <v>23</v>
      </c>
      <c r="BR29" s="243"/>
      <c r="BS29" s="828"/>
      <c r="BT29" s="829"/>
      <c r="BU29" s="829"/>
      <c r="BV29" s="829"/>
      <c r="BW29" s="829"/>
      <c r="BX29" s="829"/>
      <c r="BY29" s="829"/>
      <c r="BZ29" s="829"/>
      <c r="CA29" s="829"/>
      <c r="CB29" s="829"/>
      <c r="CC29" s="829"/>
      <c r="CD29" s="829"/>
      <c r="CE29" s="829"/>
      <c r="CF29" s="829"/>
      <c r="CG29" s="83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c r="A30" s="246">
        <v>3</v>
      </c>
      <c r="B30" s="815" t="s">
        <v>402</v>
      </c>
      <c r="C30" s="816"/>
      <c r="D30" s="816"/>
      <c r="E30" s="816"/>
      <c r="F30" s="816"/>
      <c r="G30" s="816"/>
      <c r="H30" s="816"/>
      <c r="I30" s="816"/>
      <c r="J30" s="816"/>
      <c r="K30" s="816"/>
      <c r="L30" s="816"/>
      <c r="M30" s="816"/>
      <c r="N30" s="816"/>
      <c r="O30" s="816"/>
      <c r="P30" s="817"/>
      <c r="Q30" s="818">
        <v>26617</v>
      </c>
      <c r="R30" s="819"/>
      <c r="S30" s="819"/>
      <c r="T30" s="819"/>
      <c r="U30" s="819"/>
      <c r="V30" s="819">
        <v>25642</v>
      </c>
      <c r="W30" s="819"/>
      <c r="X30" s="819"/>
      <c r="Y30" s="819"/>
      <c r="Z30" s="819"/>
      <c r="AA30" s="819">
        <v>974</v>
      </c>
      <c r="AB30" s="819"/>
      <c r="AC30" s="819"/>
      <c r="AD30" s="819"/>
      <c r="AE30" s="820"/>
      <c r="AF30" s="821">
        <v>974</v>
      </c>
      <c r="AG30" s="822"/>
      <c r="AH30" s="822"/>
      <c r="AI30" s="822"/>
      <c r="AJ30" s="823"/>
      <c r="AK30" s="890">
        <v>3657</v>
      </c>
      <c r="AL30" s="891"/>
      <c r="AM30" s="891"/>
      <c r="AN30" s="891"/>
      <c r="AO30" s="891"/>
      <c r="AP30" s="891">
        <v>41</v>
      </c>
      <c r="AQ30" s="891"/>
      <c r="AR30" s="891"/>
      <c r="AS30" s="891"/>
      <c r="AT30" s="891"/>
      <c r="AU30" s="891">
        <v>6</v>
      </c>
      <c r="AV30" s="891"/>
      <c r="AW30" s="891"/>
      <c r="AX30" s="891"/>
      <c r="AY30" s="891"/>
      <c r="AZ30" s="892"/>
      <c r="BA30" s="892"/>
      <c r="BB30" s="892"/>
      <c r="BC30" s="892"/>
      <c r="BD30" s="892"/>
      <c r="BE30" s="888"/>
      <c r="BF30" s="888"/>
      <c r="BG30" s="888"/>
      <c r="BH30" s="888"/>
      <c r="BI30" s="889"/>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c r="A31" s="246">
        <v>4</v>
      </c>
      <c r="B31" s="815" t="s">
        <v>403</v>
      </c>
      <c r="C31" s="816"/>
      <c r="D31" s="816"/>
      <c r="E31" s="816"/>
      <c r="F31" s="816"/>
      <c r="G31" s="816"/>
      <c r="H31" s="816"/>
      <c r="I31" s="816"/>
      <c r="J31" s="816"/>
      <c r="K31" s="816"/>
      <c r="L31" s="816"/>
      <c r="M31" s="816"/>
      <c r="N31" s="816"/>
      <c r="O31" s="816"/>
      <c r="P31" s="817"/>
      <c r="Q31" s="818">
        <v>3988</v>
      </c>
      <c r="R31" s="819"/>
      <c r="S31" s="819"/>
      <c r="T31" s="819"/>
      <c r="U31" s="819"/>
      <c r="V31" s="819">
        <v>3895</v>
      </c>
      <c r="W31" s="819"/>
      <c r="X31" s="819"/>
      <c r="Y31" s="819"/>
      <c r="Z31" s="819"/>
      <c r="AA31" s="819">
        <v>93</v>
      </c>
      <c r="AB31" s="819"/>
      <c r="AC31" s="819"/>
      <c r="AD31" s="819"/>
      <c r="AE31" s="820"/>
      <c r="AF31" s="821">
        <v>93</v>
      </c>
      <c r="AG31" s="822"/>
      <c r="AH31" s="822"/>
      <c r="AI31" s="822"/>
      <c r="AJ31" s="823"/>
      <c r="AK31" s="890">
        <v>674</v>
      </c>
      <c r="AL31" s="891"/>
      <c r="AM31" s="891"/>
      <c r="AN31" s="891"/>
      <c r="AO31" s="891"/>
      <c r="AP31" s="891" t="s">
        <v>592</v>
      </c>
      <c r="AQ31" s="891"/>
      <c r="AR31" s="891"/>
      <c r="AS31" s="891"/>
      <c r="AT31" s="891"/>
      <c r="AU31" s="891" t="s">
        <v>592</v>
      </c>
      <c r="AV31" s="891"/>
      <c r="AW31" s="891"/>
      <c r="AX31" s="891"/>
      <c r="AY31" s="891"/>
      <c r="AZ31" s="892"/>
      <c r="BA31" s="892"/>
      <c r="BB31" s="892"/>
      <c r="BC31" s="892"/>
      <c r="BD31" s="892"/>
      <c r="BE31" s="888"/>
      <c r="BF31" s="888"/>
      <c r="BG31" s="888"/>
      <c r="BH31" s="888"/>
      <c r="BI31" s="889"/>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c r="A32" s="246">
        <v>5</v>
      </c>
      <c r="B32" s="815" t="s">
        <v>404</v>
      </c>
      <c r="C32" s="816"/>
      <c r="D32" s="816"/>
      <c r="E32" s="816"/>
      <c r="F32" s="816"/>
      <c r="G32" s="816"/>
      <c r="H32" s="816"/>
      <c r="I32" s="816"/>
      <c r="J32" s="816"/>
      <c r="K32" s="816"/>
      <c r="L32" s="816"/>
      <c r="M32" s="816"/>
      <c r="N32" s="816"/>
      <c r="O32" s="816"/>
      <c r="P32" s="817"/>
      <c r="Q32" s="818">
        <v>355</v>
      </c>
      <c r="R32" s="819"/>
      <c r="S32" s="819"/>
      <c r="T32" s="819"/>
      <c r="U32" s="819"/>
      <c r="V32" s="819">
        <v>346</v>
      </c>
      <c r="W32" s="819"/>
      <c r="X32" s="819"/>
      <c r="Y32" s="819"/>
      <c r="Z32" s="819"/>
      <c r="AA32" s="819">
        <v>10</v>
      </c>
      <c r="AB32" s="819"/>
      <c r="AC32" s="819"/>
      <c r="AD32" s="819"/>
      <c r="AE32" s="820"/>
      <c r="AF32" s="821">
        <v>10</v>
      </c>
      <c r="AG32" s="822"/>
      <c r="AH32" s="822"/>
      <c r="AI32" s="822"/>
      <c r="AJ32" s="823"/>
      <c r="AK32" s="890">
        <v>77</v>
      </c>
      <c r="AL32" s="891"/>
      <c r="AM32" s="891"/>
      <c r="AN32" s="891"/>
      <c r="AO32" s="891"/>
      <c r="AP32" s="891">
        <v>175</v>
      </c>
      <c r="AQ32" s="891"/>
      <c r="AR32" s="891"/>
      <c r="AS32" s="891"/>
      <c r="AT32" s="891"/>
      <c r="AU32" s="891">
        <v>67</v>
      </c>
      <c r="AV32" s="891"/>
      <c r="AW32" s="891"/>
      <c r="AX32" s="891"/>
      <c r="AY32" s="891"/>
      <c r="AZ32" s="892"/>
      <c r="BA32" s="892"/>
      <c r="BB32" s="892"/>
      <c r="BC32" s="892"/>
      <c r="BD32" s="892"/>
      <c r="BE32" s="888"/>
      <c r="BF32" s="888"/>
      <c r="BG32" s="888"/>
      <c r="BH32" s="888"/>
      <c r="BI32" s="889"/>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c r="A33" s="246">
        <v>6</v>
      </c>
      <c r="B33" s="815" t="s">
        <v>405</v>
      </c>
      <c r="C33" s="816"/>
      <c r="D33" s="816"/>
      <c r="E33" s="816"/>
      <c r="F33" s="816"/>
      <c r="G33" s="816"/>
      <c r="H33" s="816"/>
      <c r="I33" s="816"/>
      <c r="J33" s="816"/>
      <c r="K33" s="816"/>
      <c r="L33" s="816"/>
      <c r="M33" s="816"/>
      <c r="N33" s="816"/>
      <c r="O33" s="816"/>
      <c r="P33" s="817"/>
      <c r="Q33" s="818">
        <v>7391</v>
      </c>
      <c r="R33" s="819"/>
      <c r="S33" s="819"/>
      <c r="T33" s="819"/>
      <c r="U33" s="819"/>
      <c r="V33" s="819">
        <v>5921</v>
      </c>
      <c r="W33" s="819"/>
      <c r="X33" s="819"/>
      <c r="Y33" s="819"/>
      <c r="Z33" s="819"/>
      <c r="AA33" s="819">
        <v>1470</v>
      </c>
      <c r="AB33" s="819"/>
      <c r="AC33" s="819"/>
      <c r="AD33" s="819"/>
      <c r="AE33" s="820"/>
      <c r="AF33" s="821">
        <v>4170</v>
      </c>
      <c r="AG33" s="822"/>
      <c r="AH33" s="822"/>
      <c r="AI33" s="822"/>
      <c r="AJ33" s="823"/>
      <c r="AK33" s="890">
        <v>203</v>
      </c>
      <c r="AL33" s="891"/>
      <c r="AM33" s="891"/>
      <c r="AN33" s="891"/>
      <c r="AO33" s="891"/>
      <c r="AP33" s="891">
        <v>20492</v>
      </c>
      <c r="AQ33" s="891"/>
      <c r="AR33" s="891"/>
      <c r="AS33" s="891"/>
      <c r="AT33" s="891"/>
      <c r="AU33" s="891">
        <v>984</v>
      </c>
      <c r="AV33" s="891"/>
      <c r="AW33" s="891"/>
      <c r="AX33" s="891"/>
      <c r="AY33" s="891"/>
      <c r="AZ33" s="892" t="s">
        <v>590</v>
      </c>
      <c r="BA33" s="892"/>
      <c r="BB33" s="892"/>
      <c r="BC33" s="892"/>
      <c r="BD33" s="892"/>
      <c r="BE33" s="888" t="s">
        <v>406</v>
      </c>
      <c r="BF33" s="888"/>
      <c r="BG33" s="888"/>
      <c r="BH33" s="888"/>
      <c r="BI33" s="889"/>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c r="A34" s="246">
        <v>7</v>
      </c>
      <c r="B34" s="815" t="s">
        <v>407</v>
      </c>
      <c r="C34" s="816"/>
      <c r="D34" s="816"/>
      <c r="E34" s="816"/>
      <c r="F34" s="816"/>
      <c r="G34" s="816"/>
      <c r="H34" s="816"/>
      <c r="I34" s="816"/>
      <c r="J34" s="816"/>
      <c r="K34" s="816"/>
      <c r="L34" s="816"/>
      <c r="M34" s="816"/>
      <c r="N34" s="816"/>
      <c r="O34" s="816"/>
      <c r="P34" s="817"/>
      <c r="Q34" s="818">
        <v>12596</v>
      </c>
      <c r="R34" s="819"/>
      <c r="S34" s="819"/>
      <c r="T34" s="819"/>
      <c r="U34" s="819"/>
      <c r="V34" s="819">
        <v>11763</v>
      </c>
      <c r="W34" s="819"/>
      <c r="X34" s="819"/>
      <c r="Y34" s="819"/>
      <c r="Z34" s="819"/>
      <c r="AA34" s="819">
        <v>833</v>
      </c>
      <c r="AB34" s="819"/>
      <c r="AC34" s="819"/>
      <c r="AD34" s="819"/>
      <c r="AE34" s="820"/>
      <c r="AF34" s="821">
        <v>14280</v>
      </c>
      <c r="AG34" s="822"/>
      <c r="AH34" s="822"/>
      <c r="AI34" s="822"/>
      <c r="AJ34" s="823"/>
      <c r="AK34" s="890">
        <v>6</v>
      </c>
      <c r="AL34" s="891"/>
      <c r="AM34" s="891"/>
      <c r="AN34" s="891"/>
      <c r="AO34" s="891"/>
      <c r="AP34" s="891" t="s">
        <v>590</v>
      </c>
      <c r="AQ34" s="891"/>
      <c r="AR34" s="891"/>
      <c r="AS34" s="891"/>
      <c r="AT34" s="891"/>
      <c r="AU34" s="891" t="s">
        <v>590</v>
      </c>
      <c r="AV34" s="891"/>
      <c r="AW34" s="891"/>
      <c r="AX34" s="891"/>
      <c r="AY34" s="891"/>
      <c r="AZ34" s="892" t="s">
        <v>590</v>
      </c>
      <c r="BA34" s="892"/>
      <c r="BB34" s="892"/>
      <c r="BC34" s="892"/>
      <c r="BD34" s="892"/>
      <c r="BE34" s="888" t="s">
        <v>408</v>
      </c>
      <c r="BF34" s="888"/>
      <c r="BG34" s="888"/>
      <c r="BH34" s="888"/>
      <c r="BI34" s="889"/>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c r="A35" s="246">
        <v>8</v>
      </c>
      <c r="B35" s="815" t="s">
        <v>409</v>
      </c>
      <c r="C35" s="816"/>
      <c r="D35" s="816"/>
      <c r="E35" s="816"/>
      <c r="F35" s="816"/>
      <c r="G35" s="816"/>
      <c r="H35" s="816"/>
      <c r="I35" s="816"/>
      <c r="J35" s="816"/>
      <c r="K35" s="816"/>
      <c r="L35" s="816"/>
      <c r="M35" s="816"/>
      <c r="N35" s="816"/>
      <c r="O35" s="816"/>
      <c r="P35" s="817"/>
      <c r="Q35" s="818">
        <v>10177</v>
      </c>
      <c r="R35" s="819"/>
      <c r="S35" s="819"/>
      <c r="T35" s="819"/>
      <c r="U35" s="819"/>
      <c r="V35" s="819">
        <v>9187</v>
      </c>
      <c r="W35" s="819"/>
      <c r="X35" s="819"/>
      <c r="Y35" s="819"/>
      <c r="Z35" s="819"/>
      <c r="AA35" s="819">
        <v>990</v>
      </c>
      <c r="AB35" s="819"/>
      <c r="AC35" s="819"/>
      <c r="AD35" s="819"/>
      <c r="AE35" s="820"/>
      <c r="AF35" s="821">
        <v>4175</v>
      </c>
      <c r="AG35" s="822"/>
      <c r="AH35" s="822"/>
      <c r="AI35" s="822"/>
      <c r="AJ35" s="823"/>
      <c r="AK35" s="890">
        <v>1056</v>
      </c>
      <c r="AL35" s="891"/>
      <c r="AM35" s="891"/>
      <c r="AN35" s="891"/>
      <c r="AO35" s="891"/>
      <c r="AP35" s="891">
        <v>45728</v>
      </c>
      <c r="AQ35" s="891"/>
      <c r="AR35" s="891"/>
      <c r="AS35" s="891"/>
      <c r="AT35" s="891"/>
      <c r="AU35" s="891">
        <v>14221</v>
      </c>
      <c r="AV35" s="891"/>
      <c r="AW35" s="891"/>
      <c r="AX35" s="891"/>
      <c r="AY35" s="891"/>
      <c r="AZ35" s="892" t="s">
        <v>590</v>
      </c>
      <c r="BA35" s="892"/>
      <c r="BB35" s="892"/>
      <c r="BC35" s="892"/>
      <c r="BD35" s="892"/>
      <c r="BE35" s="888" t="s">
        <v>410</v>
      </c>
      <c r="BF35" s="888"/>
      <c r="BG35" s="888"/>
      <c r="BH35" s="888"/>
      <c r="BI35" s="889"/>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c r="A36" s="246">
        <v>9</v>
      </c>
      <c r="B36" s="815" t="s">
        <v>411</v>
      </c>
      <c r="C36" s="816"/>
      <c r="D36" s="816"/>
      <c r="E36" s="816"/>
      <c r="F36" s="816"/>
      <c r="G36" s="816"/>
      <c r="H36" s="816"/>
      <c r="I36" s="816"/>
      <c r="J36" s="816"/>
      <c r="K36" s="816"/>
      <c r="L36" s="816"/>
      <c r="M36" s="816"/>
      <c r="N36" s="816"/>
      <c r="O36" s="816"/>
      <c r="P36" s="817"/>
      <c r="Q36" s="818" t="s">
        <v>590</v>
      </c>
      <c r="R36" s="819"/>
      <c r="S36" s="819"/>
      <c r="T36" s="819"/>
      <c r="U36" s="819"/>
      <c r="V36" s="819" t="s">
        <v>590</v>
      </c>
      <c r="W36" s="819"/>
      <c r="X36" s="819"/>
      <c r="Y36" s="819"/>
      <c r="Z36" s="819"/>
      <c r="AA36" s="819" t="s">
        <v>590</v>
      </c>
      <c r="AB36" s="819"/>
      <c r="AC36" s="819"/>
      <c r="AD36" s="819"/>
      <c r="AE36" s="820"/>
      <c r="AF36" s="821" t="s">
        <v>178</v>
      </c>
      <c r="AG36" s="822"/>
      <c r="AH36" s="822"/>
      <c r="AI36" s="822"/>
      <c r="AJ36" s="823"/>
      <c r="AK36" s="890" t="s">
        <v>590</v>
      </c>
      <c r="AL36" s="891"/>
      <c r="AM36" s="891"/>
      <c r="AN36" s="891"/>
      <c r="AO36" s="891"/>
      <c r="AP36" s="891" t="s">
        <v>590</v>
      </c>
      <c r="AQ36" s="891"/>
      <c r="AR36" s="891"/>
      <c r="AS36" s="891"/>
      <c r="AT36" s="891"/>
      <c r="AU36" s="891" t="s">
        <v>590</v>
      </c>
      <c r="AV36" s="891"/>
      <c r="AW36" s="891"/>
      <c r="AX36" s="891"/>
      <c r="AY36" s="891"/>
      <c r="AZ36" s="892" t="s">
        <v>590</v>
      </c>
      <c r="BA36" s="892"/>
      <c r="BB36" s="892"/>
      <c r="BC36" s="892"/>
      <c r="BD36" s="892"/>
      <c r="BE36" s="888" t="s">
        <v>408</v>
      </c>
      <c r="BF36" s="888"/>
      <c r="BG36" s="888"/>
      <c r="BH36" s="888"/>
      <c r="BI36" s="889"/>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c r="A37" s="246">
        <v>10</v>
      </c>
      <c r="B37" s="815" t="s">
        <v>412</v>
      </c>
      <c r="C37" s="816"/>
      <c r="D37" s="816"/>
      <c r="E37" s="816"/>
      <c r="F37" s="816"/>
      <c r="G37" s="816"/>
      <c r="H37" s="816"/>
      <c r="I37" s="816"/>
      <c r="J37" s="816"/>
      <c r="K37" s="816"/>
      <c r="L37" s="816"/>
      <c r="M37" s="816"/>
      <c r="N37" s="816"/>
      <c r="O37" s="816"/>
      <c r="P37" s="817"/>
      <c r="Q37" s="818" t="s">
        <v>590</v>
      </c>
      <c r="R37" s="819"/>
      <c r="S37" s="819"/>
      <c r="T37" s="819"/>
      <c r="U37" s="819"/>
      <c r="V37" s="819" t="s">
        <v>590</v>
      </c>
      <c r="W37" s="819"/>
      <c r="X37" s="819"/>
      <c r="Y37" s="819"/>
      <c r="Z37" s="819"/>
      <c r="AA37" s="819" t="s">
        <v>590</v>
      </c>
      <c r="AB37" s="819"/>
      <c r="AC37" s="819"/>
      <c r="AD37" s="819"/>
      <c r="AE37" s="820"/>
      <c r="AF37" s="821" t="s">
        <v>178</v>
      </c>
      <c r="AG37" s="822"/>
      <c r="AH37" s="822"/>
      <c r="AI37" s="822"/>
      <c r="AJ37" s="823"/>
      <c r="AK37" s="890" t="s">
        <v>590</v>
      </c>
      <c r="AL37" s="891"/>
      <c r="AM37" s="891"/>
      <c r="AN37" s="891"/>
      <c r="AO37" s="891"/>
      <c r="AP37" s="891" t="s">
        <v>590</v>
      </c>
      <c r="AQ37" s="891"/>
      <c r="AR37" s="891"/>
      <c r="AS37" s="891"/>
      <c r="AT37" s="891"/>
      <c r="AU37" s="891" t="s">
        <v>590</v>
      </c>
      <c r="AV37" s="891"/>
      <c r="AW37" s="891"/>
      <c r="AX37" s="891"/>
      <c r="AY37" s="891"/>
      <c r="AZ37" s="892" t="s">
        <v>590</v>
      </c>
      <c r="BA37" s="892"/>
      <c r="BB37" s="892"/>
      <c r="BC37" s="892"/>
      <c r="BD37" s="892"/>
      <c r="BE37" s="888" t="s">
        <v>406</v>
      </c>
      <c r="BF37" s="888"/>
      <c r="BG37" s="888"/>
      <c r="BH37" s="888"/>
      <c r="BI37" s="889"/>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c r="A38" s="246">
        <v>11</v>
      </c>
      <c r="B38" s="815" t="s">
        <v>413</v>
      </c>
      <c r="C38" s="816"/>
      <c r="D38" s="816"/>
      <c r="E38" s="816"/>
      <c r="F38" s="816"/>
      <c r="G38" s="816"/>
      <c r="H38" s="816"/>
      <c r="I38" s="816"/>
      <c r="J38" s="816"/>
      <c r="K38" s="816"/>
      <c r="L38" s="816"/>
      <c r="M38" s="816"/>
      <c r="N38" s="816"/>
      <c r="O38" s="816"/>
      <c r="P38" s="817"/>
      <c r="Q38" s="818">
        <v>376</v>
      </c>
      <c r="R38" s="819"/>
      <c r="S38" s="819"/>
      <c r="T38" s="819"/>
      <c r="U38" s="819"/>
      <c r="V38" s="819">
        <v>370</v>
      </c>
      <c r="W38" s="819"/>
      <c r="X38" s="819"/>
      <c r="Y38" s="819"/>
      <c r="Z38" s="819"/>
      <c r="AA38" s="819">
        <v>6</v>
      </c>
      <c r="AB38" s="819"/>
      <c r="AC38" s="819"/>
      <c r="AD38" s="819"/>
      <c r="AE38" s="820"/>
      <c r="AF38" s="821">
        <v>6</v>
      </c>
      <c r="AG38" s="822"/>
      <c r="AH38" s="822"/>
      <c r="AI38" s="822"/>
      <c r="AJ38" s="823"/>
      <c r="AK38" s="890">
        <v>37</v>
      </c>
      <c r="AL38" s="891"/>
      <c r="AM38" s="891"/>
      <c r="AN38" s="891"/>
      <c r="AO38" s="891"/>
      <c r="AP38" s="891">
        <v>33</v>
      </c>
      <c r="AQ38" s="891"/>
      <c r="AR38" s="891"/>
      <c r="AS38" s="891"/>
      <c r="AT38" s="891"/>
      <c r="AU38" s="891">
        <v>2</v>
      </c>
      <c r="AV38" s="891"/>
      <c r="AW38" s="891"/>
      <c r="AX38" s="891"/>
      <c r="AY38" s="891"/>
      <c r="AZ38" s="892" t="s">
        <v>590</v>
      </c>
      <c r="BA38" s="892"/>
      <c r="BB38" s="892"/>
      <c r="BC38" s="892"/>
      <c r="BD38" s="892"/>
      <c r="BE38" s="888" t="s">
        <v>414</v>
      </c>
      <c r="BF38" s="888"/>
      <c r="BG38" s="888"/>
      <c r="BH38" s="888"/>
      <c r="BI38" s="889"/>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c r="A39" s="246">
        <v>12</v>
      </c>
      <c r="B39" s="815" t="s">
        <v>415</v>
      </c>
      <c r="C39" s="816"/>
      <c r="D39" s="816"/>
      <c r="E39" s="816"/>
      <c r="F39" s="816"/>
      <c r="G39" s="816"/>
      <c r="H39" s="816"/>
      <c r="I39" s="816"/>
      <c r="J39" s="816"/>
      <c r="K39" s="816"/>
      <c r="L39" s="816"/>
      <c r="M39" s="816"/>
      <c r="N39" s="816"/>
      <c r="O39" s="816"/>
      <c r="P39" s="817"/>
      <c r="Q39" s="818">
        <v>384</v>
      </c>
      <c r="R39" s="819"/>
      <c r="S39" s="819"/>
      <c r="T39" s="819"/>
      <c r="U39" s="819"/>
      <c r="V39" s="819">
        <v>220</v>
      </c>
      <c r="W39" s="819"/>
      <c r="X39" s="819"/>
      <c r="Y39" s="819"/>
      <c r="Z39" s="819"/>
      <c r="AA39" s="819">
        <v>164</v>
      </c>
      <c r="AB39" s="819"/>
      <c r="AC39" s="819"/>
      <c r="AD39" s="819"/>
      <c r="AE39" s="820"/>
      <c r="AF39" s="821" t="s">
        <v>178</v>
      </c>
      <c r="AG39" s="822"/>
      <c r="AH39" s="822"/>
      <c r="AI39" s="822"/>
      <c r="AJ39" s="823"/>
      <c r="AK39" s="890">
        <v>77</v>
      </c>
      <c r="AL39" s="891"/>
      <c r="AM39" s="891"/>
      <c r="AN39" s="891"/>
      <c r="AO39" s="891"/>
      <c r="AP39" s="891">
        <v>247</v>
      </c>
      <c r="AQ39" s="891"/>
      <c r="AR39" s="891"/>
      <c r="AS39" s="891"/>
      <c r="AT39" s="891"/>
      <c r="AU39" s="891" t="s">
        <v>590</v>
      </c>
      <c r="AV39" s="891"/>
      <c r="AW39" s="891"/>
      <c r="AX39" s="891"/>
      <c r="AY39" s="891"/>
      <c r="AZ39" s="892" t="s">
        <v>590</v>
      </c>
      <c r="BA39" s="892"/>
      <c r="BB39" s="892"/>
      <c r="BC39" s="892"/>
      <c r="BD39" s="892"/>
      <c r="BE39" s="888" t="s">
        <v>416</v>
      </c>
      <c r="BF39" s="888"/>
      <c r="BG39" s="888"/>
      <c r="BH39" s="888"/>
      <c r="BI39" s="889"/>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90"/>
      <c r="AL40" s="891"/>
      <c r="AM40" s="891"/>
      <c r="AN40" s="891"/>
      <c r="AO40" s="891"/>
      <c r="AP40" s="891"/>
      <c r="AQ40" s="891"/>
      <c r="AR40" s="891"/>
      <c r="AS40" s="891"/>
      <c r="AT40" s="891"/>
      <c r="AU40" s="891"/>
      <c r="AV40" s="891"/>
      <c r="AW40" s="891"/>
      <c r="AX40" s="891"/>
      <c r="AY40" s="891"/>
      <c r="AZ40" s="892"/>
      <c r="BA40" s="892"/>
      <c r="BB40" s="892"/>
      <c r="BC40" s="892"/>
      <c r="BD40" s="892"/>
      <c r="BE40" s="888"/>
      <c r="BF40" s="888"/>
      <c r="BG40" s="888"/>
      <c r="BH40" s="888"/>
      <c r="BI40" s="889"/>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90"/>
      <c r="AL41" s="891"/>
      <c r="AM41" s="891"/>
      <c r="AN41" s="891"/>
      <c r="AO41" s="891"/>
      <c r="AP41" s="891"/>
      <c r="AQ41" s="891"/>
      <c r="AR41" s="891"/>
      <c r="AS41" s="891"/>
      <c r="AT41" s="891"/>
      <c r="AU41" s="891"/>
      <c r="AV41" s="891"/>
      <c r="AW41" s="891"/>
      <c r="AX41" s="891"/>
      <c r="AY41" s="891"/>
      <c r="AZ41" s="892"/>
      <c r="BA41" s="892"/>
      <c r="BB41" s="892"/>
      <c r="BC41" s="892"/>
      <c r="BD41" s="892"/>
      <c r="BE41" s="888"/>
      <c r="BF41" s="888"/>
      <c r="BG41" s="888"/>
      <c r="BH41" s="888"/>
      <c r="BI41" s="889"/>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90"/>
      <c r="AL42" s="891"/>
      <c r="AM42" s="891"/>
      <c r="AN42" s="891"/>
      <c r="AO42" s="891"/>
      <c r="AP42" s="891"/>
      <c r="AQ42" s="891"/>
      <c r="AR42" s="891"/>
      <c r="AS42" s="891"/>
      <c r="AT42" s="891"/>
      <c r="AU42" s="891"/>
      <c r="AV42" s="891"/>
      <c r="AW42" s="891"/>
      <c r="AX42" s="891"/>
      <c r="AY42" s="891"/>
      <c r="AZ42" s="892"/>
      <c r="BA42" s="892"/>
      <c r="BB42" s="892"/>
      <c r="BC42" s="892"/>
      <c r="BD42" s="892"/>
      <c r="BE42" s="888"/>
      <c r="BF42" s="888"/>
      <c r="BG42" s="888"/>
      <c r="BH42" s="888"/>
      <c r="BI42" s="889"/>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90"/>
      <c r="AL43" s="891"/>
      <c r="AM43" s="891"/>
      <c r="AN43" s="891"/>
      <c r="AO43" s="891"/>
      <c r="AP43" s="891"/>
      <c r="AQ43" s="891"/>
      <c r="AR43" s="891"/>
      <c r="AS43" s="891"/>
      <c r="AT43" s="891"/>
      <c r="AU43" s="891"/>
      <c r="AV43" s="891"/>
      <c r="AW43" s="891"/>
      <c r="AX43" s="891"/>
      <c r="AY43" s="891"/>
      <c r="AZ43" s="892"/>
      <c r="BA43" s="892"/>
      <c r="BB43" s="892"/>
      <c r="BC43" s="892"/>
      <c r="BD43" s="892"/>
      <c r="BE43" s="888"/>
      <c r="BF43" s="888"/>
      <c r="BG43" s="888"/>
      <c r="BH43" s="888"/>
      <c r="BI43" s="889"/>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90"/>
      <c r="AL44" s="891"/>
      <c r="AM44" s="891"/>
      <c r="AN44" s="891"/>
      <c r="AO44" s="891"/>
      <c r="AP44" s="891"/>
      <c r="AQ44" s="891"/>
      <c r="AR44" s="891"/>
      <c r="AS44" s="891"/>
      <c r="AT44" s="891"/>
      <c r="AU44" s="891"/>
      <c r="AV44" s="891"/>
      <c r="AW44" s="891"/>
      <c r="AX44" s="891"/>
      <c r="AY44" s="891"/>
      <c r="AZ44" s="892"/>
      <c r="BA44" s="892"/>
      <c r="BB44" s="892"/>
      <c r="BC44" s="892"/>
      <c r="BD44" s="892"/>
      <c r="BE44" s="888"/>
      <c r="BF44" s="888"/>
      <c r="BG44" s="888"/>
      <c r="BH44" s="888"/>
      <c r="BI44" s="889"/>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90"/>
      <c r="AL45" s="891"/>
      <c r="AM45" s="891"/>
      <c r="AN45" s="891"/>
      <c r="AO45" s="891"/>
      <c r="AP45" s="891"/>
      <c r="AQ45" s="891"/>
      <c r="AR45" s="891"/>
      <c r="AS45" s="891"/>
      <c r="AT45" s="891"/>
      <c r="AU45" s="891"/>
      <c r="AV45" s="891"/>
      <c r="AW45" s="891"/>
      <c r="AX45" s="891"/>
      <c r="AY45" s="891"/>
      <c r="AZ45" s="892"/>
      <c r="BA45" s="892"/>
      <c r="BB45" s="892"/>
      <c r="BC45" s="892"/>
      <c r="BD45" s="892"/>
      <c r="BE45" s="888"/>
      <c r="BF45" s="888"/>
      <c r="BG45" s="888"/>
      <c r="BH45" s="888"/>
      <c r="BI45" s="889"/>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90"/>
      <c r="AL46" s="891"/>
      <c r="AM46" s="891"/>
      <c r="AN46" s="891"/>
      <c r="AO46" s="891"/>
      <c r="AP46" s="891"/>
      <c r="AQ46" s="891"/>
      <c r="AR46" s="891"/>
      <c r="AS46" s="891"/>
      <c r="AT46" s="891"/>
      <c r="AU46" s="891"/>
      <c r="AV46" s="891"/>
      <c r="AW46" s="891"/>
      <c r="AX46" s="891"/>
      <c r="AY46" s="891"/>
      <c r="AZ46" s="892"/>
      <c r="BA46" s="892"/>
      <c r="BB46" s="892"/>
      <c r="BC46" s="892"/>
      <c r="BD46" s="892"/>
      <c r="BE46" s="888"/>
      <c r="BF46" s="888"/>
      <c r="BG46" s="888"/>
      <c r="BH46" s="888"/>
      <c r="BI46" s="889"/>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90"/>
      <c r="AL47" s="891"/>
      <c r="AM47" s="891"/>
      <c r="AN47" s="891"/>
      <c r="AO47" s="891"/>
      <c r="AP47" s="891"/>
      <c r="AQ47" s="891"/>
      <c r="AR47" s="891"/>
      <c r="AS47" s="891"/>
      <c r="AT47" s="891"/>
      <c r="AU47" s="891"/>
      <c r="AV47" s="891"/>
      <c r="AW47" s="891"/>
      <c r="AX47" s="891"/>
      <c r="AY47" s="891"/>
      <c r="AZ47" s="892"/>
      <c r="BA47" s="892"/>
      <c r="BB47" s="892"/>
      <c r="BC47" s="892"/>
      <c r="BD47" s="892"/>
      <c r="BE47" s="888"/>
      <c r="BF47" s="888"/>
      <c r="BG47" s="888"/>
      <c r="BH47" s="888"/>
      <c r="BI47" s="889"/>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90"/>
      <c r="AL48" s="891"/>
      <c r="AM48" s="891"/>
      <c r="AN48" s="891"/>
      <c r="AO48" s="891"/>
      <c r="AP48" s="891"/>
      <c r="AQ48" s="891"/>
      <c r="AR48" s="891"/>
      <c r="AS48" s="891"/>
      <c r="AT48" s="891"/>
      <c r="AU48" s="891"/>
      <c r="AV48" s="891"/>
      <c r="AW48" s="891"/>
      <c r="AX48" s="891"/>
      <c r="AY48" s="891"/>
      <c r="AZ48" s="892"/>
      <c r="BA48" s="892"/>
      <c r="BB48" s="892"/>
      <c r="BC48" s="892"/>
      <c r="BD48" s="892"/>
      <c r="BE48" s="888"/>
      <c r="BF48" s="888"/>
      <c r="BG48" s="888"/>
      <c r="BH48" s="888"/>
      <c r="BI48" s="889"/>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90"/>
      <c r="AL49" s="891"/>
      <c r="AM49" s="891"/>
      <c r="AN49" s="891"/>
      <c r="AO49" s="891"/>
      <c r="AP49" s="891"/>
      <c r="AQ49" s="891"/>
      <c r="AR49" s="891"/>
      <c r="AS49" s="891"/>
      <c r="AT49" s="891"/>
      <c r="AU49" s="891"/>
      <c r="AV49" s="891"/>
      <c r="AW49" s="891"/>
      <c r="AX49" s="891"/>
      <c r="AY49" s="891"/>
      <c r="AZ49" s="892"/>
      <c r="BA49" s="892"/>
      <c r="BB49" s="892"/>
      <c r="BC49" s="892"/>
      <c r="BD49" s="892"/>
      <c r="BE49" s="888"/>
      <c r="BF49" s="888"/>
      <c r="BG49" s="888"/>
      <c r="BH49" s="888"/>
      <c r="BI49" s="889"/>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c r="A50" s="241">
        <v>23</v>
      </c>
      <c r="B50" s="815"/>
      <c r="C50" s="816"/>
      <c r="D50" s="816"/>
      <c r="E50" s="816"/>
      <c r="F50" s="816"/>
      <c r="G50" s="816"/>
      <c r="H50" s="816"/>
      <c r="I50" s="816"/>
      <c r="J50" s="816"/>
      <c r="K50" s="816"/>
      <c r="L50" s="816"/>
      <c r="M50" s="816"/>
      <c r="N50" s="816"/>
      <c r="O50" s="816"/>
      <c r="P50" s="817"/>
      <c r="Q50" s="893"/>
      <c r="R50" s="894"/>
      <c r="S50" s="894"/>
      <c r="T50" s="894"/>
      <c r="U50" s="894"/>
      <c r="V50" s="894"/>
      <c r="W50" s="894"/>
      <c r="X50" s="894"/>
      <c r="Y50" s="894"/>
      <c r="Z50" s="894"/>
      <c r="AA50" s="894"/>
      <c r="AB50" s="894"/>
      <c r="AC50" s="894"/>
      <c r="AD50" s="894"/>
      <c r="AE50" s="895"/>
      <c r="AF50" s="821"/>
      <c r="AG50" s="822"/>
      <c r="AH50" s="822"/>
      <c r="AI50" s="822"/>
      <c r="AJ50" s="823"/>
      <c r="AK50" s="896"/>
      <c r="AL50" s="894"/>
      <c r="AM50" s="894"/>
      <c r="AN50" s="894"/>
      <c r="AO50" s="894"/>
      <c r="AP50" s="894"/>
      <c r="AQ50" s="894"/>
      <c r="AR50" s="894"/>
      <c r="AS50" s="894"/>
      <c r="AT50" s="894"/>
      <c r="AU50" s="894"/>
      <c r="AV50" s="894"/>
      <c r="AW50" s="894"/>
      <c r="AX50" s="894"/>
      <c r="AY50" s="894"/>
      <c r="AZ50" s="897"/>
      <c r="BA50" s="897"/>
      <c r="BB50" s="897"/>
      <c r="BC50" s="897"/>
      <c r="BD50" s="897"/>
      <c r="BE50" s="888"/>
      <c r="BF50" s="888"/>
      <c r="BG50" s="888"/>
      <c r="BH50" s="888"/>
      <c r="BI50" s="889"/>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c r="A51" s="241">
        <v>24</v>
      </c>
      <c r="B51" s="815"/>
      <c r="C51" s="816"/>
      <c r="D51" s="816"/>
      <c r="E51" s="816"/>
      <c r="F51" s="816"/>
      <c r="G51" s="816"/>
      <c r="H51" s="816"/>
      <c r="I51" s="816"/>
      <c r="J51" s="816"/>
      <c r="K51" s="816"/>
      <c r="L51" s="816"/>
      <c r="M51" s="816"/>
      <c r="N51" s="816"/>
      <c r="O51" s="816"/>
      <c r="P51" s="817"/>
      <c r="Q51" s="893"/>
      <c r="R51" s="894"/>
      <c r="S51" s="894"/>
      <c r="T51" s="894"/>
      <c r="U51" s="894"/>
      <c r="V51" s="894"/>
      <c r="W51" s="894"/>
      <c r="X51" s="894"/>
      <c r="Y51" s="894"/>
      <c r="Z51" s="894"/>
      <c r="AA51" s="894"/>
      <c r="AB51" s="894"/>
      <c r="AC51" s="894"/>
      <c r="AD51" s="894"/>
      <c r="AE51" s="895"/>
      <c r="AF51" s="821"/>
      <c r="AG51" s="822"/>
      <c r="AH51" s="822"/>
      <c r="AI51" s="822"/>
      <c r="AJ51" s="823"/>
      <c r="AK51" s="896"/>
      <c r="AL51" s="894"/>
      <c r="AM51" s="894"/>
      <c r="AN51" s="894"/>
      <c r="AO51" s="894"/>
      <c r="AP51" s="894"/>
      <c r="AQ51" s="894"/>
      <c r="AR51" s="894"/>
      <c r="AS51" s="894"/>
      <c r="AT51" s="894"/>
      <c r="AU51" s="894"/>
      <c r="AV51" s="894"/>
      <c r="AW51" s="894"/>
      <c r="AX51" s="894"/>
      <c r="AY51" s="894"/>
      <c r="AZ51" s="897"/>
      <c r="BA51" s="897"/>
      <c r="BB51" s="897"/>
      <c r="BC51" s="897"/>
      <c r="BD51" s="897"/>
      <c r="BE51" s="888"/>
      <c r="BF51" s="888"/>
      <c r="BG51" s="888"/>
      <c r="BH51" s="888"/>
      <c r="BI51" s="889"/>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c r="A52" s="241">
        <v>25</v>
      </c>
      <c r="B52" s="815"/>
      <c r="C52" s="816"/>
      <c r="D52" s="816"/>
      <c r="E52" s="816"/>
      <c r="F52" s="816"/>
      <c r="G52" s="816"/>
      <c r="H52" s="816"/>
      <c r="I52" s="816"/>
      <c r="J52" s="816"/>
      <c r="K52" s="816"/>
      <c r="L52" s="816"/>
      <c r="M52" s="816"/>
      <c r="N52" s="816"/>
      <c r="O52" s="816"/>
      <c r="P52" s="817"/>
      <c r="Q52" s="893"/>
      <c r="R52" s="894"/>
      <c r="S52" s="894"/>
      <c r="T52" s="894"/>
      <c r="U52" s="894"/>
      <c r="V52" s="894"/>
      <c r="W52" s="894"/>
      <c r="X52" s="894"/>
      <c r="Y52" s="894"/>
      <c r="Z52" s="894"/>
      <c r="AA52" s="894"/>
      <c r="AB52" s="894"/>
      <c r="AC52" s="894"/>
      <c r="AD52" s="894"/>
      <c r="AE52" s="895"/>
      <c r="AF52" s="821"/>
      <c r="AG52" s="822"/>
      <c r="AH52" s="822"/>
      <c r="AI52" s="822"/>
      <c r="AJ52" s="823"/>
      <c r="AK52" s="896"/>
      <c r="AL52" s="894"/>
      <c r="AM52" s="894"/>
      <c r="AN52" s="894"/>
      <c r="AO52" s="894"/>
      <c r="AP52" s="894"/>
      <c r="AQ52" s="894"/>
      <c r="AR52" s="894"/>
      <c r="AS52" s="894"/>
      <c r="AT52" s="894"/>
      <c r="AU52" s="894"/>
      <c r="AV52" s="894"/>
      <c r="AW52" s="894"/>
      <c r="AX52" s="894"/>
      <c r="AY52" s="894"/>
      <c r="AZ52" s="897"/>
      <c r="BA52" s="897"/>
      <c r="BB52" s="897"/>
      <c r="BC52" s="897"/>
      <c r="BD52" s="897"/>
      <c r="BE52" s="888"/>
      <c r="BF52" s="888"/>
      <c r="BG52" s="888"/>
      <c r="BH52" s="888"/>
      <c r="BI52" s="889"/>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c r="A53" s="241">
        <v>26</v>
      </c>
      <c r="B53" s="815"/>
      <c r="C53" s="816"/>
      <c r="D53" s="816"/>
      <c r="E53" s="816"/>
      <c r="F53" s="816"/>
      <c r="G53" s="816"/>
      <c r="H53" s="816"/>
      <c r="I53" s="816"/>
      <c r="J53" s="816"/>
      <c r="K53" s="816"/>
      <c r="L53" s="816"/>
      <c r="M53" s="816"/>
      <c r="N53" s="816"/>
      <c r="O53" s="816"/>
      <c r="P53" s="817"/>
      <c r="Q53" s="893"/>
      <c r="R53" s="894"/>
      <c r="S53" s="894"/>
      <c r="T53" s="894"/>
      <c r="U53" s="894"/>
      <c r="V53" s="894"/>
      <c r="W53" s="894"/>
      <c r="X53" s="894"/>
      <c r="Y53" s="894"/>
      <c r="Z53" s="894"/>
      <c r="AA53" s="894"/>
      <c r="AB53" s="894"/>
      <c r="AC53" s="894"/>
      <c r="AD53" s="894"/>
      <c r="AE53" s="895"/>
      <c r="AF53" s="821"/>
      <c r="AG53" s="822"/>
      <c r="AH53" s="822"/>
      <c r="AI53" s="822"/>
      <c r="AJ53" s="823"/>
      <c r="AK53" s="896"/>
      <c r="AL53" s="894"/>
      <c r="AM53" s="894"/>
      <c r="AN53" s="894"/>
      <c r="AO53" s="894"/>
      <c r="AP53" s="894"/>
      <c r="AQ53" s="894"/>
      <c r="AR53" s="894"/>
      <c r="AS53" s="894"/>
      <c r="AT53" s="894"/>
      <c r="AU53" s="894"/>
      <c r="AV53" s="894"/>
      <c r="AW53" s="894"/>
      <c r="AX53" s="894"/>
      <c r="AY53" s="894"/>
      <c r="AZ53" s="897"/>
      <c r="BA53" s="897"/>
      <c r="BB53" s="897"/>
      <c r="BC53" s="897"/>
      <c r="BD53" s="897"/>
      <c r="BE53" s="888"/>
      <c r="BF53" s="888"/>
      <c r="BG53" s="888"/>
      <c r="BH53" s="888"/>
      <c r="BI53" s="889"/>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c r="A54" s="241">
        <v>27</v>
      </c>
      <c r="B54" s="815"/>
      <c r="C54" s="816"/>
      <c r="D54" s="816"/>
      <c r="E54" s="816"/>
      <c r="F54" s="816"/>
      <c r="G54" s="816"/>
      <c r="H54" s="816"/>
      <c r="I54" s="816"/>
      <c r="J54" s="816"/>
      <c r="K54" s="816"/>
      <c r="L54" s="816"/>
      <c r="M54" s="816"/>
      <c r="N54" s="816"/>
      <c r="O54" s="816"/>
      <c r="P54" s="817"/>
      <c r="Q54" s="893"/>
      <c r="R54" s="894"/>
      <c r="S54" s="894"/>
      <c r="T54" s="894"/>
      <c r="U54" s="894"/>
      <c r="V54" s="894"/>
      <c r="W54" s="894"/>
      <c r="X54" s="894"/>
      <c r="Y54" s="894"/>
      <c r="Z54" s="894"/>
      <c r="AA54" s="894"/>
      <c r="AB54" s="894"/>
      <c r="AC54" s="894"/>
      <c r="AD54" s="894"/>
      <c r="AE54" s="895"/>
      <c r="AF54" s="821"/>
      <c r="AG54" s="822"/>
      <c r="AH54" s="822"/>
      <c r="AI54" s="822"/>
      <c r="AJ54" s="823"/>
      <c r="AK54" s="896"/>
      <c r="AL54" s="894"/>
      <c r="AM54" s="894"/>
      <c r="AN54" s="894"/>
      <c r="AO54" s="894"/>
      <c r="AP54" s="894"/>
      <c r="AQ54" s="894"/>
      <c r="AR54" s="894"/>
      <c r="AS54" s="894"/>
      <c r="AT54" s="894"/>
      <c r="AU54" s="894"/>
      <c r="AV54" s="894"/>
      <c r="AW54" s="894"/>
      <c r="AX54" s="894"/>
      <c r="AY54" s="894"/>
      <c r="AZ54" s="897"/>
      <c r="BA54" s="897"/>
      <c r="BB54" s="897"/>
      <c r="BC54" s="897"/>
      <c r="BD54" s="897"/>
      <c r="BE54" s="888"/>
      <c r="BF54" s="888"/>
      <c r="BG54" s="888"/>
      <c r="BH54" s="888"/>
      <c r="BI54" s="889"/>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c r="A55" s="241">
        <v>28</v>
      </c>
      <c r="B55" s="815"/>
      <c r="C55" s="816"/>
      <c r="D55" s="816"/>
      <c r="E55" s="816"/>
      <c r="F55" s="816"/>
      <c r="G55" s="816"/>
      <c r="H55" s="816"/>
      <c r="I55" s="816"/>
      <c r="J55" s="816"/>
      <c r="K55" s="816"/>
      <c r="L55" s="816"/>
      <c r="M55" s="816"/>
      <c r="N55" s="816"/>
      <c r="O55" s="816"/>
      <c r="P55" s="817"/>
      <c r="Q55" s="893"/>
      <c r="R55" s="894"/>
      <c r="S55" s="894"/>
      <c r="T55" s="894"/>
      <c r="U55" s="894"/>
      <c r="V55" s="894"/>
      <c r="W55" s="894"/>
      <c r="X55" s="894"/>
      <c r="Y55" s="894"/>
      <c r="Z55" s="894"/>
      <c r="AA55" s="894"/>
      <c r="AB55" s="894"/>
      <c r="AC55" s="894"/>
      <c r="AD55" s="894"/>
      <c r="AE55" s="895"/>
      <c r="AF55" s="821"/>
      <c r="AG55" s="822"/>
      <c r="AH55" s="822"/>
      <c r="AI55" s="822"/>
      <c r="AJ55" s="823"/>
      <c r="AK55" s="896"/>
      <c r="AL55" s="894"/>
      <c r="AM55" s="894"/>
      <c r="AN55" s="894"/>
      <c r="AO55" s="894"/>
      <c r="AP55" s="894"/>
      <c r="AQ55" s="894"/>
      <c r="AR55" s="894"/>
      <c r="AS55" s="894"/>
      <c r="AT55" s="894"/>
      <c r="AU55" s="894"/>
      <c r="AV55" s="894"/>
      <c r="AW55" s="894"/>
      <c r="AX55" s="894"/>
      <c r="AY55" s="894"/>
      <c r="AZ55" s="897"/>
      <c r="BA55" s="897"/>
      <c r="BB55" s="897"/>
      <c r="BC55" s="897"/>
      <c r="BD55" s="897"/>
      <c r="BE55" s="888"/>
      <c r="BF55" s="888"/>
      <c r="BG55" s="888"/>
      <c r="BH55" s="888"/>
      <c r="BI55" s="889"/>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c r="A56" s="241">
        <v>29</v>
      </c>
      <c r="B56" s="815"/>
      <c r="C56" s="816"/>
      <c r="D56" s="816"/>
      <c r="E56" s="816"/>
      <c r="F56" s="816"/>
      <c r="G56" s="816"/>
      <c r="H56" s="816"/>
      <c r="I56" s="816"/>
      <c r="J56" s="816"/>
      <c r="K56" s="816"/>
      <c r="L56" s="816"/>
      <c r="M56" s="816"/>
      <c r="N56" s="816"/>
      <c r="O56" s="816"/>
      <c r="P56" s="817"/>
      <c r="Q56" s="893"/>
      <c r="R56" s="894"/>
      <c r="S56" s="894"/>
      <c r="T56" s="894"/>
      <c r="U56" s="894"/>
      <c r="V56" s="894"/>
      <c r="W56" s="894"/>
      <c r="X56" s="894"/>
      <c r="Y56" s="894"/>
      <c r="Z56" s="894"/>
      <c r="AA56" s="894"/>
      <c r="AB56" s="894"/>
      <c r="AC56" s="894"/>
      <c r="AD56" s="894"/>
      <c r="AE56" s="895"/>
      <c r="AF56" s="821"/>
      <c r="AG56" s="822"/>
      <c r="AH56" s="822"/>
      <c r="AI56" s="822"/>
      <c r="AJ56" s="823"/>
      <c r="AK56" s="896"/>
      <c r="AL56" s="894"/>
      <c r="AM56" s="894"/>
      <c r="AN56" s="894"/>
      <c r="AO56" s="894"/>
      <c r="AP56" s="894"/>
      <c r="AQ56" s="894"/>
      <c r="AR56" s="894"/>
      <c r="AS56" s="894"/>
      <c r="AT56" s="894"/>
      <c r="AU56" s="894"/>
      <c r="AV56" s="894"/>
      <c r="AW56" s="894"/>
      <c r="AX56" s="894"/>
      <c r="AY56" s="894"/>
      <c r="AZ56" s="897"/>
      <c r="BA56" s="897"/>
      <c r="BB56" s="897"/>
      <c r="BC56" s="897"/>
      <c r="BD56" s="897"/>
      <c r="BE56" s="888"/>
      <c r="BF56" s="888"/>
      <c r="BG56" s="888"/>
      <c r="BH56" s="888"/>
      <c r="BI56" s="889"/>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c r="A57" s="241">
        <v>30</v>
      </c>
      <c r="B57" s="815"/>
      <c r="C57" s="816"/>
      <c r="D57" s="816"/>
      <c r="E57" s="816"/>
      <c r="F57" s="816"/>
      <c r="G57" s="816"/>
      <c r="H57" s="816"/>
      <c r="I57" s="816"/>
      <c r="J57" s="816"/>
      <c r="K57" s="816"/>
      <c r="L57" s="816"/>
      <c r="M57" s="816"/>
      <c r="N57" s="816"/>
      <c r="O57" s="816"/>
      <c r="P57" s="817"/>
      <c r="Q57" s="893"/>
      <c r="R57" s="894"/>
      <c r="S57" s="894"/>
      <c r="T57" s="894"/>
      <c r="U57" s="894"/>
      <c r="V57" s="894"/>
      <c r="W57" s="894"/>
      <c r="X57" s="894"/>
      <c r="Y57" s="894"/>
      <c r="Z57" s="894"/>
      <c r="AA57" s="894"/>
      <c r="AB57" s="894"/>
      <c r="AC57" s="894"/>
      <c r="AD57" s="894"/>
      <c r="AE57" s="895"/>
      <c r="AF57" s="821"/>
      <c r="AG57" s="822"/>
      <c r="AH57" s="822"/>
      <c r="AI57" s="822"/>
      <c r="AJ57" s="823"/>
      <c r="AK57" s="896"/>
      <c r="AL57" s="894"/>
      <c r="AM57" s="894"/>
      <c r="AN57" s="894"/>
      <c r="AO57" s="894"/>
      <c r="AP57" s="894"/>
      <c r="AQ57" s="894"/>
      <c r="AR57" s="894"/>
      <c r="AS57" s="894"/>
      <c r="AT57" s="894"/>
      <c r="AU57" s="894"/>
      <c r="AV57" s="894"/>
      <c r="AW57" s="894"/>
      <c r="AX57" s="894"/>
      <c r="AY57" s="894"/>
      <c r="AZ57" s="897"/>
      <c r="BA57" s="897"/>
      <c r="BB57" s="897"/>
      <c r="BC57" s="897"/>
      <c r="BD57" s="897"/>
      <c r="BE57" s="888"/>
      <c r="BF57" s="888"/>
      <c r="BG57" s="888"/>
      <c r="BH57" s="888"/>
      <c r="BI57" s="889"/>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c r="A58" s="241">
        <v>31</v>
      </c>
      <c r="B58" s="815"/>
      <c r="C58" s="816"/>
      <c r="D58" s="816"/>
      <c r="E58" s="816"/>
      <c r="F58" s="816"/>
      <c r="G58" s="816"/>
      <c r="H58" s="816"/>
      <c r="I58" s="816"/>
      <c r="J58" s="816"/>
      <c r="K58" s="816"/>
      <c r="L58" s="816"/>
      <c r="M58" s="816"/>
      <c r="N58" s="816"/>
      <c r="O58" s="816"/>
      <c r="P58" s="817"/>
      <c r="Q58" s="893"/>
      <c r="R58" s="894"/>
      <c r="S58" s="894"/>
      <c r="T58" s="894"/>
      <c r="U58" s="894"/>
      <c r="V58" s="894"/>
      <c r="W58" s="894"/>
      <c r="X58" s="894"/>
      <c r="Y58" s="894"/>
      <c r="Z58" s="894"/>
      <c r="AA58" s="894"/>
      <c r="AB58" s="894"/>
      <c r="AC58" s="894"/>
      <c r="AD58" s="894"/>
      <c r="AE58" s="895"/>
      <c r="AF58" s="821"/>
      <c r="AG58" s="822"/>
      <c r="AH58" s="822"/>
      <c r="AI58" s="822"/>
      <c r="AJ58" s="823"/>
      <c r="AK58" s="896"/>
      <c r="AL58" s="894"/>
      <c r="AM58" s="894"/>
      <c r="AN58" s="894"/>
      <c r="AO58" s="894"/>
      <c r="AP58" s="894"/>
      <c r="AQ58" s="894"/>
      <c r="AR58" s="894"/>
      <c r="AS58" s="894"/>
      <c r="AT58" s="894"/>
      <c r="AU58" s="894"/>
      <c r="AV58" s="894"/>
      <c r="AW58" s="894"/>
      <c r="AX58" s="894"/>
      <c r="AY58" s="894"/>
      <c r="AZ58" s="897"/>
      <c r="BA58" s="897"/>
      <c r="BB58" s="897"/>
      <c r="BC58" s="897"/>
      <c r="BD58" s="897"/>
      <c r="BE58" s="888"/>
      <c r="BF58" s="888"/>
      <c r="BG58" s="888"/>
      <c r="BH58" s="888"/>
      <c r="BI58" s="889"/>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c r="A59" s="241">
        <v>32</v>
      </c>
      <c r="B59" s="815"/>
      <c r="C59" s="816"/>
      <c r="D59" s="816"/>
      <c r="E59" s="816"/>
      <c r="F59" s="816"/>
      <c r="G59" s="816"/>
      <c r="H59" s="816"/>
      <c r="I59" s="816"/>
      <c r="J59" s="816"/>
      <c r="K59" s="816"/>
      <c r="L59" s="816"/>
      <c r="M59" s="816"/>
      <c r="N59" s="816"/>
      <c r="O59" s="816"/>
      <c r="P59" s="817"/>
      <c r="Q59" s="893"/>
      <c r="R59" s="894"/>
      <c r="S59" s="894"/>
      <c r="T59" s="894"/>
      <c r="U59" s="894"/>
      <c r="V59" s="894"/>
      <c r="W59" s="894"/>
      <c r="X59" s="894"/>
      <c r="Y59" s="894"/>
      <c r="Z59" s="894"/>
      <c r="AA59" s="894"/>
      <c r="AB59" s="894"/>
      <c r="AC59" s="894"/>
      <c r="AD59" s="894"/>
      <c r="AE59" s="895"/>
      <c r="AF59" s="821"/>
      <c r="AG59" s="822"/>
      <c r="AH59" s="822"/>
      <c r="AI59" s="822"/>
      <c r="AJ59" s="823"/>
      <c r="AK59" s="896"/>
      <c r="AL59" s="894"/>
      <c r="AM59" s="894"/>
      <c r="AN59" s="894"/>
      <c r="AO59" s="894"/>
      <c r="AP59" s="894"/>
      <c r="AQ59" s="894"/>
      <c r="AR59" s="894"/>
      <c r="AS59" s="894"/>
      <c r="AT59" s="894"/>
      <c r="AU59" s="894"/>
      <c r="AV59" s="894"/>
      <c r="AW59" s="894"/>
      <c r="AX59" s="894"/>
      <c r="AY59" s="894"/>
      <c r="AZ59" s="897"/>
      <c r="BA59" s="897"/>
      <c r="BB59" s="897"/>
      <c r="BC59" s="897"/>
      <c r="BD59" s="897"/>
      <c r="BE59" s="888"/>
      <c r="BF59" s="888"/>
      <c r="BG59" s="888"/>
      <c r="BH59" s="888"/>
      <c r="BI59" s="889"/>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c r="A60" s="241">
        <v>33</v>
      </c>
      <c r="B60" s="815"/>
      <c r="C60" s="816"/>
      <c r="D60" s="816"/>
      <c r="E60" s="816"/>
      <c r="F60" s="816"/>
      <c r="G60" s="816"/>
      <c r="H60" s="816"/>
      <c r="I60" s="816"/>
      <c r="J60" s="816"/>
      <c r="K60" s="816"/>
      <c r="L60" s="816"/>
      <c r="M60" s="816"/>
      <c r="N60" s="816"/>
      <c r="O60" s="816"/>
      <c r="P60" s="817"/>
      <c r="Q60" s="893"/>
      <c r="R60" s="894"/>
      <c r="S60" s="894"/>
      <c r="T60" s="894"/>
      <c r="U60" s="894"/>
      <c r="V60" s="894"/>
      <c r="W60" s="894"/>
      <c r="X60" s="894"/>
      <c r="Y60" s="894"/>
      <c r="Z60" s="894"/>
      <c r="AA60" s="894"/>
      <c r="AB60" s="894"/>
      <c r="AC60" s="894"/>
      <c r="AD60" s="894"/>
      <c r="AE60" s="895"/>
      <c r="AF60" s="821"/>
      <c r="AG60" s="822"/>
      <c r="AH60" s="822"/>
      <c r="AI60" s="822"/>
      <c r="AJ60" s="823"/>
      <c r="AK60" s="896"/>
      <c r="AL60" s="894"/>
      <c r="AM60" s="894"/>
      <c r="AN60" s="894"/>
      <c r="AO60" s="894"/>
      <c r="AP60" s="894"/>
      <c r="AQ60" s="894"/>
      <c r="AR60" s="894"/>
      <c r="AS60" s="894"/>
      <c r="AT60" s="894"/>
      <c r="AU60" s="894"/>
      <c r="AV60" s="894"/>
      <c r="AW60" s="894"/>
      <c r="AX60" s="894"/>
      <c r="AY60" s="894"/>
      <c r="AZ60" s="897"/>
      <c r="BA60" s="897"/>
      <c r="BB60" s="897"/>
      <c r="BC60" s="897"/>
      <c r="BD60" s="897"/>
      <c r="BE60" s="888"/>
      <c r="BF60" s="888"/>
      <c r="BG60" s="888"/>
      <c r="BH60" s="888"/>
      <c r="BI60" s="889"/>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c r="A61" s="241">
        <v>34</v>
      </c>
      <c r="B61" s="815"/>
      <c r="C61" s="816"/>
      <c r="D61" s="816"/>
      <c r="E61" s="816"/>
      <c r="F61" s="816"/>
      <c r="G61" s="816"/>
      <c r="H61" s="816"/>
      <c r="I61" s="816"/>
      <c r="J61" s="816"/>
      <c r="K61" s="816"/>
      <c r="L61" s="816"/>
      <c r="M61" s="816"/>
      <c r="N61" s="816"/>
      <c r="O61" s="816"/>
      <c r="P61" s="817"/>
      <c r="Q61" s="893"/>
      <c r="R61" s="894"/>
      <c r="S61" s="894"/>
      <c r="T61" s="894"/>
      <c r="U61" s="894"/>
      <c r="V61" s="894"/>
      <c r="W61" s="894"/>
      <c r="X61" s="894"/>
      <c r="Y61" s="894"/>
      <c r="Z61" s="894"/>
      <c r="AA61" s="894"/>
      <c r="AB61" s="894"/>
      <c r="AC61" s="894"/>
      <c r="AD61" s="894"/>
      <c r="AE61" s="895"/>
      <c r="AF61" s="821"/>
      <c r="AG61" s="822"/>
      <c r="AH61" s="822"/>
      <c r="AI61" s="822"/>
      <c r="AJ61" s="823"/>
      <c r="AK61" s="896"/>
      <c r="AL61" s="894"/>
      <c r="AM61" s="894"/>
      <c r="AN61" s="894"/>
      <c r="AO61" s="894"/>
      <c r="AP61" s="894"/>
      <c r="AQ61" s="894"/>
      <c r="AR61" s="894"/>
      <c r="AS61" s="894"/>
      <c r="AT61" s="894"/>
      <c r="AU61" s="894"/>
      <c r="AV61" s="894"/>
      <c r="AW61" s="894"/>
      <c r="AX61" s="894"/>
      <c r="AY61" s="894"/>
      <c r="AZ61" s="897"/>
      <c r="BA61" s="897"/>
      <c r="BB61" s="897"/>
      <c r="BC61" s="897"/>
      <c r="BD61" s="897"/>
      <c r="BE61" s="888"/>
      <c r="BF61" s="888"/>
      <c r="BG61" s="888"/>
      <c r="BH61" s="888"/>
      <c r="BI61" s="889"/>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c r="A62" s="241">
        <v>35</v>
      </c>
      <c r="B62" s="815"/>
      <c r="C62" s="816"/>
      <c r="D62" s="816"/>
      <c r="E62" s="816"/>
      <c r="F62" s="816"/>
      <c r="G62" s="816"/>
      <c r="H62" s="816"/>
      <c r="I62" s="816"/>
      <c r="J62" s="816"/>
      <c r="K62" s="816"/>
      <c r="L62" s="816"/>
      <c r="M62" s="816"/>
      <c r="N62" s="816"/>
      <c r="O62" s="816"/>
      <c r="P62" s="817"/>
      <c r="Q62" s="893"/>
      <c r="R62" s="894"/>
      <c r="S62" s="894"/>
      <c r="T62" s="894"/>
      <c r="U62" s="894"/>
      <c r="V62" s="894"/>
      <c r="W62" s="894"/>
      <c r="X62" s="894"/>
      <c r="Y62" s="894"/>
      <c r="Z62" s="894"/>
      <c r="AA62" s="894"/>
      <c r="AB62" s="894"/>
      <c r="AC62" s="894"/>
      <c r="AD62" s="894"/>
      <c r="AE62" s="895"/>
      <c r="AF62" s="821"/>
      <c r="AG62" s="822"/>
      <c r="AH62" s="822"/>
      <c r="AI62" s="822"/>
      <c r="AJ62" s="823"/>
      <c r="AK62" s="896"/>
      <c r="AL62" s="894"/>
      <c r="AM62" s="894"/>
      <c r="AN62" s="894"/>
      <c r="AO62" s="894"/>
      <c r="AP62" s="894"/>
      <c r="AQ62" s="894"/>
      <c r="AR62" s="894"/>
      <c r="AS62" s="894"/>
      <c r="AT62" s="894"/>
      <c r="AU62" s="894"/>
      <c r="AV62" s="894"/>
      <c r="AW62" s="894"/>
      <c r="AX62" s="894"/>
      <c r="AY62" s="894"/>
      <c r="AZ62" s="897"/>
      <c r="BA62" s="897"/>
      <c r="BB62" s="897"/>
      <c r="BC62" s="897"/>
      <c r="BD62" s="897"/>
      <c r="BE62" s="888"/>
      <c r="BF62" s="888"/>
      <c r="BG62" s="888"/>
      <c r="BH62" s="888"/>
      <c r="BI62" s="889"/>
      <c r="BJ62" s="905" t="s">
        <v>417</v>
      </c>
      <c r="BK62" s="866"/>
      <c r="BL62" s="866"/>
      <c r="BM62" s="866"/>
      <c r="BN62" s="867"/>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c r="A63" s="244" t="s">
        <v>388</v>
      </c>
      <c r="B63" s="850" t="s">
        <v>418</v>
      </c>
      <c r="C63" s="851"/>
      <c r="D63" s="851"/>
      <c r="E63" s="851"/>
      <c r="F63" s="851"/>
      <c r="G63" s="851"/>
      <c r="H63" s="851"/>
      <c r="I63" s="851"/>
      <c r="J63" s="851"/>
      <c r="K63" s="851"/>
      <c r="L63" s="851"/>
      <c r="M63" s="851"/>
      <c r="N63" s="851"/>
      <c r="O63" s="851"/>
      <c r="P63" s="852"/>
      <c r="Q63" s="898"/>
      <c r="R63" s="899"/>
      <c r="S63" s="899"/>
      <c r="T63" s="899"/>
      <c r="U63" s="899"/>
      <c r="V63" s="899"/>
      <c r="W63" s="899"/>
      <c r="X63" s="899"/>
      <c r="Y63" s="899"/>
      <c r="Z63" s="899"/>
      <c r="AA63" s="899"/>
      <c r="AB63" s="899"/>
      <c r="AC63" s="899"/>
      <c r="AD63" s="899"/>
      <c r="AE63" s="900"/>
      <c r="AF63" s="901">
        <v>24846</v>
      </c>
      <c r="AG63" s="902"/>
      <c r="AH63" s="902"/>
      <c r="AI63" s="902"/>
      <c r="AJ63" s="903"/>
      <c r="AK63" s="904"/>
      <c r="AL63" s="899"/>
      <c r="AM63" s="899"/>
      <c r="AN63" s="899"/>
      <c r="AO63" s="899"/>
      <c r="AP63" s="902">
        <v>66715</v>
      </c>
      <c r="AQ63" s="902"/>
      <c r="AR63" s="902"/>
      <c r="AS63" s="902"/>
      <c r="AT63" s="902"/>
      <c r="AU63" s="902">
        <v>15280</v>
      </c>
      <c r="AV63" s="902"/>
      <c r="AW63" s="902"/>
      <c r="AX63" s="902"/>
      <c r="AY63" s="902"/>
      <c r="AZ63" s="906"/>
      <c r="BA63" s="906"/>
      <c r="BB63" s="906"/>
      <c r="BC63" s="906"/>
      <c r="BD63" s="906"/>
      <c r="BE63" s="907"/>
      <c r="BF63" s="907"/>
      <c r="BG63" s="907"/>
      <c r="BH63" s="907"/>
      <c r="BI63" s="908"/>
      <c r="BJ63" s="909" t="s">
        <v>178</v>
      </c>
      <c r="BK63" s="910"/>
      <c r="BL63" s="910"/>
      <c r="BM63" s="910"/>
      <c r="BN63" s="911"/>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c r="A65" s="232" t="s">
        <v>419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c r="A66" s="800" t="s">
        <v>420</v>
      </c>
      <c r="B66" s="801"/>
      <c r="C66" s="801"/>
      <c r="D66" s="801"/>
      <c r="E66" s="801"/>
      <c r="F66" s="801"/>
      <c r="G66" s="801"/>
      <c r="H66" s="801"/>
      <c r="I66" s="801"/>
      <c r="J66" s="801"/>
      <c r="K66" s="801"/>
      <c r="L66" s="801"/>
      <c r="M66" s="801"/>
      <c r="N66" s="801"/>
      <c r="O66" s="801"/>
      <c r="P66" s="802"/>
      <c r="Q66" s="777" t="s">
        <v>421</v>
      </c>
      <c r="R66" s="778"/>
      <c r="S66" s="778"/>
      <c r="T66" s="778"/>
      <c r="U66" s="779"/>
      <c r="V66" s="777" t="s">
        <v>422</v>
      </c>
      <c r="W66" s="778"/>
      <c r="X66" s="778"/>
      <c r="Y66" s="778"/>
      <c r="Z66" s="779"/>
      <c r="AA66" s="777" t="s">
        <v>423</v>
      </c>
      <c r="AB66" s="778"/>
      <c r="AC66" s="778"/>
      <c r="AD66" s="778"/>
      <c r="AE66" s="779"/>
      <c r="AF66" s="912" t="s">
        <v>424</v>
      </c>
      <c r="AG66" s="873"/>
      <c r="AH66" s="873"/>
      <c r="AI66" s="873"/>
      <c r="AJ66" s="913"/>
      <c r="AK66" s="777" t="s">
        <v>425</v>
      </c>
      <c r="AL66" s="801"/>
      <c r="AM66" s="801"/>
      <c r="AN66" s="801"/>
      <c r="AO66" s="802"/>
      <c r="AP66" s="777" t="s">
        <v>426</v>
      </c>
      <c r="AQ66" s="778"/>
      <c r="AR66" s="778"/>
      <c r="AS66" s="778"/>
      <c r="AT66" s="779"/>
      <c r="AU66" s="777" t="s">
        <v>427</v>
      </c>
      <c r="AV66" s="778"/>
      <c r="AW66" s="778"/>
      <c r="AX66" s="778"/>
      <c r="AY66" s="779"/>
      <c r="AZ66" s="777" t="s">
        <v>371</v>
      </c>
      <c r="BA66" s="778"/>
      <c r="BB66" s="778"/>
      <c r="BC66" s="778"/>
      <c r="BD66" s="789"/>
      <c r="BE66" s="245"/>
      <c r="BF66" s="245"/>
      <c r="BG66" s="245"/>
      <c r="BH66" s="245"/>
      <c r="BI66" s="245"/>
      <c r="BJ66" s="245"/>
      <c r="BK66" s="245"/>
      <c r="BL66" s="245"/>
      <c r="BM66" s="245"/>
      <c r="BN66" s="245"/>
      <c r="BO66" s="245"/>
      <c r="BP66" s="245"/>
      <c r="BQ66" s="242">
        <v>60</v>
      </c>
      <c r="BR66" s="247"/>
      <c r="BS66" s="923"/>
      <c r="BT66" s="924"/>
      <c r="BU66" s="924"/>
      <c r="BV66" s="924"/>
      <c r="BW66" s="924"/>
      <c r="BX66" s="924"/>
      <c r="BY66" s="924"/>
      <c r="BZ66" s="924"/>
      <c r="CA66" s="924"/>
      <c r="CB66" s="924"/>
      <c r="CC66" s="924"/>
      <c r="CD66" s="924"/>
      <c r="CE66" s="924"/>
      <c r="CF66" s="924"/>
      <c r="CG66" s="925"/>
      <c r="CH66" s="920"/>
      <c r="CI66" s="921"/>
      <c r="CJ66" s="921"/>
      <c r="CK66" s="921"/>
      <c r="CL66" s="922"/>
      <c r="CM66" s="920"/>
      <c r="CN66" s="921"/>
      <c r="CO66" s="921"/>
      <c r="CP66" s="921"/>
      <c r="CQ66" s="922"/>
      <c r="CR66" s="920"/>
      <c r="CS66" s="921"/>
      <c r="CT66" s="921"/>
      <c r="CU66" s="921"/>
      <c r="CV66" s="922"/>
      <c r="CW66" s="920"/>
      <c r="CX66" s="921"/>
      <c r="CY66" s="921"/>
      <c r="CZ66" s="921"/>
      <c r="DA66" s="922"/>
      <c r="DB66" s="920"/>
      <c r="DC66" s="921"/>
      <c r="DD66" s="921"/>
      <c r="DE66" s="921"/>
      <c r="DF66" s="922"/>
      <c r="DG66" s="920"/>
      <c r="DH66" s="921"/>
      <c r="DI66" s="921"/>
      <c r="DJ66" s="921"/>
      <c r="DK66" s="922"/>
      <c r="DL66" s="920"/>
      <c r="DM66" s="921"/>
      <c r="DN66" s="921"/>
      <c r="DO66" s="921"/>
      <c r="DP66" s="922"/>
      <c r="DQ66" s="920"/>
      <c r="DR66" s="921"/>
      <c r="DS66" s="921"/>
      <c r="DT66" s="921"/>
      <c r="DU66" s="922"/>
      <c r="DV66" s="917"/>
      <c r="DW66" s="918"/>
      <c r="DX66" s="918"/>
      <c r="DY66" s="918"/>
      <c r="DZ66" s="919"/>
      <c r="EA66" s="226"/>
    </row>
    <row r="67" spans="1:131" s="227" customFormat="1" ht="26.25" customHeight="1" thickBot="1">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4"/>
      <c r="AG67" s="876"/>
      <c r="AH67" s="876"/>
      <c r="AI67" s="876"/>
      <c r="AJ67" s="915"/>
      <c r="AK67" s="916"/>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3"/>
      <c r="BT67" s="924"/>
      <c r="BU67" s="924"/>
      <c r="BV67" s="924"/>
      <c r="BW67" s="924"/>
      <c r="BX67" s="924"/>
      <c r="BY67" s="924"/>
      <c r="BZ67" s="924"/>
      <c r="CA67" s="924"/>
      <c r="CB67" s="924"/>
      <c r="CC67" s="924"/>
      <c r="CD67" s="924"/>
      <c r="CE67" s="924"/>
      <c r="CF67" s="924"/>
      <c r="CG67" s="925"/>
      <c r="CH67" s="920"/>
      <c r="CI67" s="921"/>
      <c r="CJ67" s="921"/>
      <c r="CK67" s="921"/>
      <c r="CL67" s="922"/>
      <c r="CM67" s="920"/>
      <c r="CN67" s="921"/>
      <c r="CO67" s="921"/>
      <c r="CP67" s="921"/>
      <c r="CQ67" s="922"/>
      <c r="CR67" s="920"/>
      <c r="CS67" s="921"/>
      <c r="CT67" s="921"/>
      <c r="CU67" s="921"/>
      <c r="CV67" s="922"/>
      <c r="CW67" s="920"/>
      <c r="CX67" s="921"/>
      <c r="CY67" s="921"/>
      <c r="CZ67" s="921"/>
      <c r="DA67" s="922"/>
      <c r="DB67" s="920"/>
      <c r="DC67" s="921"/>
      <c r="DD67" s="921"/>
      <c r="DE67" s="921"/>
      <c r="DF67" s="922"/>
      <c r="DG67" s="920"/>
      <c r="DH67" s="921"/>
      <c r="DI67" s="921"/>
      <c r="DJ67" s="921"/>
      <c r="DK67" s="922"/>
      <c r="DL67" s="920"/>
      <c r="DM67" s="921"/>
      <c r="DN67" s="921"/>
      <c r="DO67" s="921"/>
      <c r="DP67" s="922"/>
      <c r="DQ67" s="920"/>
      <c r="DR67" s="921"/>
      <c r="DS67" s="921"/>
      <c r="DT67" s="921"/>
      <c r="DU67" s="922"/>
      <c r="DV67" s="917"/>
      <c r="DW67" s="918"/>
      <c r="DX67" s="918"/>
      <c r="DY67" s="918"/>
      <c r="DZ67" s="919"/>
      <c r="EA67" s="226"/>
    </row>
    <row r="68" spans="1:131" s="227" customFormat="1" ht="26.25" customHeight="1" thickTop="1">
      <c r="A68" s="238">
        <v>1</v>
      </c>
      <c r="B68" s="929" t="s">
        <v>593</v>
      </c>
      <c r="C68" s="930"/>
      <c r="D68" s="930"/>
      <c r="E68" s="930"/>
      <c r="F68" s="930"/>
      <c r="G68" s="930"/>
      <c r="H68" s="930"/>
      <c r="I68" s="930"/>
      <c r="J68" s="930"/>
      <c r="K68" s="930"/>
      <c r="L68" s="930"/>
      <c r="M68" s="930"/>
      <c r="N68" s="930"/>
      <c r="O68" s="930"/>
      <c r="P68" s="931"/>
      <c r="Q68" s="932">
        <v>3512</v>
      </c>
      <c r="R68" s="926"/>
      <c r="S68" s="926"/>
      <c r="T68" s="926"/>
      <c r="U68" s="926"/>
      <c r="V68" s="926">
        <v>3285</v>
      </c>
      <c r="W68" s="926"/>
      <c r="X68" s="926"/>
      <c r="Y68" s="926"/>
      <c r="Z68" s="926"/>
      <c r="AA68" s="926">
        <v>227</v>
      </c>
      <c r="AB68" s="926"/>
      <c r="AC68" s="926"/>
      <c r="AD68" s="926"/>
      <c r="AE68" s="926"/>
      <c r="AF68" s="926">
        <v>227</v>
      </c>
      <c r="AG68" s="926"/>
      <c r="AH68" s="926"/>
      <c r="AI68" s="926"/>
      <c r="AJ68" s="926"/>
      <c r="AK68" s="926">
        <v>279</v>
      </c>
      <c r="AL68" s="926"/>
      <c r="AM68" s="926"/>
      <c r="AN68" s="926"/>
      <c r="AO68" s="926"/>
      <c r="AP68" s="926" t="s">
        <v>590</v>
      </c>
      <c r="AQ68" s="926"/>
      <c r="AR68" s="926"/>
      <c r="AS68" s="926"/>
      <c r="AT68" s="926"/>
      <c r="AU68" s="926" t="s">
        <v>590</v>
      </c>
      <c r="AV68" s="926"/>
      <c r="AW68" s="926"/>
      <c r="AX68" s="926"/>
      <c r="AY68" s="926"/>
      <c r="AZ68" s="927"/>
      <c r="BA68" s="927"/>
      <c r="BB68" s="927"/>
      <c r="BC68" s="927"/>
      <c r="BD68" s="928"/>
      <c r="BE68" s="245"/>
      <c r="BF68" s="245"/>
      <c r="BG68" s="245"/>
      <c r="BH68" s="245"/>
      <c r="BI68" s="245"/>
      <c r="BJ68" s="245"/>
      <c r="BK68" s="245"/>
      <c r="BL68" s="245"/>
      <c r="BM68" s="245"/>
      <c r="BN68" s="245"/>
      <c r="BO68" s="245"/>
      <c r="BP68" s="245"/>
      <c r="BQ68" s="242">
        <v>62</v>
      </c>
      <c r="BR68" s="247"/>
      <c r="BS68" s="923"/>
      <c r="BT68" s="924"/>
      <c r="BU68" s="924"/>
      <c r="BV68" s="924"/>
      <c r="BW68" s="924"/>
      <c r="BX68" s="924"/>
      <c r="BY68" s="924"/>
      <c r="BZ68" s="924"/>
      <c r="CA68" s="924"/>
      <c r="CB68" s="924"/>
      <c r="CC68" s="924"/>
      <c r="CD68" s="924"/>
      <c r="CE68" s="924"/>
      <c r="CF68" s="924"/>
      <c r="CG68" s="925"/>
      <c r="CH68" s="920"/>
      <c r="CI68" s="921"/>
      <c r="CJ68" s="921"/>
      <c r="CK68" s="921"/>
      <c r="CL68" s="922"/>
      <c r="CM68" s="920"/>
      <c r="CN68" s="921"/>
      <c r="CO68" s="921"/>
      <c r="CP68" s="921"/>
      <c r="CQ68" s="922"/>
      <c r="CR68" s="920"/>
      <c r="CS68" s="921"/>
      <c r="CT68" s="921"/>
      <c r="CU68" s="921"/>
      <c r="CV68" s="922"/>
      <c r="CW68" s="920"/>
      <c r="CX68" s="921"/>
      <c r="CY68" s="921"/>
      <c r="CZ68" s="921"/>
      <c r="DA68" s="922"/>
      <c r="DB68" s="920"/>
      <c r="DC68" s="921"/>
      <c r="DD68" s="921"/>
      <c r="DE68" s="921"/>
      <c r="DF68" s="922"/>
      <c r="DG68" s="920"/>
      <c r="DH68" s="921"/>
      <c r="DI68" s="921"/>
      <c r="DJ68" s="921"/>
      <c r="DK68" s="922"/>
      <c r="DL68" s="920"/>
      <c r="DM68" s="921"/>
      <c r="DN68" s="921"/>
      <c r="DO68" s="921"/>
      <c r="DP68" s="922"/>
      <c r="DQ68" s="920"/>
      <c r="DR68" s="921"/>
      <c r="DS68" s="921"/>
      <c r="DT68" s="921"/>
      <c r="DU68" s="922"/>
      <c r="DV68" s="917"/>
      <c r="DW68" s="918"/>
      <c r="DX68" s="918"/>
      <c r="DY68" s="918"/>
      <c r="DZ68" s="919"/>
      <c r="EA68" s="226"/>
    </row>
    <row r="69" spans="1:131" s="227" customFormat="1" ht="26.25" customHeight="1">
      <c r="A69" s="241">
        <v>2</v>
      </c>
      <c r="B69" s="933" t="s">
        <v>594</v>
      </c>
      <c r="C69" s="934"/>
      <c r="D69" s="934"/>
      <c r="E69" s="934"/>
      <c r="F69" s="934"/>
      <c r="G69" s="934"/>
      <c r="H69" s="934"/>
      <c r="I69" s="934"/>
      <c r="J69" s="934"/>
      <c r="K69" s="934"/>
      <c r="L69" s="934"/>
      <c r="M69" s="934"/>
      <c r="N69" s="934"/>
      <c r="O69" s="934"/>
      <c r="P69" s="935"/>
      <c r="Q69" s="936">
        <v>86</v>
      </c>
      <c r="R69" s="891"/>
      <c r="S69" s="891"/>
      <c r="T69" s="891"/>
      <c r="U69" s="891"/>
      <c r="V69" s="891">
        <v>81</v>
      </c>
      <c r="W69" s="891"/>
      <c r="X69" s="891"/>
      <c r="Y69" s="891"/>
      <c r="Z69" s="891"/>
      <c r="AA69" s="891">
        <v>6</v>
      </c>
      <c r="AB69" s="891"/>
      <c r="AC69" s="891"/>
      <c r="AD69" s="891"/>
      <c r="AE69" s="891"/>
      <c r="AF69" s="891">
        <v>6</v>
      </c>
      <c r="AG69" s="891"/>
      <c r="AH69" s="891"/>
      <c r="AI69" s="891"/>
      <c r="AJ69" s="891"/>
      <c r="AK69" s="891" t="s">
        <v>590</v>
      </c>
      <c r="AL69" s="891"/>
      <c r="AM69" s="891"/>
      <c r="AN69" s="891"/>
      <c r="AO69" s="891"/>
      <c r="AP69" s="891" t="s">
        <v>590</v>
      </c>
      <c r="AQ69" s="891"/>
      <c r="AR69" s="891"/>
      <c r="AS69" s="891"/>
      <c r="AT69" s="891"/>
      <c r="AU69" s="891" t="s">
        <v>590</v>
      </c>
      <c r="AV69" s="891"/>
      <c r="AW69" s="891"/>
      <c r="AX69" s="891"/>
      <c r="AY69" s="891"/>
      <c r="AZ69" s="937"/>
      <c r="BA69" s="937"/>
      <c r="BB69" s="937"/>
      <c r="BC69" s="937"/>
      <c r="BD69" s="938"/>
      <c r="BE69" s="245"/>
      <c r="BF69" s="245"/>
      <c r="BG69" s="245"/>
      <c r="BH69" s="245"/>
      <c r="BI69" s="245"/>
      <c r="BJ69" s="245"/>
      <c r="BK69" s="245"/>
      <c r="BL69" s="245"/>
      <c r="BM69" s="245"/>
      <c r="BN69" s="245"/>
      <c r="BO69" s="245"/>
      <c r="BP69" s="245"/>
      <c r="BQ69" s="242">
        <v>63</v>
      </c>
      <c r="BR69" s="247"/>
      <c r="BS69" s="923"/>
      <c r="BT69" s="924"/>
      <c r="BU69" s="924"/>
      <c r="BV69" s="924"/>
      <c r="BW69" s="924"/>
      <c r="BX69" s="924"/>
      <c r="BY69" s="924"/>
      <c r="BZ69" s="924"/>
      <c r="CA69" s="924"/>
      <c r="CB69" s="924"/>
      <c r="CC69" s="924"/>
      <c r="CD69" s="924"/>
      <c r="CE69" s="924"/>
      <c r="CF69" s="924"/>
      <c r="CG69" s="925"/>
      <c r="CH69" s="920"/>
      <c r="CI69" s="921"/>
      <c r="CJ69" s="921"/>
      <c r="CK69" s="921"/>
      <c r="CL69" s="922"/>
      <c r="CM69" s="920"/>
      <c r="CN69" s="921"/>
      <c r="CO69" s="921"/>
      <c r="CP69" s="921"/>
      <c r="CQ69" s="922"/>
      <c r="CR69" s="920"/>
      <c r="CS69" s="921"/>
      <c r="CT69" s="921"/>
      <c r="CU69" s="921"/>
      <c r="CV69" s="922"/>
      <c r="CW69" s="920"/>
      <c r="CX69" s="921"/>
      <c r="CY69" s="921"/>
      <c r="CZ69" s="921"/>
      <c r="DA69" s="922"/>
      <c r="DB69" s="920"/>
      <c r="DC69" s="921"/>
      <c r="DD69" s="921"/>
      <c r="DE69" s="921"/>
      <c r="DF69" s="922"/>
      <c r="DG69" s="920"/>
      <c r="DH69" s="921"/>
      <c r="DI69" s="921"/>
      <c r="DJ69" s="921"/>
      <c r="DK69" s="922"/>
      <c r="DL69" s="920"/>
      <c r="DM69" s="921"/>
      <c r="DN69" s="921"/>
      <c r="DO69" s="921"/>
      <c r="DP69" s="922"/>
      <c r="DQ69" s="920"/>
      <c r="DR69" s="921"/>
      <c r="DS69" s="921"/>
      <c r="DT69" s="921"/>
      <c r="DU69" s="922"/>
      <c r="DV69" s="917"/>
      <c r="DW69" s="918"/>
      <c r="DX69" s="918"/>
      <c r="DY69" s="918"/>
      <c r="DZ69" s="919"/>
      <c r="EA69" s="226"/>
    </row>
    <row r="70" spans="1:131" s="227" customFormat="1" ht="26.25" customHeight="1">
      <c r="A70" s="241">
        <v>3</v>
      </c>
      <c r="B70" s="933" t="s">
        <v>595</v>
      </c>
      <c r="C70" s="934"/>
      <c r="D70" s="934"/>
      <c r="E70" s="934"/>
      <c r="F70" s="934"/>
      <c r="G70" s="934"/>
      <c r="H70" s="934"/>
      <c r="I70" s="934"/>
      <c r="J70" s="934"/>
      <c r="K70" s="934"/>
      <c r="L70" s="934"/>
      <c r="M70" s="934"/>
      <c r="N70" s="934"/>
      <c r="O70" s="934"/>
      <c r="P70" s="935"/>
      <c r="Q70" s="936">
        <v>192</v>
      </c>
      <c r="R70" s="891"/>
      <c r="S70" s="891"/>
      <c r="T70" s="891"/>
      <c r="U70" s="891"/>
      <c r="V70" s="891">
        <v>140</v>
      </c>
      <c r="W70" s="891"/>
      <c r="X70" s="891"/>
      <c r="Y70" s="891"/>
      <c r="Z70" s="891"/>
      <c r="AA70" s="891">
        <v>52</v>
      </c>
      <c r="AB70" s="891"/>
      <c r="AC70" s="891"/>
      <c r="AD70" s="891"/>
      <c r="AE70" s="891"/>
      <c r="AF70" s="891">
        <v>52</v>
      </c>
      <c r="AG70" s="891"/>
      <c r="AH70" s="891"/>
      <c r="AI70" s="891"/>
      <c r="AJ70" s="891"/>
      <c r="AK70" s="891" t="s">
        <v>590</v>
      </c>
      <c r="AL70" s="891"/>
      <c r="AM70" s="891"/>
      <c r="AN70" s="891"/>
      <c r="AO70" s="891"/>
      <c r="AP70" s="891" t="s">
        <v>590</v>
      </c>
      <c r="AQ70" s="891"/>
      <c r="AR70" s="891"/>
      <c r="AS70" s="891"/>
      <c r="AT70" s="891"/>
      <c r="AU70" s="891" t="s">
        <v>590</v>
      </c>
      <c r="AV70" s="891"/>
      <c r="AW70" s="891"/>
      <c r="AX70" s="891"/>
      <c r="AY70" s="891"/>
      <c r="AZ70" s="937"/>
      <c r="BA70" s="937"/>
      <c r="BB70" s="937"/>
      <c r="BC70" s="937"/>
      <c r="BD70" s="938"/>
      <c r="BE70" s="245"/>
      <c r="BF70" s="245"/>
      <c r="BG70" s="245"/>
      <c r="BH70" s="245"/>
      <c r="BI70" s="245"/>
      <c r="BJ70" s="245"/>
      <c r="BK70" s="245"/>
      <c r="BL70" s="245"/>
      <c r="BM70" s="245"/>
      <c r="BN70" s="245"/>
      <c r="BO70" s="245"/>
      <c r="BP70" s="245"/>
      <c r="BQ70" s="242">
        <v>64</v>
      </c>
      <c r="BR70" s="247"/>
      <c r="BS70" s="923"/>
      <c r="BT70" s="924"/>
      <c r="BU70" s="924"/>
      <c r="BV70" s="924"/>
      <c r="BW70" s="924"/>
      <c r="BX70" s="924"/>
      <c r="BY70" s="924"/>
      <c r="BZ70" s="924"/>
      <c r="CA70" s="924"/>
      <c r="CB70" s="924"/>
      <c r="CC70" s="924"/>
      <c r="CD70" s="924"/>
      <c r="CE70" s="924"/>
      <c r="CF70" s="924"/>
      <c r="CG70" s="925"/>
      <c r="CH70" s="920"/>
      <c r="CI70" s="921"/>
      <c r="CJ70" s="921"/>
      <c r="CK70" s="921"/>
      <c r="CL70" s="922"/>
      <c r="CM70" s="920"/>
      <c r="CN70" s="921"/>
      <c r="CO70" s="921"/>
      <c r="CP70" s="921"/>
      <c r="CQ70" s="922"/>
      <c r="CR70" s="920"/>
      <c r="CS70" s="921"/>
      <c r="CT70" s="921"/>
      <c r="CU70" s="921"/>
      <c r="CV70" s="922"/>
      <c r="CW70" s="920"/>
      <c r="CX70" s="921"/>
      <c r="CY70" s="921"/>
      <c r="CZ70" s="921"/>
      <c r="DA70" s="922"/>
      <c r="DB70" s="920"/>
      <c r="DC70" s="921"/>
      <c r="DD70" s="921"/>
      <c r="DE70" s="921"/>
      <c r="DF70" s="922"/>
      <c r="DG70" s="920"/>
      <c r="DH70" s="921"/>
      <c r="DI70" s="921"/>
      <c r="DJ70" s="921"/>
      <c r="DK70" s="922"/>
      <c r="DL70" s="920"/>
      <c r="DM70" s="921"/>
      <c r="DN70" s="921"/>
      <c r="DO70" s="921"/>
      <c r="DP70" s="922"/>
      <c r="DQ70" s="920"/>
      <c r="DR70" s="921"/>
      <c r="DS70" s="921"/>
      <c r="DT70" s="921"/>
      <c r="DU70" s="922"/>
      <c r="DV70" s="917"/>
      <c r="DW70" s="918"/>
      <c r="DX70" s="918"/>
      <c r="DY70" s="918"/>
      <c r="DZ70" s="919"/>
      <c r="EA70" s="226"/>
    </row>
    <row r="71" spans="1:131" s="227" customFormat="1" ht="26.25" customHeight="1">
      <c r="A71" s="241">
        <v>4</v>
      </c>
      <c r="B71" s="933" t="s">
        <v>596</v>
      </c>
      <c r="C71" s="934"/>
      <c r="D71" s="934"/>
      <c r="E71" s="934"/>
      <c r="F71" s="934"/>
      <c r="G71" s="934"/>
      <c r="H71" s="934"/>
      <c r="I71" s="934"/>
      <c r="J71" s="934"/>
      <c r="K71" s="934"/>
      <c r="L71" s="934"/>
      <c r="M71" s="934"/>
      <c r="N71" s="934"/>
      <c r="O71" s="934"/>
      <c r="P71" s="935"/>
      <c r="Q71" s="936">
        <v>160998</v>
      </c>
      <c r="R71" s="891"/>
      <c r="S71" s="891"/>
      <c r="T71" s="891"/>
      <c r="U71" s="891"/>
      <c r="V71" s="891">
        <v>154775</v>
      </c>
      <c r="W71" s="891"/>
      <c r="X71" s="891"/>
      <c r="Y71" s="891"/>
      <c r="Z71" s="891"/>
      <c r="AA71" s="891">
        <v>6223</v>
      </c>
      <c r="AB71" s="891"/>
      <c r="AC71" s="891"/>
      <c r="AD71" s="891"/>
      <c r="AE71" s="891"/>
      <c r="AF71" s="891">
        <v>6223</v>
      </c>
      <c r="AG71" s="891"/>
      <c r="AH71" s="891"/>
      <c r="AI71" s="891"/>
      <c r="AJ71" s="891"/>
      <c r="AK71" s="891" t="s">
        <v>590</v>
      </c>
      <c r="AL71" s="891"/>
      <c r="AM71" s="891"/>
      <c r="AN71" s="891"/>
      <c r="AO71" s="891"/>
      <c r="AP71" s="891" t="s">
        <v>590</v>
      </c>
      <c r="AQ71" s="891"/>
      <c r="AR71" s="891"/>
      <c r="AS71" s="891"/>
      <c r="AT71" s="891"/>
      <c r="AU71" s="891" t="s">
        <v>590</v>
      </c>
      <c r="AV71" s="891"/>
      <c r="AW71" s="891"/>
      <c r="AX71" s="891"/>
      <c r="AY71" s="891"/>
      <c r="AZ71" s="937"/>
      <c r="BA71" s="937"/>
      <c r="BB71" s="937"/>
      <c r="BC71" s="937"/>
      <c r="BD71" s="938"/>
      <c r="BE71" s="245"/>
      <c r="BF71" s="245"/>
      <c r="BG71" s="245"/>
      <c r="BH71" s="245"/>
      <c r="BI71" s="245"/>
      <c r="BJ71" s="245"/>
      <c r="BK71" s="245"/>
      <c r="BL71" s="245"/>
      <c r="BM71" s="245"/>
      <c r="BN71" s="245"/>
      <c r="BO71" s="245"/>
      <c r="BP71" s="245"/>
      <c r="BQ71" s="242">
        <v>65</v>
      </c>
      <c r="BR71" s="247"/>
      <c r="BS71" s="923"/>
      <c r="BT71" s="924"/>
      <c r="BU71" s="924"/>
      <c r="BV71" s="924"/>
      <c r="BW71" s="924"/>
      <c r="BX71" s="924"/>
      <c r="BY71" s="924"/>
      <c r="BZ71" s="924"/>
      <c r="CA71" s="924"/>
      <c r="CB71" s="924"/>
      <c r="CC71" s="924"/>
      <c r="CD71" s="924"/>
      <c r="CE71" s="924"/>
      <c r="CF71" s="924"/>
      <c r="CG71" s="925"/>
      <c r="CH71" s="920"/>
      <c r="CI71" s="921"/>
      <c r="CJ71" s="921"/>
      <c r="CK71" s="921"/>
      <c r="CL71" s="922"/>
      <c r="CM71" s="920"/>
      <c r="CN71" s="921"/>
      <c r="CO71" s="921"/>
      <c r="CP71" s="921"/>
      <c r="CQ71" s="922"/>
      <c r="CR71" s="920"/>
      <c r="CS71" s="921"/>
      <c r="CT71" s="921"/>
      <c r="CU71" s="921"/>
      <c r="CV71" s="922"/>
      <c r="CW71" s="920"/>
      <c r="CX71" s="921"/>
      <c r="CY71" s="921"/>
      <c r="CZ71" s="921"/>
      <c r="DA71" s="922"/>
      <c r="DB71" s="920"/>
      <c r="DC71" s="921"/>
      <c r="DD71" s="921"/>
      <c r="DE71" s="921"/>
      <c r="DF71" s="922"/>
      <c r="DG71" s="920"/>
      <c r="DH71" s="921"/>
      <c r="DI71" s="921"/>
      <c r="DJ71" s="921"/>
      <c r="DK71" s="922"/>
      <c r="DL71" s="920"/>
      <c r="DM71" s="921"/>
      <c r="DN71" s="921"/>
      <c r="DO71" s="921"/>
      <c r="DP71" s="922"/>
      <c r="DQ71" s="920"/>
      <c r="DR71" s="921"/>
      <c r="DS71" s="921"/>
      <c r="DT71" s="921"/>
      <c r="DU71" s="922"/>
      <c r="DV71" s="917"/>
      <c r="DW71" s="918"/>
      <c r="DX71" s="918"/>
      <c r="DY71" s="918"/>
      <c r="DZ71" s="919"/>
      <c r="EA71" s="226"/>
    </row>
    <row r="72" spans="1:131" s="227" customFormat="1" ht="26.25" customHeight="1">
      <c r="A72" s="241">
        <v>5</v>
      </c>
      <c r="B72" s="933"/>
      <c r="C72" s="934"/>
      <c r="D72" s="934"/>
      <c r="E72" s="934"/>
      <c r="F72" s="934"/>
      <c r="G72" s="934"/>
      <c r="H72" s="934"/>
      <c r="I72" s="934"/>
      <c r="J72" s="934"/>
      <c r="K72" s="934"/>
      <c r="L72" s="934"/>
      <c r="M72" s="934"/>
      <c r="N72" s="934"/>
      <c r="O72" s="934"/>
      <c r="P72" s="935"/>
      <c r="Q72" s="936"/>
      <c r="R72" s="891"/>
      <c r="S72" s="891"/>
      <c r="T72" s="891"/>
      <c r="U72" s="891"/>
      <c r="V72" s="891"/>
      <c r="W72" s="891"/>
      <c r="X72" s="891"/>
      <c r="Y72" s="891"/>
      <c r="Z72" s="891"/>
      <c r="AA72" s="891"/>
      <c r="AB72" s="891"/>
      <c r="AC72" s="891"/>
      <c r="AD72" s="891"/>
      <c r="AE72" s="891"/>
      <c r="AF72" s="891"/>
      <c r="AG72" s="891"/>
      <c r="AH72" s="891"/>
      <c r="AI72" s="891"/>
      <c r="AJ72" s="891"/>
      <c r="AK72" s="891"/>
      <c r="AL72" s="891"/>
      <c r="AM72" s="891"/>
      <c r="AN72" s="891"/>
      <c r="AO72" s="891"/>
      <c r="AP72" s="891"/>
      <c r="AQ72" s="891"/>
      <c r="AR72" s="891"/>
      <c r="AS72" s="891"/>
      <c r="AT72" s="891"/>
      <c r="AU72" s="891"/>
      <c r="AV72" s="891"/>
      <c r="AW72" s="891"/>
      <c r="AX72" s="891"/>
      <c r="AY72" s="891"/>
      <c r="AZ72" s="937"/>
      <c r="BA72" s="937"/>
      <c r="BB72" s="937"/>
      <c r="BC72" s="937"/>
      <c r="BD72" s="938"/>
      <c r="BE72" s="245"/>
      <c r="BF72" s="245"/>
      <c r="BG72" s="245"/>
      <c r="BH72" s="245"/>
      <c r="BI72" s="245"/>
      <c r="BJ72" s="245"/>
      <c r="BK72" s="245"/>
      <c r="BL72" s="245"/>
      <c r="BM72" s="245"/>
      <c r="BN72" s="245"/>
      <c r="BO72" s="245"/>
      <c r="BP72" s="245"/>
      <c r="BQ72" s="242">
        <v>66</v>
      </c>
      <c r="BR72" s="247"/>
      <c r="BS72" s="923"/>
      <c r="BT72" s="924"/>
      <c r="BU72" s="924"/>
      <c r="BV72" s="924"/>
      <c r="BW72" s="924"/>
      <c r="BX72" s="924"/>
      <c r="BY72" s="924"/>
      <c r="BZ72" s="924"/>
      <c r="CA72" s="924"/>
      <c r="CB72" s="924"/>
      <c r="CC72" s="924"/>
      <c r="CD72" s="924"/>
      <c r="CE72" s="924"/>
      <c r="CF72" s="924"/>
      <c r="CG72" s="925"/>
      <c r="CH72" s="920"/>
      <c r="CI72" s="921"/>
      <c r="CJ72" s="921"/>
      <c r="CK72" s="921"/>
      <c r="CL72" s="922"/>
      <c r="CM72" s="920"/>
      <c r="CN72" s="921"/>
      <c r="CO72" s="921"/>
      <c r="CP72" s="921"/>
      <c r="CQ72" s="922"/>
      <c r="CR72" s="920"/>
      <c r="CS72" s="921"/>
      <c r="CT72" s="921"/>
      <c r="CU72" s="921"/>
      <c r="CV72" s="922"/>
      <c r="CW72" s="920"/>
      <c r="CX72" s="921"/>
      <c r="CY72" s="921"/>
      <c r="CZ72" s="921"/>
      <c r="DA72" s="922"/>
      <c r="DB72" s="920"/>
      <c r="DC72" s="921"/>
      <c r="DD72" s="921"/>
      <c r="DE72" s="921"/>
      <c r="DF72" s="922"/>
      <c r="DG72" s="920"/>
      <c r="DH72" s="921"/>
      <c r="DI72" s="921"/>
      <c r="DJ72" s="921"/>
      <c r="DK72" s="922"/>
      <c r="DL72" s="920"/>
      <c r="DM72" s="921"/>
      <c r="DN72" s="921"/>
      <c r="DO72" s="921"/>
      <c r="DP72" s="922"/>
      <c r="DQ72" s="920"/>
      <c r="DR72" s="921"/>
      <c r="DS72" s="921"/>
      <c r="DT72" s="921"/>
      <c r="DU72" s="922"/>
      <c r="DV72" s="917"/>
      <c r="DW72" s="918"/>
      <c r="DX72" s="918"/>
      <c r="DY72" s="918"/>
      <c r="DZ72" s="919"/>
      <c r="EA72" s="226"/>
    </row>
    <row r="73" spans="1:131" s="227" customFormat="1" ht="26.25" customHeight="1">
      <c r="A73" s="241">
        <v>6</v>
      </c>
      <c r="B73" s="933"/>
      <c r="C73" s="934"/>
      <c r="D73" s="934"/>
      <c r="E73" s="934"/>
      <c r="F73" s="934"/>
      <c r="G73" s="934"/>
      <c r="H73" s="934"/>
      <c r="I73" s="934"/>
      <c r="J73" s="934"/>
      <c r="K73" s="934"/>
      <c r="L73" s="934"/>
      <c r="M73" s="934"/>
      <c r="N73" s="934"/>
      <c r="O73" s="934"/>
      <c r="P73" s="935"/>
      <c r="Q73" s="936"/>
      <c r="R73" s="891"/>
      <c r="S73" s="891"/>
      <c r="T73" s="891"/>
      <c r="U73" s="891"/>
      <c r="V73" s="891"/>
      <c r="W73" s="891"/>
      <c r="X73" s="891"/>
      <c r="Y73" s="891"/>
      <c r="Z73" s="891"/>
      <c r="AA73" s="891"/>
      <c r="AB73" s="891"/>
      <c r="AC73" s="891"/>
      <c r="AD73" s="891"/>
      <c r="AE73" s="891"/>
      <c r="AF73" s="891"/>
      <c r="AG73" s="891"/>
      <c r="AH73" s="891"/>
      <c r="AI73" s="891"/>
      <c r="AJ73" s="891"/>
      <c r="AK73" s="891"/>
      <c r="AL73" s="891"/>
      <c r="AM73" s="891"/>
      <c r="AN73" s="891"/>
      <c r="AO73" s="891"/>
      <c r="AP73" s="891"/>
      <c r="AQ73" s="891"/>
      <c r="AR73" s="891"/>
      <c r="AS73" s="891"/>
      <c r="AT73" s="891"/>
      <c r="AU73" s="891"/>
      <c r="AV73" s="891"/>
      <c r="AW73" s="891"/>
      <c r="AX73" s="891"/>
      <c r="AY73" s="891"/>
      <c r="AZ73" s="937"/>
      <c r="BA73" s="937"/>
      <c r="BB73" s="937"/>
      <c r="BC73" s="937"/>
      <c r="BD73" s="938"/>
      <c r="BE73" s="245"/>
      <c r="BF73" s="245"/>
      <c r="BG73" s="245"/>
      <c r="BH73" s="245"/>
      <c r="BI73" s="245"/>
      <c r="BJ73" s="245"/>
      <c r="BK73" s="245"/>
      <c r="BL73" s="245"/>
      <c r="BM73" s="245"/>
      <c r="BN73" s="245"/>
      <c r="BO73" s="245"/>
      <c r="BP73" s="245"/>
      <c r="BQ73" s="242">
        <v>67</v>
      </c>
      <c r="BR73" s="247"/>
      <c r="BS73" s="923"/>
      <c r="BT73" s="924"/>
      <c r="BU73" s="924"/>
      <c r="BV73" s="924"/>
      <c r="BW73" s="924"/>
      <c r="BX73" s="924"/>
      <c r="BY73" s="924"/>
      <c r="BZ73" s="924"/>
      <c r="CA73" s="924"/>
      <c r="CB73" s="924"/>
      <c r="CC73" s="924"/>
      <c r="CD73" s="924"/>
      <c r="CE73" s="924"/>
      <c r="CF73" s="924"/>
      <c r="CG73" s="925"/>
      <c r="CH73" s="920"/>
      <c r="CI73" s="921"/>
      <c r="CJ73" s="921"/>
      <c r="CK73" s="921"/>
      <c r="CL73" s="922"/>
      <c r="CM73" s="920"/>
      <c r="CN73" s="921"/>
      <c r="CO73" s="921"/>
      <c r="CP73" s="921"/>
      <c r="CQ73" s="922"/>
      <c r="CR73" s="920"/>
      <c r="CS73" s="921"/>
      <c r="CT73" s="921"/>
      <c r="CU73" s="921"/>
      <c r="CV73" s="922"/>
      <c r="CW73" s="920"/>
      <c r="CX73" s="921"/>
      <c r="CY73" s="921"/>
      <c r="CZ73" s="921"/>
      <c r="DA73" s="922"/>
      <c r="DB73" s="920"/>
      <c r="DC73" s="921"/>
      <c r="DD73" s="921"/>
      <c r="DE73" s="921"/>
      <c r="DF73" s="922"/>
      <c r="DG73" s="920"/>
      <c r="DH73" s="921"/>
      <c r="DI73" s="921"/>
      <c r="DJ73" s="921"/>
      <c r="DK73" s="922"/>
      <c r="DL73" s="920"/>
      <c r="DM73" s="921"/>
      <c r="DN73" s="921"/>
      <c r="DO73" s="921"/>
      <c r="DP73" s="922"/>
      <c r="DQ73" s="920"/>
      <c r="DR73" s="921"/>
      <c r="DS73" s="921"/>
      <c r="DT73" s="921"/>
      <c r="DU73" s="922"/>
      <c r="DV73" s="917"/>
      <c r="DW73" s="918"/>
      <c r="DX73" s="918"/>
      <c r="DY73" s="918"/>
      <c r="DZ73" s="919"/>
      <c r="EA73" s="226"/>
    </row>
    <row r="74" spans="1:131" s="227" customFormat="1" ht="26.25" customHeight="1">
      <c r="A74" s="241">
        <v>7</v>
      </c>
      <c r="B74" s="933"/>
      <c r="C74" s="934"/>
      <c r="D74" s="934"/>
      <c r="E74" s="934"/>
      <c r="F74" s="934"/>
      <c r="G74" s="934"/>
      <c r="H74" s="934"/>
      <c r="I74" s="934"/>
      <c r="J74" s="934"/>
      <c r="K74" s="934"/>
      <c r="L74" s="934"/>
      <c r="M74" s="934"/>
      <c r="N74" s="934"/>
      <c r="O74" s="934"/>
      <c r="P74" s="935"/>
      <c r="Q74" s="936"/>
      <c r="R74" s="891"/>
      <c r="S74" s="891"/>
      <c r="T74" s="891"/>
      <c r="U74" s="891"/>
      <c r="V74" s="891"/>
      <c r="W74" s="891"/>
      <c r="X74" s="891"/>
      <c r="Y74" s="891"/>
      <c r="Z74" s="891"/>
      <c r="AA74" s="891"/>
      <c r="AB74" s="891"/>
      <c r="AC74" s="891"/>
      <c r="AD74" s="891"/>
      <c r="AE74" s="891"/>
      <c r="AF74" s="891"/>
      <c r="AG74" s="891"/>
      <c r="AH74" s="891"/>
      <c r="AI74" s="891"/>
      <c r="AJ74" s="891"/>
      <c r="AK74" s="891"/>
      <c r="AL74" s="891"/>
      <c r="AM74" s="891"/>
      <c r="AN74" s="891"/>
      <c r="AO74" s="891"/>
      <c r="AP74" s="891"/>
      <c r="AQ74" s="891"/>
      <c r="AR74" s="891"/>
      <c r="AS74" s="891"/>
      <c r="AT74" s="891"/>
      <c r="AU74" s="891"/>
      <c r="AV74" s="891"/>
      <c r="AW74" s="891"/>
      <c r="AX74" s="891"/>
      <c r="AY74" s="891"/>
      <c r="AZ74" s="937"/>
      <c r="BA74" s="937"/>
      <c r="BB74" s="937"/>
      <c r="BC74" s="937"/>
      <c r="BD74" s="938"/>
      <c r="BE74" s="245"/>
      <c r="BF74" s="245"/>
      <c r="BG74" s="245"/>
      <c r="BH74" s="245"/>
      <c r="BI74" s="245"/>
      <c r="BJ74" s="245"/>
      <c r="BK74" s="245"/>
      <c r="BL74" s="245"/>
      <c r="BM74" s="245"/>
      <c r="BN74" s="245"/>
      <c r="BO74" s="245"/>
      <c r="BP74" s="245"/>
      <c r="BQ74" s="242">
        <v>68</v>
      </c>
      <c r="BR74" s="247"/>
      <c r="BS74" s="923"/>
      <c r="BT74" s="924"/>
      <c r="BU74" s="924"/>
      <c r="BV74" s="924"/>
      <c r="BW74" s="924"/>
      <c r="BX74" s="924"/>
      <c r="BY74" s="924"/>
      <c r="BZ74" s="924"/>
      <c r="CA74" s="924"/>
      <c r="CB74" s="924"/>
      <c r="CC74" s="924"/>
      <c r="CD74" s="924"/>
      <c r="CE74" s="924"/>
      <c r="CF74" s="924"/>
      <c r="CG74" s="925"/>
      <c r="CH74" s="920"/>
      <c r="CI74" s="921"/>
      <c r="CJ74" s="921"/>
      <c r="CK74" s="921"/>
      <c r="CL74" s="922"/>
      <c r="CM74" s="920"/>
      <c r="CN74" s="921"/>
      <c r="CO74" s="921"/>
      <c r="CP74" s="921"/>
      <c r="CQ74" s="922"/>
      <c r="CR74" s="920"/>
      <c r="CS74" s="921"/>
      <c r="CT74" s="921"/>
      <c r="CU74" s="921"/>
      <c r="CV74" s="922"/>
      <c r="CW74" s="920"/>
      <c r="CX74" s="921"/>
      <c r="CY74" s="921"/>
      <c r="CZ74" s="921"/>
      <c r="DA74" s="922"/>
      <c r="DB74" s="920"/>
      <c r="DC74" s="921"/>
      <c r="DD74" s="921"/>
      <c r="DE74" s="921"/>
      <c r="DF74" s="922"/>
      <c r="DG74" s="920"/>
      <c r="DH74" s="921"/>
      <c r="DI74" s="921"/>
      <c r="DJ74" s="921"/>
      <c r="DK74" s="922"/>
      <c r="DL74" s="920"/>
      <c r="DM74" s="921"/>
      <c r="DN74" s="921"/>
      <c r="DO74" s="921"/>
      <c r="DP74" s="922"/>
      <c r="DQ74" s="920"/>
      <c r="DR74" s="921"/>
      <c r="DS74" s="921"/>
      <c r="DT74" s="921"/>
      <c r="DU74" s="922"/>
      <c r="DV74" s="917"/>
      <c r="DW74" s="918"/>
      <c r="DX74" s="918"/>
      <c r="DY74" s="918"/>
      <c r="DZ74" s="919"/>
      <c r="EA74" s="226"/>
    </row>
    <row r="75" spans="1:131" s="227" customFormat="1" ht="26.25" customHeight="1">
      <c r="A75" s="241">
        <v>8</v>
      </c>
      <c r="B75" s="933"/>
      <c r="C75" s="934"/>
      <c r="D75" s="934"/>
      <c r="E75" s="934"/>
      <c r="F75" s="934"/>
      <c r="G75" s="934"/>
      <c r="H75" s="934"/>
      <c r="I75" s="934"/>
      <c r="J75" s="934"/>
      <c r="K75" s="934"/>
      <c r="L75" s="934"/>
      <c r="M75" s="934"/>
      <c r="N75" s="934"/>
      <c r="O75" s="934"/>
      <c r="P75" s="935"/>
      <c r="Q75" s="939"/>
      <c r="R75" s="940"/>
      <c r="S75" s="940"/>
      <c r="T75" s="940"/>
      <c r="U75" s="890"/>
      <c r="V75" s="941"/>
      <c r="W75" s="940"/>
      <c r="X75" s="940"/>
      <c r="Y75" s="940"/>
      <c r="Z75" s="890"/>
      <c r="AA75" s="941"/>
      <c r="AB75" s="940"/>
      <c r="AC75" s="940"/>
      <c r="AD75" s="940"/>
      <c r="AE75" s="890"/>
      <c r="AF75" s="941"/>
      <c r="AG75" s="940"/>
      <c r="AH75" s="940"/>
      <c r="AI75" s="940"/>
      <c r="AJ75" s="890"/>
      <c r="AK75" s="941"/>
      <c r="AL75" s="940"/>
      <c r="AM75" s="940"/>
      <c r="AN75" s="940"/>
      <c r="AO75" s="890"/>
      <c r="AP75" s="941"/>
      <c r="AQ75" s="940"/>
      <c r="AR75" s="940"/>
      <c r="AS75" s="940"/>
      <c r="AT75" s="890"/>
      <c r="AU75" s="941"/>
      <c r="AV75" s="940"/>
      <c r="AW75" s="940"/>
      <c r="AX75" s="940"/>
      <c r="AY75" s="890"/>
      <c r="AZ75" s="937"/>
      <c r="BA75" s="937"/>
      <c r="BB75" s="937"/>
      <c r="BC75" s="937"/>
      <c r="BD75" s="938"/>
      <c r="BE75" s="245"/>
      <c r="BF75" s="245"/>
      <c r="BG75" s="245"/>
      <c r="BH75" s="245"/>
      <c r="BI75" s="245"/>
      <c r="BJ75" s="245"/>
      <c r="BK75" s="245"/>
      <c r="BL75" s="245"/>
      <c r="BM75" s="245"/>
      <c r="BN75" s="245"/>
      <c r="BO75" s="245"/>
      <c r="BP75" s="245"/>
      <c r="BQ75" s="242">
        <v>69</v>
      </c>
      <c r="BR75" s="247"/>
      <c r="BS75" s="923"/>
      <c r="BT75" s="924"/>
      <c r="BU75" s="924"/>
      <c r="BV75" s="924"/>
      <c r="BW75" s="924"/>
      <c r="BX75" s="924"/>
      <c r="BY75" s="924"/>
      <c r="BZ75" s="924"/>
      <c r="CA75" s="924"/>
      <c r="CB75" s="924"/>
      <c r="CC75" s="924"/>
      <c r="CD75" s="924"/>
      <c r="CE75" s="924"/>
      <c r="CF75" s="924"/>
      <c r="CG75" s="925"/>
      <c r="CH75" s="920"/>
      <c r="CI75" s="921"/>
      <c r="CJ75" s="921"/>
      <c r="CK75" s="921"/>
      <c r="CL75" s="922"/>
      <c r="CM75" s="920"/>
      <c r="CN75" s="921"/>
      <c r="CO75" s="921"/>
      <c r="CP75" s="921"/>
      <c r="CQ75" s="922"/>
      <c r="CR75" s="920"/>
      <c r="CS75" s="921"/>
      <c r="CT75" s="921"/>
      <c r="CU75" s="921"/>
      <c r="CV75" s="922"/>
      <c r="CW75" s="920"/>
      <c r="CX75" s="921"/>
      <c r="CY75" s="921"/>
      <c r="CZ75" s="921"/>
      <c r="DA75" s="922"/>
      <c r="DB75" s="920"/>
      <c r="DC75" s="921"/>
      <c r="DD75" s="921"/>
      <c r="DE75" s="921"/>
      <c r="DF75" s="922"/>
      <c r="DG75" s="920"/>
      <c r="DH75" s="921"/>
      <c r="DI75" s="921"/>
      <c r="DJ75" s="921"/>
      <c r="DK75" s="922"/>
      <c r="DL75" s="920"/>
      <c r="DM75" s="921"/>
      <c r="DN75" s="921"/>
      <c r="DO75" s="921"/>
      <c r="DP75" s="922"/>
      <c r="DQ75" s="920"/>
      <c r="DR75" s="921"/>
      <c r="DS75" s="921"/>
      <c r="DT75" s="921"/>
      <c r="DU75" s="922"/>
      <c r="DV75" s="917"/>
      <c r="DW75" s="918"/>
      <c r="DX75" s="918"/>
      <c r="DY75" s="918"/>
      <c r="DZ75" s="919"/>
      <c r="EA75" s="226"/>
    </row>
    <row r="76" spans="1:131" s="227" customFormat="1" ht="26.25" customHeight="1">
      <c r="A76" s="241">
        <v>9</v>
      </c>
      <c r="B76" s="933"/>
      <c r="C76" s="934"/>
      <c r="D76" s="934"/>
      <c r="E76" s="934"/>
      <c r="F76" s="934"/>
      <c r="G76" s="934"/>
      <c r="H76" s="934"/>
      <c r="I76" s="934"/>
      <c r="J76" s="934"/>
      <c r="K76" s="934"/>
      <c r="L76" s="934"/>
      <c r="M76" s="934"/>
      <c r="N76" s="934"/>
      <c r="O76" s="934"/>
      <c r="P76" s="935"/>
      <c r="Q76" s="939"/>
      <c r="R76" s="940"/>
      <c r="S76" s="940"/>
      <c r="T76" s="940"/>
      <c r="U76" s="890"/>
      <c r="V76" s="941"/>
      <c r="W76" s="940"/>
      <c r="X76" s="940"/>
      <c r="Y76" s="940"/>
      <c r="Z76" s="890"/>
      <c r="AA76" s="941"/>
      <c r="AB76" s="940"/>
      <c r="AC76" s="940"/>
      <c r="AD76" s="940"/>
      <c r="AE76" s="890"/>
      <c r="AF76" s="941"/>
      <c r="AG76" s="940"/>
      <c r="AH76" s="940"/>
      <c r="AI76" s="940"/>
      <c r="AJ76" s="890"/>
      <c r="AK76" s="941"/>
      <c r="AL76" s="940"/>
      <c r="AM76" s="940"/>
      <c r="AN76" s="940"/>
      <c r="AO76" s="890"/>
      <c r="AP76" s="941"/>
      <c r="AQ76" s="940"/>
      <c r="AR76" s="940"/>
      <c r="AS76" s="940"/>
      <c r="AT76" s="890"/>
      <c r="AU76" s="941"/>
      <c r="AV76" s="940"/>
      <c r="AW76" s="940"/>
      <c r="AX76" s="940"/>
      <c r="AY76" s="890"/>
      <c r="AZ76" s="937"/>
      <c r="BA76" s="937"/>
      <c r="BB76" s="937"/>
      <c r="BC76" s="937"/>
      <c r="BD76" s="938"/>
      <c r="BE76" s="245"/>
      <c r="BF76" s="245"/>
      <c r="BG76" s="245"/>
      <c r="BH76" s="245"/>
      <c r="BI76" s="245"/>
      <c r="BJ76" s="245"/>
      <c r="BK76" s="245"/>
      <c r="BL76" s="245"/>
      <c r="BM76" s="245"/>
      <c r="BN76" s="245"/>
      <c r="BO76" s="245"/>
      <c r="BP76" s="245"/>
      <c r="BQ76" s="242">
        <v>70</v>
      </c>
      <c r="BR76" s="247"/>
      <c r="BS76" s="923"/>
      <c r="BT76" s="924"/>
      <c r="BU76" s="924"/>
      <c r="BV76" s="924"/>
      <c r="BW76" s="924"/>
      <c r="BX76" s="924"/>
      <c r="BY76" s="924"/>
      <c r="BZ76" s="924"/>
      <c r="CA76" s="924"/>
      <c r="CB76" s="924"/>
      <c r="CC76" s="924"/>
      <c r="CD76" s="924"/>
      <c r="CE76" s="924"/>
      <c r="CF76" s="924"/>
      <c r="CG76" s="925"/>
      <c r="CH76" s="920"/>
      <c r="CI76" s="921"/>
      <c r="CJ76" s="921"/>
      <c r="CK76" s="921"/>
      <c r="CL76" s="922"/>
      <c r="CM76" s="920"/>
      <c r="CN76" s="921"/>
      <c r="CO76" s="921"/>
      <c r="CP76" s="921"/>
      <c r="CQ76" s="922"/>
      <c r="CR76" s="920"/>
      <c r="CS76" s="921"/>
      <c r="CT76" s="921"/>
      <c r="CU76" s="921"/>
      <c r="CV76" s="922"/>
      <c r="CW76" s="920"/>
      <c r="CX76" s="921"/>
      <c r="CY76" s="921"/>
      <c r="CZ76" s="921"/>
      <c r="DA76" s="922"/>
      <c r="DB76" s="920"/>
      <c r="DC76" s="921"/>
      <c r="DD76" s="921"/>
      <c r="DE76" s="921"/>
      <c r="DF76" s="922"/>
      <c r="DG76" s="920"/>
      <c r="DH76" s="921"/>
      <c r="DI76" s="921"/>
      <c r="DJ76" s="921"/>
      <c r="DK76" s="922"/>
      <c r="DL76" s="920"/>
      <c r="DM76" s="921"/>
      <c r="DN76" s="921"/>
      <c r="DO76" s="921"/>
      <c r="DP76" s="922"/>
      <c r="DQ76" s="920"/>
      <c r="DR76" s="921"/>
      <c r="DS76" s="921"/>
      <c r="DT76" s="921"/>
      <c r="DU76" s="922"/>
      <c r="DV76" s="917"/>
      <c r="DW76" s="918"/>
      <c r="DX76" s="918"/>
      <c r="DY76" s="918"/>
      <c r="DZ76" s="919"/>
      <c r="EA76" s="226"/>
    </row>
    <row r="77" spans="1:131" s="227" customFormat="1" ht="26.25" customHeight="1">
      <c r="A77" s="241">
        <v>10</v>
      </c>
      <c r="B77" s="933"/>
      <c r="C77" s="934"/>
      <c r="D77" s="934"/>
      <c r="E77" s="934"/>
      <c r="F77" s="934"/>
      <c r="G77" s="934"/>
      <c r="H77" s="934"/>
      <c r="I77" s="934"/>
      <c r="J77" s="934"/>
      <c r="K77" s="934"/>
      <c r="L77" s="934"/>
      <c r="M77" s="934"/>
      <c r="N77" s="934"/>
      <c r="O77" s="934"/>
      <c r="P77" s="935"/>
      <c r="Q77" s="939"/>
      <c r="R77" s="940"/>
      <c r="S77" s="940"/>
      <c r="T77" s="940"/>
      <c r="U77" s="890"/>
      <c r="V77" s="941"/>
      <c r="W77" s="940"/>
      <c r="X77" s="940"/>
      <c r="Y77" s="940"/>
      <c r="Z77" s="890"/>
      <c r="AA77" s="941"/>
      <c r="AB77" s="940"/>
      <c r="AC77" s="940"/>
      <c r="AD77" s="940"/>
      <c r="AE77" s="890"/>
      <c r="AF77" s="941"/>
      <c r="AG77" s="940"/>
      <c r="AH77" s="940"/>
      <c r="AI77" s="940"/>
      <c r="AJ77" s="890"/>
      <c r="AK77" s="941"/>
      <c r="AL77" s="940"/>
      <c r="AM77" s="940"/>
      <c r="AN77" s="940"/>
      <c r="AO77" s="890"/>
      <c r="AP77" s="941"/>
      <c r="AQ77" s="940"/>
      <c r="AR77" s="940"/>
      <c r="AS77" s="940"/>
      <c r="AT77" s="890"/>
      <c r="AU77" s="941"/>
      <c r="AV77" s="940"/>
      <c r="AW77" s="940"/>
      <c r="AX77" s="940"/>
      <c r="AY77" s="890"/>
      <c r="AZ77" s="937"/>
      <c r="BA77" s="937"/>
      <c r="BB77" s="937"/>
      <c r="BC77" s="937"/>
      <c r="BD77" s="938"/>
      <c r="BE77" s="245"/>
      <c r="BF77" s="245"/>
      <c r="BG77" s="245"/>
      <c r="BH77" s="245"/>
      <c r="BI77" s="245"/>
      <c r="BJ77" s="245"/>
      <c r="BK77" s="245"/>
      <c r="BL77" s="245"/>
      <c r="BM77" s="245"/>
      <c r="BN77" s="245"/>
      <c r="BO77" s="245"/>
      <c r="BP77" s="245"/>
      <c r="BQ77" s="242">
        <v>71</v>
      </c>
      <c r="BR77" s="247"/>
      <c r="BS77" s="923"/>
      <c r="BT77" s="924"/>
      <c r="BU77" s="924"/>
      <c r="BV77" s="924"/>
      <c r="BW77" s="924"/>
      <c r="BX77" s="924"/>
      <c r="BY77" s="924"/>
      <c r="BZ77" s="924"/>
      <c r="CA77" s="924"/>
      <c r="CB77" s="924"/>
      <c r="CC77" s="924"/>
      <c r="CD77" s="924"/>
      <c r="CE77" s="924"/>
      <c r="CF77" s="924"/>
      <c r="CG77" s="925"/>
      <c r="CH77" s="920"/>
      <c r="CI77" s="921"/>
      <c r="CJ77" s="921"/>
      <c r="CK77" s="921"/>
      <c r="CL77" s="922"/>
      <c r="CM77" s="920"/>
      <c r="CN77" s="921"/>
      <c r="CO77" s="921"/>
      <c r="CP77" s="921"/>
      <c r="CQ77" s="922"/>
      <c r="CR77" s="920"/>
      <c r="CS77" s="921"/>
      <c r="CT77" s="921"/>
      <c r="CU77" s="921"/>
      <c r="CV77" s="922"/>
      <c r="CW77" s="920"/>
      <c r="CX77" s="921"/>
      <c r="CY77" s="921"/>
      <c r="CZ77" s="921"/>
      <c r="DA77" s="922"/>
      <c r="DB77" s="920"/>
      <c r="DC77" s="921"/>
      <c r="DD77" s="921"/>
      <c r="DE77" s="921"/>
      <c r="DF77" s="922"/>
      <c r="DG77" s="920"/>
      <c r="DH77" s="921"/>
      <c r="DI77" s="921"/>
      <c r="DJ77" s="921"/>
      <c r="DK77" s="922"/>
      <c r="DL77" s="920"/>
      <c r="DM77" s="921"/>
      <c r="DN77" s="921"/>
      <c r="DO77" s="921"/>
      <c r="DP77" s="922"/>
      <c r="DQ77" s="920"/>
      <c r="DR77" s="921"/>
      <c r="DS77" s="921"/>
      <c r="DT77" s="921"/>
      <c r="DU77" s="922"/>
      <c r="DV77" s="917"/>
      <c r="DW77" s="918"/>
      <c r="DX77" s="918"/>
      <c r="DY77" s="918"/>
      <c r="DZ77" s="919"/>
      <c r="EA77" s="226"/>
    </row>
    <row r="78" spans="1:131" s="227" customFormat="1" ht="26.25" customHeight="1">
      <c r="A78" s="241">
        <v>11</v>
      </c>
      <c r="B78" s="933"/>
      <c r="C78" s="934"/>
      <c r="D78" s="934"/>
      <c r="E78" s="934"/>
      <c r="F78" s="934"/>
      <c r="G78" s="934"/>
      <c r="H78" s="934"/>
      <c r="I78" s="934"/>
      <c r="J78" s="934"/>
      <c r="K78" s="934"/>
      <c r="L78" s="934"/>
      <c r="M78" s="934"/>
      <c r="N78" s="934"/>
      <c r="O78" s="934"/>
      <c r="P78" s="935"/>
      <c r="Q78" s="936"/>
      <c r="R78" s="891"/>
      <c r="S78" s="891"/>
      <c r="T78" s="891"/>
      <c r="U78" s="891"/>
      <c r="V78" s="891"/>
      <c r="W78" s="891"/>
      <c r="X78" s="891"/>
      <c r="Y78" s="891"/>
      <c r="Z78" s="891"/>
      <c r="AA78" s="891"/>
      <c r="AB78" s="891"/>
      <c r="AC78" s="891"/>
      <c r="AD78" s="891"/>
      <c r="AE78" s="891"/>
      <c r="AF78" s="891"/>
      <c r="AG78" s="891"/>
      <c r="AH78" s="891"/>
      <c r="AI78" s="891"/>
      <c r="AJ78" s="891"/>
      <c r="AK78" s="891"/>
      <c r="AL78" s="891"/>
      <c r="AM78" s="891"/>
      <c r="AN78" s="891"/>
      <c r="AO78" s="891"/>
      <c r="AP78" s="891"/>
      <c r="AQ78" s="891"/>
      <c r="AR78" s="891"/>
      <c r="AS78" s="891"/>
      <c r="AT78" s="891"/>
      <c r="AU78" s="891"/>
      <c r="AV78" s="891"/>
      <c r="AW78" s="891"/>
      <c r="AX78" s="891"/>
      <c r="AY78" s="891"/>
      <c r="AZ78" s="937"/>
      <c r="BA78" s="937"/>
      <c r="BB78" s="937"/>
      <c r="BC78" s="937"/>
      <c r="BD78" s="938"/>
      <c r="BE78" s="245"/>
      <c r="BF78" s="245"/>
      <c r="BG78" s="245"/>
      <c r="BH78" s="245"/>
      <c r="BI78" s="245"/>
      <c r="BJ78" s="248"/>
      <c r="BK78" s="248"/>
      <c r="BL78" s="248"/>
      <c r="BM78" s="248"/>
      <c r="BN78" s="248"/>
      <c r="BO78" s="245"/>
      <c r="BP78" s="245"/>
      <c r="BQ78" s="242">
        <v>72</v>
      </c>
      <c r="BR78" s="247"/>
      <c r="BS78" s="923"/>
      <c r="BT78" s="924"/>
      <c r="BU78" s="924"/>
      <c r="BV78" s="924"/>
      <c r="BW78" s="924"/>
      <c r="BX78" s="924"/>
      <c r="BY78" s="924"/>
      <c r="BZ78" s="924"/>
      <c r="CA78" s="924"/>
      <c r="CB78" s="924"/>
      <c r="CC78" s="924"/>
      <c r="CD78" s="924"/>
      <c r="CE78" s="924"/>
      <c r="CF78" s="924"/>
      <c r="CG78" s="925"/>
      <c r="CH78" s="920"/>
      <c r="CI78" s="921"/>
      <c r="CJ78" s="921"/>
      <c r="CK78" s="921"/>
      <c r="CL78" s="922"/>
      <c r="CM78" s="920"/>
      <c r="CN78" s="921"/>
      <c r="CO78" s="921"/>
      <c r="CP78" s="921"/>
      <c r="CQ78" s="922"/>
      <c r="CR78" s="920"/>
      <c r="CS78" s="921"/>
      <c r="CT78" s="921"/>
      <c r="CU78" s="921"/>
      <c r="CV78" s="922"/>
      <c r="CW78" s="920"/>
      <c r="CX78" s="921"/>
      <c r="CY78" s="921"/>
      <c r="CZ78" s="921"/>
      <c r="DA78" s="922"/>
      <c r="DB78" s="920"/>
      <c r="DC78" s="921"/>
      <c r="DD78" s="921"/>
      <c r="DE78" s="921"/>
      <c r="DF78" s="922"/>
      <c r="DG78" s="920"/>
      <c r="DH78" s="921"/>
      <c r="DI78" s="921"/>
      <c r="DJ78" s="921"/>
      <c r="DK78" s="922"/>
      <c r="DL78" s="920"/>
      <c r="DM78" s="921"/>
      <c r="DN78" s="921"/>
      <c r="DO78" s="921"/>
      <c r="DP78" s="922"/>
      <c r="DQ78" s="920"/>
      <c r="DR78" s="921"/>
      <c r="DS78" s="921"/>
      <c r="DT78" s="921"/>
      <c r="DU78" s="922"/>
      <c r="DV78" s="917"/>
      <c r="DW78" s="918"/>
      <c r="DX78" s="918"/>
      <c r="DY78" s="918"/>
      <c r="DZ78" s="919"/>
      <c r="EA78" s="226"/>
    </row>
    <row r="79" spans="1:131" s="227" customFormat="1" ht="26.25" customHeight="1">
      <c r="A79" s="241">
        <v>12</v>
      </c>
      <c r="B79" s="933"/>
      <c r="C79" s="934"/>
      <c r="D79" s="934"/>
      <c r="E79" s="934"/>
      <c r="F79" s="934"/>
      <c r="G79" s="934"/>
      <c r="H79" s="934"/>
      <c r="I79" s="934"/>
      <c r="J79" s="934"/>
      <c r="K79" s="934"/>
      <c r="L79" s="934"/>
      <c r="M79" s="934"/>
      <c r="N79" s="934"/>
      <c r="O79" s="934"/>
      <c r="P79" s="935"/>
      <c r="Q79" s="936"/>
      <c r="R79" s="891"/>
      <c r="S79" s="891"/>
      <c r="T79" s="891"/>
      <c r="U79" s="891"/>
      <c r="V79" s="891"/>
      <c r="W79" s="891"/>
      <c r="X79" s="891"/>
      <c r="Y79" s="891"/>
      <c r="Z79" s="891"/>
      <c r="AA79" s="891"/>
      <c r="AB79" s="891"/>
      <c r="AC79" s="891"/>
      <c r="AD79" s="891"/>
      <c r="AE79" s="891"/>
      <c r="AF79" s="891"/>
      <c r="AG79" s="891"/>
      <c r="AH79" s="891"/>
      <c r="AI79" s="891"/>
      <c r="AJ79" s="891"/>
      <c r="AK79" s="891"/>
      <c r="AL79" s="891"/>
      <c r="AM79" s="891"/>
      <c r="AN79" s="891"/>
      <c r="AO79" s="891"/>
      <c r="AP79" s="891"/>
      <c r="AQ79" s="891"/>
      <c r="AR79" s="891"/>
      <c r="AS79" s="891"/>
      <c r="AT79" s="891"/>
      <c r="AU79" s="891"/>
      <c r="AV79" s="891"/>
      <c r="AW79" s="891"/>
      <c r="AX79" s="891"/>
      <c r="AY79" s="891"/>
      <c r="AZ79" s="937"/>
      <c r="BA79" s="937"/>
      <c r="BB79" s="937"/>
      <c r="BC79" s="937"/>
      <c r="BD79" s="938"/>
      <c r="BE79" s="245"/>
      <c r="BF79" s="245"/>
      <c r="BG79" s="245"/>
      <c r="BH79" s="245"/>
      <c r="BI79" s="245"/>
      <c r="BJ79" s="248"/>
      <c r="BK79" s="248"/>
      <c r="BL79" s="248"/>
      <c r="BM79" s="248"/>
      <c r="BN79" s="248"/>
      <c r="BO79" s="245"/>
      <c r="BP79" s="245"/>
      <c r="BQ79" s="242">
        <v>73</v>
      </c>
      <c r="BR79" s="247"/>
      <c r="BS79" s="923"/>
      <c r="BT79" s="924"/>
      <c r="BU79" s="924"/>
      <c r="BV79" s="924"/>
      <c r="BW79" s="924"/>
      <c r="BX79" s="924"/>
      <c r="BY79" s="924"/>
      <c r="BZ79" s="924"/>
      <c r="CA79" s="924"/>
      <c r="CB79" s="924"/>
      <c r="CC79" s="924"/>
      <c r="CD79" s="924"/>
      <c r="CE79" s="924"/>
      <c r="CF79" s="924"/>
      <c r="CG79" s="925"/>
      <c r="CH79" s="920"/>
      <c r="CI79" s="921"/>
      <c r="CJ79" s="921"/>
      <c r="CK79" s="921"/>
      <c r="CL79" s="922"/>
      <c r="CM79" s="920"/>
      <c r="CN79" s="921"/>
      <c r="CO79" s="921"/>
      <c r="CP79" s="921"/>
      <c r="CQ79" s="922"/>
      <c r="CR79" s="920"/>
      <c r="CS79" s="921"/>
      <c r="CT79" s="921"/>
      <c r="CU79" s="921"/>
      <c r="CV79" s="922"/>
      <c r="CW79" s="920"/>
      <c r="CX79" s="921"/>
      <c r="CY79" s="921"/>
      <c r="CZ79" s="921"/>
      <c r="DA79" s="922"/>
      <c r="DB79" s="920"/>
      <c r="DC79" s="921"/>
      <c r="DD79" s="921"/>
      <c r="DE79" s="921"/>
      <c r="DF79" s="922"/>
      <c r="DG79" s="920"/>
      <c r="DH79" s="921"/>
      <c r="DI79" s="921"/>
      <c r="DJ79" s="921"/>
      <c r="DK79" s="922"/>
      <c r="DL79" s="920"/>
      <c r="DM79" s="921"/>
      <c r="DN79" s="921"/>
      <c r="DO79" s="921"/>
      <c r="DP79" s="922"/>
      <c r="DQ79" s="920"/>
      <c r="DR79" s="921"/>
      <c r="DS79" s="921"/>
      <c r="DT79" s="921"/>
      <c r="DU79" s="922"/>
      <c r="DV79" s="917"/>
      <c r="DW79" s="918"/>
      <c r="DX79" s="918"/>
      <c r="DY79" s="918"/>
      <c r="DZ79" s="919"/>
      <c r="EA79" s="226"/>
    </row>
    <row r="80" spans="1:131" s="227" customFormat="1" ht="26.25" customHeight="1">
      <c r="A80" s="241">
        <v>13</v>
      </c>
      <c r="B80" s="933"/>
      <c r="C80" s="934"/>
      <c r="D80" s="934"/>
      <c r="E80" s="934"/>
      <c r="F80" s="934"/>
      <c r="G80" s="934"/>
      <c r="H80" s="934"/>
      <c r="I80" s="934"/>
      <c r="J80" s="934"/>
      <c r="K80" s="934"/>
      <c r="L80" s="934"/>
      <c r="M80" s="934"/>
      <c r="N80" s="934"/>
      <c r="O80" s="934"/>
      <c r="P80" s="935"/>
      <c r="Q80" s="936"/>
      <c r="R80" s="891"/>
      <c r="S80" s="891"/>
      <c r="T80" s="891"/>
      <c r="U80" s="891"/>
      <c r="V80" s="891"/>
      <c r="W80" s="891"/>
      <c r="X80" s="891"/>
      <c r="Y80" s="891"/>
      <c r="Z80" s="891"/>
      <c r="AA80" s="891"/>
      <c r="AB80" s="891"/>
      <c r="AC80" s="891"/>
      <c r="AD80" s="891"/>
      <c r="AE80" s="891"/>
      <c r="AF80" s="891"/>
      <c r="AG80" s="891"/>
      <c r="AH80" s="891"/>
      <c r="AI80" s="891"/>
      <c r="AJ80" s="891"/>
      <c r="AK80" s="891"/>
      <c r="AL80" s="891"/>
      <c r="AM80" s="891"/>
      <c r="AN80" s="891"/>
      <c r="AO80" s="891"/>
      <c r="AP80" s="891"/>
      <c r="AQ80" s="891"/>
      <c r="AR80" s="891"/>
      <c r="AS80" s="891"/>
      <c r="AT80" s="891"/>
      <c r="AU80" s="891"/>
      <c r="AV80" s="891"/>
      <c r="AW80" s="891"/>
      <c r="AX80" s="891"/>
      <c r="AY80" s="891"/>
      <c r="AZ80" s="937"/>
      <c r="BA80" s="937"/>
      <c r="BB80" s="937"/>
      <c r="BC80" s="937"/>
      <c r="BD80" s="938"/>
      <c r="BE80" s="245"/>
      <c r="BF80" s="245"/>
      <c r="BG80" s="245"/>
      <c r="BH80" s="245"/>
      <c r="BI80" s="245"/>
      <c r="BJ80" s="245"/>
      <c r="BK80" s="245"/>
      <c r="BL80" s="245"/>
      <c r="BM80" s="245"/>
      <c r="BN80" s="245"/>
      <c r="BO80" s="245"/>
      <c r="BP80" s="245"/>
      <c r="BQ80" s="242">
        <v>74</v>
      </c>
      <c r="BR80" s="247"/>
      <c r="BS80" s="923"/>
      <c r="BT80" s="924"/>
      <c r="BU80" s="924"/>
      <c r="BV80" s="924"/>
      <c r="BW80" s="924"/>
      <c r="BX80" s="924"/>
      <c r="BY80" s="924"/>
      <c r="BZ80" s="924"/>
      <c r="CA80" s="924"/>
      <c r="CB80" s="924"/>
      <c r="CC80" s="924"/>
      <c r="CD80" s="924"/>
      <c r="CE80" s="924"/>
      <c r="CF80" s="924"/>
      <c r="CG80" s="925"/>
      <c r="CH80" s="920"/>
      <c r="CI80" s="921"/>
      <c r="CJ80" s="921"/>
      <c r="CK80" s="921"/>
      <c r="CL80" s="922"/>
      <c r="CM80" s="920"/>
      <c r="CN80" s="921"/>
      <c r="CO80" s="921"/>
      <c r="CP80" s="921"/>
      <c r="CQ80" s="922"/>
      <c r="CR80" s="920"/>
      <c r="CS80" s="921"/>
      <c r="CT80" s="921"/>
      <c r="CU80" s="921"/>
      <c r="CV80" s="922"/>
      <c r="CW80" s="920"/>
      <c r="CX80" s="921"/>
      <c r="CY80" s="921"/>
      <c r="CZ80" s="921"/>
      <c r="DA80" s="922"/>
      <c r="DB80" s="920"/>
      <c r="DC80" s="921"/>
      <c r="DD80" s="921"/>
      <c r="DE80" s="921"/>
      <c r="DF80" s="922"/>
      <c r="DG80" s="920"/>
      <c r="DH80" s="921"/>
      <c r="DI80" s="921"/>
      <c r="DJ80" s="921"/>
      <c r="DK80" s="922"/>
      <c r="DL80" s="920"/>
      <c r="DM80" s="921"/>
      <c r="DN80" s="921"/>
      <c r="DO80" s="921"/>
      <c r="DP80" s="922"/>
      <c r="DQ80" s="920"/>
      <c r="DR80" s="921"/>
      <c r="DS80" s="921"/>
      <c r="DT80" s="921"/>
      <c r="DU80" s="922"/>
      <c r="DV80" s="917"/>
      <c r="DW80" s="918"/>
      <c r="DX80" s="918"/>
      <c r="DY80" s="918"/>
      <c r="DZ80" s="919"/>
      <c r="EA80" s="226"/>
    </row>
    <row r="81" spans="1:131" s="227" customFormat="1" ht="26.25" customHeight="1">
      <c r="A81" s="241">
        <v>14</v>
      </c>
      <c r="B81" s="933"/>
      <c r="C81" s="934"/>
      <c r="D81" s="934"/>
      <c r="E81" s="934"/>
      <c r="F81" s="934"/>
      <c r="G81" s="934"/>
      <c r="H81" s="934"/>
      <c r="I81" s="934"/>
      <c r="J81" s="934"/>
      <c r="K81" s="934"/>
      <c r="L81" s="934"/>
      <c r="M81" s="934"/>
      <c r="N81" s="934"/>
      <c r="O81" s="934"/>
      <c r="P81" s="935"/>
      <c r="Q81" s="936"/>
      <c r="R81" s="891"/>
      <c r="S81" s="891"/>
      <c r="T81" s="891"/>
      <c r="U81" s="891"/>
      <c r="V81" s="891"/>
      <c r="W81" s="891"/>
      <c r="X81" s="891"/>
      <c r="Y81" s="891"/>
      <c r="Z81" s="891"/>
      <c r="AA81" s="891"/>
      <c r="AB81" s="891"/>
      <c r="AC81" s="891"/>
      <c r="AD81" s="891"/>
      <c r="AE81" s="891"/>
      <c r="AF81" s="891"/>
      <c r="AG81" s="891"/>
      <c r="AH81" s="891"/>
      <c r="AI81" s="891"/>
      <c r="AJ81" s="891"/>
      <c r="AK81" s="891"/>
      <c r="AL81" s="891"/>
      <c r="AM81" s="891"/>
      <c r="AN81" s="891"/>
      <c r="AO81" s="891"/>
      <c r="AP81" s="891"/>
      <c r="AQ81" s="891"/>
      <c r="AR81" s="891"/>
      <c r="AS81" s="891"/>
      <c r="AT81" s="891"/>
      <c r="AU81" s="891"/>
      <c r="AV81" s="891"/>
      <c r="AW81" s="891"/>
      <c r="AX81" s="891"/>
      <c r="AY81" s="891"/>
      <c r="AZ81" s="937"/>
      <c r="BA81" s="937"/>
      <c r="BB81" s="937"/>
      <c r="BC81" s="937"/>
      <c r="BD81" s="938"/>
      <c r="BE81" s="245"/>
      <c r="BF81" s="245"/>
      <c r="BG81" s="245"/>
      <c r="BH81" s="245"/>
      <c r="BI81" s="245"/>
      <c r="BJ81" s="245"/>
      <c r="BK81" s="245"/>
      <c r="BL81" s="245"/>
      <c r="BM81" s="245"/>
      <c r="BN81" s="245"/>
      <c r="BO81" s="245"/>
      <c r="BP81" s="245"/>
      <c r="BQ81" s="242">
        <v>75</v>
      </c>
      <c r="BR81" s="247"/>
      <c r="BS81" s="923"/>
      <c r="BT81" s="924"/>
      <c r="BU81" s="924"/>
      <c r="BV81" s="924"/>
      <c r="BW81" s="924"/>
      <c r="BX81" s="924"/>
      <c r="BY81" s="924"/>
      <c r="BZ81" s="924"/>
      <c r="CA81" s="924"/>
      <c r="CB81" s="924"/>
      <c r="CC81" s="924"/>
      <c r="CD81" s="924"/>
      <c r="CE81" s="924"/>
      <c r="CF81" s="924"/>
      <c r="CG81" s="925"/>
      <c r="CH81" s="920"/>
      <c r="CI81" s="921"/>
      <c r="CJ81" s="921"/>
      <c r="CK81" s="921"/>
      <c r="CL81" s="922"/>
      <c r="CM81" s="920"/>
      <c r="CN81" s="921"/>
      <c r="CO81" s="921"/>
      <c r="CP81" s="921"/>
      <c r="CQ81" s="922"/>
      <c r="CR81" s="920"/>
      <c r="CS81" s="921"/>
      <c r="CT81" s="921"/>
      <c r="CU81" s="921"/>
      <c r="CV81" s="922"/>
      <c r="CW81" s="920"/>
      <c r="CX81" s="921"/>
      <c r="CY81" s="921"/>
      <c r="CZ81" s="921"/>
      <c r="DA81" s="922"/>
      <c r="DB81" s="920"/>
      <c r="DC81" s="921"/>
      <c r="DD81" s="921"/>
      <c r="DE81" s="921"/>
      <c r="DF81" s="922"/>
      <c r="DG81" s="920"/>
      <c r="DH81" s="921"/>
      <c r="DI81" s="921"/>
      <c r="DJ81" s="921"/>
      <c r="DK81" s="922"/>
      <c r="DL81" s="920"/>
      <c r="DM81" s="921"/>
      <c r="DN81" s="921"/>
      <c r="DO81" s="921"/>
      <c r="DP81" s="922"/>
      <c r="DQ81" s="920"/>
      <c r="DR81" s="921"/>
      <c r="DS81" s="921"/>
      <c r="DT81" s="921"/>
      <c r="DU81" s="922"/>
      <c r="DV81" s="917"/>
      <c r="DW81" s="918"/>
      <c r="DX81" s="918"/>
      <c r="DY81" s="918"/>
      <c r="DZ81" s="919"/>
      <c r="EA81" s="226"/>
    </row>
    <row r="82" spans="1:131" s="227" customFormat="1" ht="26.25" customHeight="1">
      <c r="A82" s="241">
        <v>15</v>
      </c>
      <c r="B82" s="933"/>
      <c r="C82" s="934"/>
      <c r="D82" s="934"/>
      <c r="E82" s="934"/>
      <c r="F82" s="934"/>
      <c r="G82" s="934"/>
      <c r="H82" s="934"/>
      <c r="I82" s="934"/>
      <c r="J82" s="934"/>
      <c r="K82" s="934"/>
      <c r="L82" s="934"/>
      <c r="M82" s="934"/>
      <c r="N82" s="934"/>
      <c r="O82" s="934"/>
      <c r="P82" s="935"/>
      <c r="Q82" s="936"/>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1"/>
      <c r="AO82" s="891"/>
      <c r="AP82" s="891"/>
      <c r="AQ82" s="891"/>
      <c r="AR82" s="891"/>
      <c r="AS82" s="891"/>
      <c r="AT82" s="891"/>
      <c r="AU82" s="891"/>
      <c r="AV82" s="891"/>
      <c r="AW82" s="891"/>
      <c r="AX82" s="891"/>
      <c r="AY82" s="891"/>
      <c r="AZ82" s="937"/>
      <c r="BA82" s="937"/>
      <c r="BB82" s="937"/>
      <c r="BC82" s="937"/>
      <c r="BD82" s="938"/>
      <c r="BE82" s="245"/>
      <c r="BF82" s="245"/>
      <c r="BG82" s="245"/>
      <c r="BH82" s="245"/>
      <c r="BI82" s="245"/>
      <c r="BJ82" s="245"/>
      <c r="BK82" s="245"/>
      <c r="BL82" s="245"/>
      <c r="BM82" s="245"/>
      <c r="BN82" s="245"/>
      <c r="BO82" s="245"/>
      <c r="BP82" s="245"/>
      <c r="BQ82" s="242">
        <v>76</v>
      </c>
      <c r="BR82" s="247"/>
      <c r="BS82" s="923"/>
      <c r="BT82" s="924"/>
      <c r="BU82" s="924"/>
      <c r="BV82" s="924"/>
      <c r="BW82" s="924"/>
      <c r="BX82" s="924"/>
      <c r="BY82" s="924"/>
      <c r="BZ82" s="924"/>
      <c r="CA82" s="924"/>
      <c r="CB82" s="924"/>
      <c r="CC82" s="924"/>
      <c r="CD82" s="924"/>
      <c r="CE82" s="924"/>
      <c r="CF82" s="924"/>
      <c r="CG82" s="925"/>
      <c r="CH82" s="920"/>
      <c r="CI82" s="921"/>
      <c r="CJ82" s="921"/>
      <c r="CK82" s="921"/>
      <c r="CL82" s="922"/>
      <c r="CM82" s="920"/>
      <c r="CN82" s="921"/>
      <c r="CO82" s="921"/>
      <c r="CP82" s="921"/>
      <c r="CQ82" s="922"/>
      <c r="CR82" s="920"/>
      <c r="CS82" s="921"/>
      <c r="CT82" s="921"/>
      <c r="CU82" s="921"/>
      <c r="CV82" s="922"/>
      <c r="CW82" s="920"/>
      <c r="CX82" s="921"/>
      <c r="CY82" s="921"/>
      <c r="CZ82" s="921"/>
      <c r="DA82" s="922"/>
      <c r="DB82" s="920"/>
      <c r="DC82" s="921"/>
      <c r="DD82" s="921"/>
      <c r="DE82" s="921"/>
      <c r="DF82" s="922"/>
      <c r="DG82" s="920"/>
      <c r="DH82" s="921"/>
      <c r="DI82" s="921"/>
      <c r="DJ82" s="921"/>
      <c r="DK82" s="922"/>
      <c r="DL82" s="920"/>
      <c r="DM82" s="921"/>
      <c r="DN82" s="921"/>
      <c r="DO82" s="921"/>
      <c r="DP82" s="922"/>
      <c r="DQ82" s="920"/>
      <c r="DR82" s="921"/>
      <c r="DS82" s="921"/>
      <c r="DT82" s="921"/>
      <c r="DU82" s="922"/>
      <c r="DV82" s="917"/>
      <c r="DW82" s="918"/>
      <c r="DX82" s="918"/>
      <c r="DY82" s="918"/>
      <c r="DZ82" s="919"/>
      <c r="EA82" s="226"/>
    </row>
    <row r="83" spans="1:131" s="227" customFormat="1" ht="26.25" customHeight="1">
      <c r="A83" s="241">
        <v>16</v>
      </c>
      <c r="B83" s="933"/>
      <c r="C83" s="934"/>
      <c r="D83" s="934"/>
      <c r="E83" s="934"/>
      <c r="F83" s="934"/>
      <c r="G83" s="934"/>
      <c r="H83" s="934"/>
      <c r="I83" s="934"/>
      <c r="J83" s="934"/>
      <c r="K83" s="934"/>
      <c r="L83" s="934"/>
      <c r="M83" s="934"/>
      <c r="N83" s="934"/>
      <c r="O83" s="934"/>
      <c r="P83" s="935"/>
      <c r="Q83" s="936"/>
      <c r="R83" s="891"/>
      <c r="S83" s="891"/>
      <c r="T83" s="891"/>
      <c r="U83" s="891"/>
      <c r="V83" s="891"/>
      <c r="W83" s="891"/>
      <c r="X83" s="891"/>
      <c r="Y83" s="891"/>
      <c r="Z83" s="891"/>
      <c r="AA83" s="891"/>
      <c r="AB83" s="891"/>
      <c r="AC83" s="891"/>
      <c r="AD83" s="891"/>
      <c r="AE83" s="891"/>
      <c r="AF83" s="891"/>
      <c r="AG83" s="891"/>
      <c r="AH83" s="891"/>
      <c r="AI83" s="891"/>
      <c r="AJ83" s="891"/>
      <c r="AK83" s="891"/>
      <c r="AL83" s="891"/>
      <c r="AM83" s="891"/>
      <c r="AN83" s="891"/>
      <c r="AO83" s="891"/>
      <c r="AP83" s="891"/>
      <c r="AQ83" s="891"/>
      <c r="AR83" s="891"/>
      <c r="AS83" s="891"/>
      <c r="AT83" s="891"/>
      <c r="AU83" s="891"/>
      <c r="AV83" s="891"/>
      <c r="AW83" s="891"/>
      <c r="AX83" s="891"/>
      <c r="AY83" s="891"/>
      <c r="AZ83" s="937"/>
      <c r="BA83" s="937"/>
      <c r="BB83" s="937"/>
      <c r="BC83" s="937"/>
      <c r="BD83" s="938"/>
      <c r="BE83" s="245"/>
      <c r="BF83" s="245"/>
      <c r="BG83" s="245"/>
      <c r="BH83" s="245"/>
      <c r="BI83" s="245"/>
      <c r="BJ83" s="245"/>
      <c r="BK83" s="245"/>
      <c r="BL83" s="245"/>
      <c r="BM83" s="245"/>
      <c r="BN83" s="245"/>
      <c r="BO83" s="245"/>
      <c r="BP83" s="245"/>
      <c r="BQ83" s="242">
        <v>77</v>
      </c>
      <c r="BR83" s="247"/>
      <c r="BS83" s="923"/>
      <c r="BT83" s="924"/>
      <c r="BU83" s="924"/>
      <c r="BV83" s="924"/>
      <c r="BW83" s="924"/>
      <c r="BX83" s="924"/>
      <c r="BY83" s="924"/>
      <c r="BZ83" s="924"/>
      <c r="CA83" s="924"/>
      <c r="CB83" s="924"/>
      <c r="CC83" s="924"/>
      <c r="CD83" s="924"/>
      <c r="CE83" s="924"/>
      <c r="CF83" s="924"/>
      <c r="CG83" s="925"/>
      <c r="CH83" s="920"/>
      <c r="CI83" s="921"/>
      <c r="CJ83" s="921"/>
      <c r="CK83" s="921"/>
      <c r="CL83" s="922"/>
      <c r="CM83" s="920"/>
      <c r="CN83" s="921"/>
      <c r="CO83" s="921"/>
      <c r="CP83" s="921"/>
      <c r="CQ83" s="922"/>
      <c r="CR83" s="920"/>
      <c r="CS83" s="921"/>
      <c r="CT83" s="921"/>
      <c r="CU83" s="921"/>
      <c r="CV83" s="922"/>
      <c r="CW83" s="920"/>
      <c r="CX83" s="921"/>
      <c r="CY83" s="921"/>
      <c r="CZ83" s="921"/>
      <c r="DA83" s="922"/>
      <c r="DB83" s="920"/>
      <c r="DC83" s="921"/>
      <c r="DD83" s="921"/>
      <c r="DE83" s="921"/>
      <c r="DF83" s="922"/>
      <c r="DG83" s="920"/>
      <c r="DH83" s="921"/>
      <c r="DI83" s="921"/>
      <c r="DJ83" s="921"/>
      <c r="DK83" s="922"/>
      <c r="DL83" s="920"/>
      <c r="DM83" s="921"/>
      <c r="DN83" s="921"/>
      <c r="DO83" s="921"/>
      <c r="DP83" s="922"/>
      <c r="DQ83" s="920"/>
      <c r="DR83" s="921"/>
      <c r="DS83" s="921"/>
      <c r="DT83" s="921"/>
      <c r="DU83" s="922"/>
      <c r="DV83" s="917"/>
      <c r="DW83" s="918"/>
      <c r="DX83" s="918"/>
      <c r="DY83" s="918"/>
      <c r="DZ83" s="919"/>
      <c r="EA83" s="226"/>
    </row>
    <row r="84" spans="1:131" s="227" customFormat="1" ht="26.25" customHeight="1">
      <c r="A84" s="241">
        <v>17</v>
      </c>
      <c r="B84" s="933"/>
      <c r="C84" s="934"/>
      <c r="D84" s="934"/>
      <c r="E84" s="934"/>
      <c r="F84" s="934"/>
      <c r="G84" s="934"/>
      <c r="H84" s="934"/>
      <c r="I84" s="934"/>
      <c r="J84" s="934"/>
      <c r="K84" s="934"/>
      <c r="L84" s="934"/>
      <c r="M84" s="934"/>
      <c r="N84" s="934"/>
      <c r="O84" s="934"/>
      <c r="P84" s="935"/>
      <c r="Q84" s="936"/>
      <c r="R84" s="891"/>
      <c r="S84" s="891"/>
      <c r="T84" s="891"/>
      <c r="U84" s="891"/>
      <c r="V84" s="891"/>
      <c r="W84" s="891"/>
      <c r="X84" s="891"/>
      <c r="Y84" s="891"/>
      <c r="Z84" s="891"/>
      <c r="AA84" s="891"/>
      <c r="AB84" s="891"/>
      <c r="AC84" s="891"/>
      <c r="AD84" s="891"/>
      <c r="AE84" s="891"/>
      <c r="AF84" s="891"/>
      <c r="AG84" s="891"/>
      <c r="AH84" s="891"/>
      <c r="AI84" s="891"/>
      <c r="AJ84" s="891"/>
      <c r="AK84" s="891"/>
      <c r="AL84" s="891"/>
      <c r="AM84" s="891"/>
      <c r="AN84" s="891"/>
      <c r="AO84" s="891"/>
      <c r="AP84" s="891"/>
      <c r="AQ84" s="891"/>
      <c r="AR84" s="891"/>
      <c r="AS84" s="891"/>
      <c r="AT84" s="891"/>
      <c r="AU84" s="891"/>
      <c r="AV84" s="891"/>
      <c r="AW84" s="891"/>
      <c r="AX84" s="891"/>
      <c r="AY84" s="891"/>
      <c r="AZ84" s="937"/>
      <c r="BA84" s="937"/>
      <c r="BB84" s="937"/>
      <c r="BC84" s="937"/>
      <c r="BD84" s="938"/>
      <c r="BE84" s="245"/>
      <c r="BF84" s="245"/>
      <c r="BG84" s="245"/>
      <c r="BH84" s="245"/>
      <c r="BI84" s="245"/>
      <c r="BJ84" s="245"/>
      <c r="BK84" s="245"/>
      <c r="BL84" s="245"/>
      <c r="BM84" s="245"/>
      <c r="BN84" s="245"/>
      <c r="BO84" s="245"/>
      <c r="BP84" s="245"/>
      <c r="BQ84" s="242">
        <v>78</v>
      </c>
      <c r="BR84" s="247"/>
      <c r="BS84" s="923"/>
      <c r="BT84" s="924"/>
      <c r="BU84" s="924"/>
      <c r="BV84" s="924"/>
      <c r="BW84" s="924"/>
      <c r="BX84" s="924"/>
      <c r="BY84" s="924"/>
      <c r="BZ84" s="924"/>
      <c r="CA84" s="924"/>
      <c r="CB84" s="924"/>
      <c r="CC84" s="924"/>
      <c r="CD84" s="924"/>
      <c r="CE84" s="924"/>
      <c r="CF84" s="924"/>
      <c r="CG84" s="925"/>
      <c r="CH84" s="920"/>
      <c r="CI84" s="921"/>
      <c r="CJ84" s="921"/>
      <c r="CK84" s="921"/>
      <c r="CL84" s="922"/>
      <c r="CM84" s="920"/>
      <c r="CN84" s="921"/>
      <c r="CO84" s="921"/>
      <c r="CP84" s="921"/>
      <c r="CQ84" s="922"/>
      <c r="CR84" s="920"/>
      <c r="CS84" s="921"/>
      <c r="CT84" s="921"/>
      <c r="CU84" s="921"/>
      <c r="CV84" s="922"/>
      <c r="CW84" s="920"/>
      <c r="CX84" s="921"/>
      <c r="CY84" s="921"/>
      <c r="CZ84" s="921"/>
      <c r="DA84" s="922"/>
      <c r="DB84" s="920"/>
      <c r="DC84" s="921"/>
      <c r="DD84" s="921"/>
      <c r="DE84" s="921"/>
      <c r="DF84" s="922"/>
      <c r="DG84" s="920"/>
      <c r="DH84" s="921"/>
      <c r="DI84" s="921"/>
      <c r="DJ84" s="921"/>
      <c r="DK84" s="922"/>
      <c r="DL84" s="920"/>
      <c r="DM84" s="921"/>
      <c r="DN84" s="921"/>
      <c r="DO84" s="921"/>
      <c r="DP84" s="922"/>
      <c r="DQ84" s="920"/>
      <c r="DR84" s="921"/>
      <c r="DS84" s="921"/>
      <c r="DT84" s="921"/>
      <c r="DU84" s="922"/>
      <c r="DV84" s="917"/>
      <c r="DW84" s="918"/>
      <c r="DX84" s="918"/>
      <c r="DY84" s="918"/>
      <c r="DZ84" s="919"/>
      <c r="EA84" s="226"/>
    </row>
    <row r="85" spans="1:131" s="227" customFormat="1" ht="26.25" customHeight="1">
      <c r="A85" s="241">
        <v>18</v>
      </c>
      <c r="B85" s="933"/>
      <c r="C85" s="934"/>
      <c r="D85" s="934"/>
      <c r="E85" s="934"/>
      <c r="F85" s="934"/>
      <c r="G85" s="934"/>
      <c r="H85" s="934"/>
      <c r="I85" s="934"/>
      <c r="J85" s="934"/>
      <c r="K85" s="934"/>
      <c r="L85" s="934"/>
      <c r="M85" s="934"/>
      <c r="N85" s="934"/>
      <c r="O85" s="934"/>
      <c r="P85" s="935"/>
      <c r="Q85" s="936"/>
      <c r="R85" s="891"/>
      <c r="S85" s="891"/>
      <c r="T85" s="891"/>
      <c r="U85" s="891"/>
      <c r="V85" s="891"/>
      <c r="W85" s="891"/>
      <c r="X85" s="891"/>
      <c r="Y85" s="891"/>
      <c r="Z85" s="891"/>
      <c r="AA85" s="891"/>
      <c r="AB85" s="891"/>
      <c r="AC85" s="891"/>
      <c r="AD85" s="891"/>
      <c r="AE85" s="891"/>
      <c r="AF85" s="891"/>
      <c r="AG85" s="891"/>
      <c r="AH85" s="891"/>
      <c r="AI85" s="891"/>
      <c r="AJ85" s="891"/>
      <c r="AK85" s="891"/>
      <c r="AL85" s="891"/>
      <c r="AM85" s="891"/>
      <c r="AN85" s="891"/>
      <c r="AO85" s="891"/>
      <c r="AP85" s="891"/>
      <c r="AQ85" s="891"/>
      <c r="AR85" s="891"/>
      <c r="AS85" s="891"/>
      <c r="AT85" s="891"/>
      <c r="AU85" s="891"/>
      <c r="AV85" s="891"/>
      <c r="AW85" s="891"/>
      <c r="AX85" s="891"/>
      <c r="AY85" s="891"/>
      <c r="AZ85" s="937"/>
      <c r="BA85" s="937"/>
      <c r="BB85" s="937"/>
      <c r="BC85" s="937"/>
      <c r="BD85" s="938"/>
      <c r="BE85" s="245"/>
      <c r="BF85" s="245"/>
      <c r="BG85" s="245"/>
      <c r="BH85" s="245"/>
      <c r="BI85" s="245"/>
      <c r="BJ85" s="245"/>
      <c r="BK85" s="245"/>
      <c r="BL85" s="245"/>
      <c r="BM85" s="245"/>
      <c r="BN85" s="245"/>
      <c r="BO85" s="245"/>
      <c r="BP85" s="245"/>
      <c r="BQ85" s="242">
        <v>79</v>
      </c>
      <c r="BR85" s="247"/>
      <c r="BS85" s="923"/>
      <c r="BT85" s="924"/>
      <c r="BU85" s="924"/>
      <c r="BV85" s="924"/>
      <c r="BW85" s="924"/>
      <c r="BX85" s="924"/>
      <c r="BY85" s="924"/>
      <c r="BZ85" s="924"/>
      <c r="CA85" s="924"/>
      <c r="CB85" s="924"/>
      <c r="CC85" s="924"/>
      <c r="CD85" s="924"/>
      <c r="CE85" s="924"/>
      <c r="CF85" s="924"/>
      <c r="CG85" s="925"/>
      <c r="CH85" s="920"/>
      <c r="CI85" s="921"/>
      <c r="CJ85" s="921"/>
      <c r="CK85" s="921"/>
      <c r="CL85" s="922"/>
      <c r="CM85" s="920"/>
      <c r="CN85" s="921"/>
      <c r="CO85" s="921"/>
      <c r="CP85" s="921"/>
      <c r="CQ85" s="922"/>
      <c r="CR85" s="920"/>
      <c r="CS85" s="921"/>
      <c r="CT85" s="921"/>
      <c r="CU85" s="921"/>
      <c r="CV85" s="922"/>
      <c r="CW85" s="920"/>
      <c r="CX85" s="921"/>
      <c r="CY85" s="921"/>
      <c r="CZ85" s="921"/>
      <c r="DA85" s="922"/>
      <c r="DB85" s="920"/>
      <c r="DC85" s="921"/>
      <c r="DD85" s="921"/>
      <c r="DE85" s="921"/>
      <c r="DF85" s="922"/>
      <c r="DG85" s="920"/>
      <c r="DH85" s="921"/>
      <c r="DI85" s="921"/>
      <c r="DJ85" s="921"/>
      <c r="DK85" s="922"/>
      <c r="DL85" s="920"/>
      <c r="DM85" s="921"/>
      <c r="DN85" s="921"/>
      <c r="DO85" s="921"/>
      <c r="DP85" s="922"/>
      <c r="DQ85" s="920"/>
      <c r="DR85" s="921"/>
      <c r="DS85" s="921"/>
      <c r="DT85" s="921"/>
      <c r="DU85" s="922"/>
      <c r="DV85" s="917"/>
      <c r="DW85" s="918"/>
      <c r="DX85" s="918"/>
      <c r="DY85" s="918"/>
      <c r="DZ85" s="919"/>
      <c r="EA85" s="226"/>
    </row>
    <row r="86" spans="1:131" s="227" customFormat="1" ht="26.25" customHeight="1">
      <c r="A86" s="241">
        <v>19</v>
      </c>
      <c r="B86" s="933"/>
      <c r="C86" s="934"/>
      <c r="D86" s="934"/>
      <c r="E86" s="934"/>
      <c r="F86" s="934"/>
      <c r="G86" s="934"/>
      <c r="H86" s="934"/>
      <c r="I86" s="934"/>
      <c r="J86" s="934"/>
      <c r="K86" s="934"/>
      <c r="L86" s="934"/>
      <c r="M86" s="934"/>
      <c r="N86" s="934"/>
      <c r="O86" s="934"/>
      <c r="P86" s="935"/>
      <c r="Q86" s="936"/>
      <c r="R86" s="891"/>
      <c r="S86" s="891"/>
      <c r="T86" s="891"/>
      <c r="U86" s="891"/>
      <c r="V86" s="891"/>
      <c r="W86" s="891"/>
      <c r="X86" s="891"/>
      <c r="Y86" s="891"/>
      <c r="Z86" s="891"/>
      <c r="AA86" s="891"/>
      <c r="AB86" s="891"/>
      <c r="AC86" s="891"/>
      <c r="AD86" s="891"/>
      <c r="AE86" s="891"/>
      <c r="AF86" s="891"/>
      <c r="AG86" s="891"/>
      <c r="AH86" s="891"/>
      <c r="AI86" s="891"/>
      <c r="AJ86" s="891"/>
      <c r="AK86" s="891"/>
      <c r="AL86" s="891"/>
      <c r="AM86" s="891"/>
      <c r="AN86" s="891"/>
      <c r="AO86" s="891"/>
      <c r="AP86" s="891"/>
      <c r="AQ86" s="891"/>
      <c r="AR86" s="891"/>
      <c r="AS86" s="891"/>
      <c r="AT86" s="891"/>
      <c r="AU86" s="891"/>
      <c r="AV86" s="891"/>
      <c r="AW86" s="891"/>
      <c r="AX86" s="891"/>
      <c r="AY86" s="891"/>
      <c r="AZ86" s="937"/>
      <c r="BA86" s="937"/>
      <c r="BB86" s="937"/>
      <c r="BC86" s="937"/>
      <c r="BD86" s="938"/>
      <c r="BE86" s="245"/>
      <c r="BF86" s="245"/>
      <c r="BG86" s="245"/>
      <c r="BH86" s="245"/>
      <c r="BI86" s="245"/>
      <c r="BJ86" s="245"/>
      <c r="BK86" s="245"/>
      <c r="BL86" s="245"/>
      <c r="BM86" s="245"/>
      <c r="BN86" s="245"/>
      <c r="BO86" s="245"/>
      <c r="BP86" s="245"/>
      <c r="BQ86" s="242">
        <v>80</v>
      </c>
      <c r="BR86" s="247"/>
      <c r="BS86" s="923"/>
      <c r="BT86" s="924"/>
      <c r="BU86" s="924"/>
      <c r="BV86" s="924"/>
      <c r="BW86" s="924"/>
      <c r="BX86" s="924"/>
      <c r="BY86" s="924"/>
      <c r="BZ86" s="924"/>
      <c r="CA86" s="924"/>
      <c r="CB86" s="924"/>
      <c r="CC86" s="924"/>
      <c r="CD86" s="924"/>
      <c r="CE86" s="924"/>
      <c r="CF86" s="924"/>
      <c r="CG86" s="925"/>
      <c r="CH86" s="920"/>
      <c r="CI86" s="921"/>
      <c r="CJ86" s="921"/>
      <c r="CK86" s="921"/>
      <c r="CL86" s="922"/>
      <c r="CM86" s="920"/>
      <c r="CN86" s="921"/>
      <c r="CO86" s="921"/>
      <c r="CP86" s="921"/>
      <c r="CQ86" s="922"/>
      <c r="CR86" s="920"/>
      <c r="CS86" s="921"/>
      <c r="CT86" s="921"/>
      <c r="CU86" s="921"/>
      <c r="CV86" s="922"/>
      <c r="CW86" s="920"/>
      <c r="CX86" s="921"/>
      <c r="CY86" s="921"/>
      <c r="CZ86" s="921"/>
      <c r="DA86" s="922"/>
      <c r="DB86" s="920"/>
      <c r="DC86" s="921"/>
      <c r="DD86" s="921"/>
      <c r="DE86" s="921"/>
      <c r="DF86" s="922"/>
      <c r="DG86" s="920"/>
      <c r="DH86" s="921"/>
      <c r="DI86" s="921"/>
      <c r="DJ86" s="921"/>
      <c r="DK86" s="922"/>
      <c r="DL86" s="920"/>
      <c r="DM86" s="921"/>
      <c r="DN86" s="921"/>
      <c r="DO86" s="921"/>
      <c r="DP86" s="922"/>
      <c r="DQ86" s="920"/>
      <c r="DR86" s="921"/>
      <c r="DS86" s="921"/>
      <c r="DT86" s="921"/>
      <c r="DU86" s="922"/>
      <c r="DV86" s="917"/>
      <c r="DW86" s="918"/>
      <c r="DX86" s="918"/>
      <c r="DY86" s="918"/>
      <c r="DZ86" s="919"/>
      <c r="EA86" s="226"/>
    </row>
    <row r="87" spans="1:131" s="227" customFormat="1" ht="26.25" customHeight="1">
      <c r="A87" s="249">
        <v>20</v>
      </c>
      <c r="B87" s="942"/>
      <c r="C87" s="943"/>
      <c r="D87" s="943"/>
      <c r="E87" s="943"/>
      <c r="F87" s="943"/>
      <c r="G87" s="943"/>
      <c r="H87" s="943"/>
      <c r="I87" s="943"/>
      <c r="J87" s="943"/>
      <c r="K87" s="943"/>
      <c r="L87" s="943"/>
      <c r="M87" s="943"/>
      <c r="N87" s="943"/>
      <c r="O87" s="943"/>
      <c r="P87" s="944"/>
      <c r="Q87" s="945"/>
      <c r="R87" s="946"/>
      <c r="S87" s="946"/>
      <c r="T87" s="946"/>
      <c r="U87" s="946"/>
      <c r="V87" s="946"/>
      <c r="W87" s="946"/>
      <c r="X87" s="946"/>
      <c r="Y87" s="946"/>
      <c r="Z87" s="946"/>
      <c r="AA87" s="946"/>
      <c r="AB87" s="946"/>
      <c r="AC87" s="946"/>
      <c r="AD87" s="946"/>
      <c r="AE87" s="946"/>
      <c r="AF87" s="946"/>
      <c r="AG87" s="946"/>
      <c r="AH87" s="946"/>
      <c r="AI87" s="946"/>
      <c r="AJ87" s="946"/>
      <c r="AK87" s="946"/>
      <c r="AL87" s="946"/>
      <c r="AM87" s="946"/>
      <c r="AN87" s="946"/>
      <c r="AO87" s="946"/>
      <c r="AP87" s="946"/>
      <c r="AQ87" s="946"/>
      <c r="AR87" s="946"/>
      <c r="AS87" s="946"/>
      <c r="AT87" s="946"/>
      <c r="AU87" s="946"/>
      <c r="AV87" s="946"/>
      <c r="AW87" s="946"/>
      <c r="AX87" s="946"/>
      <c r="AY87" s="946"/>
      <c r="AZ87" s="947"/>
      <c r="BA87" s="947"/>
      <c r="BB87" s="947"/>
      <c r="BC87" s="947"/>
      <c r="BD87" s="948"/>
      <c r="BE87" s="245"/>
      <c r="BF87" s="245"/>
      <c r="BG87" s="245"/>
      <c r="BH87" s="245"/>
      <c r="BI87" s="245"/>
      <c r="BJ87" s="245"/>
      <c r="BK87" s="245"/>
      <c r="BL87" s="245"/>
      <c r="BM87" s="245"/>
      <c r="BN87" s="245"/>
      <c r="BO87" s="245"/>
      <c r="BP87" s="245"/>
      <c r="BQ87" s="242">
        <v>81</v>
      </c>
      <c r="BR87" s="247"/>
      <c r="BS87" s="923"/>
      <c r="BT87" s="924"/>
      <c r="BU87" s="924"/>
      <c r="BV87" s="924"/>
      <c r="BW87" s="924"/>
      <c r="BX87" s="924"/>
      <c r="BY87" s="924"/>
      <c r="BZ87" s="924"/>
      <c r="CA87" s="924"/>
      <c r="CB87" s="924"/>
      <c r="CC87" s="924"/>
      <c r="CD87" s="924"/>
      <c r="CE87" s="924"/>
      <c r="CF87" s="924"/>
      <c r="CG87" s="925"/>
      <c r="CH87" s="920"/>
      <c r="CI87" s="921"/>
      <c r="CJ87" s="921"/>
      <c r="CK87" s="921"/>
      <c r="CL87" s="922"/>
      <c r="CM87" s="920"/>
      <c r="CN87" s="921"/>
      <c r="CO87" s="921"/>
      <c r="CP87" s="921"/>
      <c r="CQ87" s="922"/>
      <c r="CR87" s="920"/>
      <c r="CS87" s="921"/>
      <c r="CT87" s="921"/>
      <c r="CU87" s="921"/>
      <c r="CV87" s="922"/>
      <c r="CW87" s="920"/>
      <c r="CX87" s="921"/>
      <c r="CY87" s="921"/>
      <c r="CZ87" s="921"/>
      <c r="DA87" s="922"/>
      <c r="DB87" s="920"/>
      <c r="DC87" s="921"/>
      <c r="DD87" s="921"/>
      <c r="DE87" s="921"/>
      <c r="DF87" s="922"/>
      <c r="DG87" s="920"/>
      <c r="DH87" s="921"/>
      <c r="DI87" s="921"/>
      <c r="DJ87" s="921"/>
      <c r="DK87" s="922"/>
      <c r="DL87" s="920"/>
      <c r="DM87" s="921"/>
      <c r="DN87" s="921"/>
      <c r="DO87" s="921"/>
      <c r="DP87" s="922"/>
      <c r="DQ87" s="920"/>
      <c r="DR87" s="921"/>
      <c r="DS87" s="921"/>
      <c r="DT87" s="921"/>
      <c r="DU87" s="922"/>
      <c r="DV87" s="917"/>
      <c r="DW87" s="918"/>
      <c r="DX87" s="918"/>
      <c r="DY87" s="918"/>
      <c r="DZ87" s="919"/>
      <c r="EA87" s="226"/>
    </row>
    <row r="88" spans="1:131" s="227" customFormat="1" ht="26.25" customHeight="1" thickBot="1">
      <c r="A88" s="244" t="s">
        <v>388</v>
      </c>
      <c r="B88" s="850" t="s">
        <v>428</v>
      </c>
      <c r="C88" s="851"/>
      <c r="D88" s="851"/>
      <c r="E88" s="851"/>
      <c r="F88" s="851"/>
      <c r="G88" s="851"/>
      <c r="H88" s="851"/>
      <c r="I88" s="851"/>
      <c r="J88" s="851"/>
      <c r="K88" s="851"/>
      <c r="L88" s="851"/>
      <c r="M88" s="851"/>
      <c r="N88" s="851"/>
      <c r="O88" s="851"/>
      <c r="P88" s="852"/>
      <c r="Q88" s="898"/>
      <c r="R88" s="899"/>
      <c r="S88" s="899"/>
      <c r="T88" s="899"/>
      <c r="U88" s="899"/>
      <c r="V88" s="899"/>
      <c r="W88" s="899"/>
      <c r="X88" s="899"/>
      <c r="Y88" s="899"/>
      <c r="Z88" s="899"/>
      <c r="AA88" s="899"/>
      <c r="AB88" s="899"/>
      <c r="AC88" s="899"/>
      <c r="AD88" s="899"/>
      <c r="AE88" s="899"/>
      <c r="AF88" s="902">
        <v>6508</v>
      </c>
      <c r="AG88" s="902"/>
      <c r="AH88" s="902"/>
      <c r="AI88" s="902"/>
      <c r="AJ88" s="902"/>
      <c r="AK88" s="899"/>
      <c r="AL88" s="899"/>
      <c r="AM88" s="899"/>
      <c r="AN88" s="899"/>
      <c r="AO88" s="899"/>
      <c r="AP88" s="902" t="s">
        <v>590</v>
      </c>
      <c r="AQ88" s="902"/>
      <c r="AR88" s="902"/>
      <c r="AS88" s="902"/>
      <c r="AT88" s="902"/>
      <c r="AU88" s="902" t="s">
        <v>597</v>
      </c>
      <c r="AV88" s="902"/>
      <c r="AW88" s="902"/>
      <c r="AX88" s="902"/>
      <c r="AY88" s="902"/>
      <c r="AZ88" s="907"/>
      <c r="BA88" s="907"/>
      <c r="BB88" s="907"/>
      <c r="BC88" s="907"/>
      <c r="BD88" s="908"/>
      <c r="BE88" s="245"/>
      <c r="BF88" s="245"/>
      <c r="BG88" s="245"/>
      <c r="BH88" s="245"/>
      <c r="BI88" s="245"/>
      <c r="BJ88" s="245"/>
      <c r="BK88" s="245"/>
      <c r="BL88" s="245"/>
      <c r="BM88" s="245"/>
      <c r="BN88" s="245"/>
      <c r="BO88" s="245"/>
      <c r="BP88" s="245"/>
      <c r="BQ88" s="242">
        <v>82</v>
      </c>
      <c r="BR88" s="247"/>
      <c r="BS88" s="923"/>
      <c r="BT88" s="924"/>
      <c r="BU88" s="924"/>
      <c r="BV88" s="924"/>
      <c r="BW88" s="924"/>
      <c r="BX88" s="924"/>
      <c r="BY88" s="924"/>
      <c r="BZ88" s="924"/>
      <c r="CA88" s="924"/>
      <c r="CB88" s="924"/>
      <c r="CC88" s="924"/>
      <c r="CD88" s="924"/>
      <c r="CE88" s="924"/>
      <c r="CF88" s="924"/>
      <c r="CG88" s="925"/>
      <c r="CH88" s="920"/>
      <c r="CI88" s="921"/>
      <c r="CJ88" s="921"/>
      <c r="CK88" s="921"/>
      <c r="CL88" s="922"/>
      <c r="CM88" s="920"/>
      <c r="CN88" s="921"/>
      <c r="CO88" s="921"/>
      <c r="CP88" s="921"/>
      <c r="CQ88" s="922"/>
      <c r="CR88" s="920"/>
      <c r="CS88" s="921"/>
      <c r="CT88" s="921"/>
      <c r="CU88" s="921"/>
      <c r="CV88" s="922"/>
      <c r="CW88" s="920"/>
      <c r="CX88" s="921"/>
      <c r="CY88" s="921"/>
      <c r="CZ88" s="921"/>
      <c r="DA88" s="922"/>
      <c r="DB88" s="920"/>
      <c r="DC88" s="921"/>
      <c r="DD88" s="921"/>
      <c r="DE88" s="921"/>
      <c r="DF88" s="922"/>
      <c r="DG88" s="920"/>
      <c r="DH88" s="921"/>
      <c r="DI88" s="921"/>
      <c r="DJ88" s="921"/>
      <c r="DK88" s="922"/>
      <c r="DL88" s="920"/>
      <c r="DM88" s="921"/>
      <c r="DN88" s="921"/>
      <c r="DO88" s="921"/>
      <c r="DP88" s="922"/>
      <c r="DQ88" s="920"/>
      <c r="DR88" s="921"/>
      <c r="DS88" s="921"/>
      <c r="DT88" s="921"/>
      <c r="DU88" s="922"/>
      <c r="DV88" s="917"/>
      <c r="DW88" s="918"/>
      <c r="DX88" s="918"/>
      <c r="DY88" s="918"/>
      <c r="DZ88" s="919"/>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3"/>
      <c r="BT89" s="924"/>
      <c r="BU89" s="924"/>
      <c r="BV89" s="924"/>
      <c r="BW89" s="924"/>
      <c r="BX89" s="924"/>
      <c r="BY89" s="924"/>
      <c r="BZ89" s="924"/>
      <c r="CA89" s="924"/>
      <c r="CB89" s="924"/>
      <c r="CC89" s="924"/>
      <c r="CD89" s="924"/>
      <c r="CE89" s="924"/>
      <c r="CF89" s="924"/>
      <c r="CG89" s="925"/>
      <c r="CH89" s="920"/>
      <c r="CI89" s="921"/>
      <c r="CJ89" s="921"/>
      <c r="CK89" s="921"/>
      <c r="CL89" s="922"/>
      <c r="CM89" s="920"/>
      <c r="CN89" s="921"/>
      <c r="CO89" s="921"/>
      <c r="CP89" s="921"/>
      <c r="CQ89" s="922"/>
      <c r="CR89" s="920"/>
      <c r="CS89" s="921"/>
      <c r="CT89" s="921"/>
      <c r="CU89" s="921"/>
      <c r="CV89" s="922"/>
      <c r="CW89" s="920"/>
      <c r="CX89" s="921"/>
      <c r="CY89" s="921"/>
      <c r="CZ89" s="921"/>
      <c r="DA89" s="922"/>
      <c r="DB89" s="920"/>
      <c r="DC89" s="921"/>
      <c r="DD89" s="921"/>
      <c r="DE89" s="921"/>
      <c r="DF89" s="922"/>
      <c r="DG89" s="920"/>
      <c r="DH89" s="921"/>
      <c r="DI89" s="921"/>
      <c r="DJ89" s="921"/>
      <c r="DK89" s="922"/>
      <c r="DL89" s="920"/>
      <c r="DM89" s="921"/>
      <c r="DN89" s="921"/>
      <c r="DO89" s="921"/>
      <c r="DP89" s="922"/>
      <c r="DQ89" s="920"/>
      <c r="DR89" s="921"/>
      <c r="DS89" s="921"/>
      <c r="DT89" s="921"/>
      <c r="DU89" s="922"/>
      <c r="DV89" s="917"/>
      <c r="DW89" s="918"/>
      <c r="DX89" s="918"/>
      <c r="DY89" s="918"/>
      <c r="DZ89" s="919"/>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3"/>
      <c r="BT90" s="924"/>
      <c r="BU90" s="924"/>
      <c r="BV90" s="924"/>
      <c r="BW90" s="924"/>
      <c r="BX90" s="924"/>
      <c r="BY90" s="924"/>
      <c r="BZ90" s="924"/>
      <c r="CA90" s="924"/>
      <c r="CB90" s="924"/>
      <c r="CC90" s="924"/>
      <c r="CD90" s="924"/>
      <c r="CE90" s="924"/>
      <c r="CF90" s="924"/>
      <c r="CG90" s="925"/>
      <c r="CH90" s="920"/>
      <c r="CI90" s="921"/>
      <c r="CJ90" s="921"/>
      <c r="CK90" s="921"/>
      <c r="CL90" s="922"/>
      <c r="CM90" s="920"/>
      <c r="CN90" s="921"/>
      <c r="CO90" s="921"/>
      <c r="CP90" s="921"/>
      <c r="CQ90" s="922"/>
      <c r="CR90" s="920"/>
      <c r="CS90" s="921"/>
      <c r="CT90" s="921"/>
      <c r="CU90" s="921"/>
      <c r="CV90" s="922"/>
      <c r="CW90" s="920"/>
      <c r="CX90" s="921"/>
      <c r="CY90" s="921"/>
      <c r="CZ90" s="921"/>
      <c r="DA90" s="922"/>
      <c r="DB90" s="920"/>
      <c r="DC90" s="921"/>
      <c r="DD90" s="921"/>
      <c r="DE90" s="921"/>
      <c r="DF90" s="922"/>
      <c r="DG90" s="920"/>
      <c r="DH90" s="921"/>
      <c r="DI90" s="921"/>
      <c r="DJ90" s="921"/>
      <c r="DK90" s="922"/>
      <c r="DL90" s="920"/>
      <c r="DM90" s="921"/>
      <c r="DN90" s="921"/>
      <c r="DO90" s="921"/>
      <c r="DP90" s="922"/>
      <c r="DQ90" s="920"/>
      <c r="DR90" s="921"/>
      <c r="DS90" s="921"/>
      <c r="DT90" s="921"/>
      <c r="DU90" s="922"/>
      <c r="DV90" s="917"/>
      <c r="DW90" s="918"/>
      <c r="DX90" s="918"/>
      <c r="DY90" s="918"/>
      <c r="DZ90" s="919"/>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3"/>
      <c r="BT91" s="924"/>
      <c r="BU91" s="924"/>
      <c r="BV91" s="924"/>
      <c r="BW91" s="924"/>
      <c r="BX91" s="924"/>
      <c r="BY91" s="924"/>
      <c r="BZ91" s="924"/>
      <c r="CA91" s="924"/>
      <c r="CB91" s="924"/>
      <c r="CC91" s="924"/>
      <c r="CD91" s="924"/>
      <c r="CE91" s="924"/>
      <c r="CF91" s="924"/>
      <c r="CG91" s="925"/>
      <c r="CH91" s="920"/>
      <c r="CI91" s="921"/>
      <c r="CJ91" s="921"/>
      <c r="CK91" s="921"/>
      <c r="CL91" s="922"/>
      <c r="CM91" s="920"/>
      <c r="CN91" s="921"/>
      <c r="CO91" s="921"/>
      <c r="CP91" s="921"/>
      <c r="CQ91" s="922"/>
      <c r="CR91" s="920"/>
      <c r="CS91" s="921"/>
      <c r="CT91" s="921"/>
      <c r="CU91" s="921"/>
      <c r="CV91" s="922"/>
      <c r="CW91" s="920"/>
      <c r="CX91" s="921"/>
      <c r="CY91" s="921"/>
      <c r="CZ91" s="921"/>
      <c r="DA91" s="922"/>
      <c r="DB91" s="920"/>
      <c r="DC91" s="921"/>
      <c r="DD91" s="921"/>
      <c r="DE91" s="921"/>
      <c r="DF91" s="922"/>
      <c r="DG91" s="920"/>
      <c r="DH91" s="921"/>
      <c r="DI91" s="921"/>
      <c r="DJ91" s="921"/>
      <c r="DK91" s="922"/>
      <c r="DL91" s="920"/>
      <c r="DM91" s="921"/>
      <c r="DN91" s="921"/>
      <c r="DO91" s="921"/>
      <c r="DP91" s="922"/>
      <c r="DQ91" s="920"/>
      <c r="DR91" s="921"/>
      <c r="DS91" s="921"/>
      <c r="DT91" s="921"/>
      <c r="DU91" s="922"/>
      <c r="DV91" s="917"/>
      <c r="DW91" s="918"/>
      <c r="DX91" s="918"/>
      <c r="DY91" s="918"/>
      <c r="DZ91" s="919"/>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3"/>
      <c r="BT92" s="924"/>
      <c r="BU92" s="924"/>
      <c r="BV92" s="924"/>
      <c r="BW92" s="924"/>
      <c r="BX92" s="924"/>
      <c r="BY92" s="924"/>
      <c r="BZ92" s="924"/>
      <c r="CA92" s="924"/>
      <c r="CB92" s="924"/>
      <c r="CC92" s="924"/>
      <c r="CD92" s="924"/>
      <c r="CE92" s="924"/>
      <c r="CF92" s="924"/>
      <c r="CG92" s="925"/>
      <c r="CH92" s="920"/>
      <c r="CI92" s="921"/>
      <c r="CJ92" s="921"/>
      <c r="CK92" s="921"/>
      <c r="CL92" s="922"/>
      <c r="CM92" s="920"/>
      <c r="CN92" s="921"/>
      <c r="CO92" s="921"/>
      <c r="CP92" s="921"/>
      <c r="CQ92" s="922"/>
      <c r="CR92" s="920"/>
      <c r="CS92" s="921"/>
      <c r="CT92" s="921"/>
      <c r="CU92" s="921"/>
      <c r="CV92" s="922"/>
      <c r="CW92" s="920"/>
      <c r="CX92" s="921"/>
      <c r="CY92" s="921"/>
      <c r="CZ92" s="921"/>
      <c r="DA92" s="922"/>
      <c r="DB92" s="920"/>
      <c r="DC92" s="921"/>
      <c r="DD92" s="921"/>
      <c r="DE92" s="921"/>
      <c r="DF92" s="922"/>
      <c r="DG92" s="920"/>
      <c r="DH92" s="921"/>
      <c r="DI92" s="921"/>
      <c r="DJ92" s="921"/>
      <c r="DK92" s="922"/>
      <c r="DL92" s="920"/>
      <c r="DM92" s="921"/>
      <c r="DN92" s="921"/>
      <c r="DO92" s="921"/>
      <c r="DP92" s="922"/>
      <c r="DQ92" s="920"/>
      <c r="DR92" s="921"/>
      <c r="DS92" s="921"/>
      <c r="DT92" s="921"/>
      <c r="DU92" s="922"/>
      <c r="DV92" s="917"/>
      <c r="DW92" s="918"/>
      <c r="DX92" s="918"/>
      <c r="DY92" s="918"/>
      <c r="DZ92" s="919"/>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3"/>
      <c r="BT93" s="924"/>
      <c r="BU93" s="924"/>
      <c r="BV93" s="924"/>
      <c r="BW93" s="924"/>
      <c r="BX93" s="924"/>
      <c r="BY93" s="924"/>
      <c r="BZ93" s="924"/>
      <c r="CA93" s="924"/>
      <c r="CB93" s="924"/>
      <c r="CC93" s="924"/>
      <c r="CD93" s="924"/>
      <c r="CE93" s="924"/>
      <c r="CF93" s="924"/>
      <c r="CG93" s="925"/>
      <c r="CH93" s="920"/>
      <c r="CI93" s="921"/>
      <c r="CJ93" s="921"/>
      <c r="CK93" s="921"/>
      <c r="CL93" s="922"/>
      <c r="CM93" s="920"/>
      <c r="CN93" s="921"/>
      <c r="CO93" s="921"/>
      <c r="CP93" s="921"/>
      <c r="CQ93" s="922"/>
      <c r="CR93" s="920"/>
      <c r="CS93" s="921"/>
      <c r="CT93" s="921"/>
      <c r="CU93" s="921"/>
      <c r="CV93" s="922"/>
      <c r="CW93" s="920"/>
      <c r="CX93" s="921"/>
      <c r="CY93" s="921"/>
      <c r="CZ93" s="921"/>
      <c r="DA93" s="922"/>
      <c r="DB93" s="920"/>
      <c r="DC93" s="921"/>
      <c r="DD93" s="921"/>
      <c r="DE93" s="921"/>
      <c r="DF93" s="922"/>
      <c r="DG93" s="920"/>
      <c r="DH93" s="921"/>
      <c r="DI93" s="921"/>
      <c r="DJ93" s="921"/>
      <c r="DK93" s="922"/>
      <c r="DL93" s="920"/>
      <c r="DM93" s="921"/>
      <c r="DN93" s="921"/>
      <c r="DO93" s="921"/>
      <c r="DP93" s="922"/>
      <c r="DQ93" s="920"/>
      <c r="DR93" s="921"/>
      <c r="DS93" s="921"/>
      <c r="DT93" s="921"/>
      <c r="DU93" s="922"/>
      <c r="DV93" s="917"/>
      <c r="DW93" s="918"/>
      <c r="DX93" s="918"/>
      <c r="DY93" s="918"/>
      <c r="DZ93" s="919"/>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3"/>
      <c r="BT94" s="924"/>
      <c r="BU94" s="924"/>
      <c r="BV94" s="924"/>
      <c r="BW94" s="924"/>
      <c r="BX94" s="924"/>
      <c r="BY94" s="924"/>
      <c r="BZ94" s="924"/>
      <c r="CA94" s="924"/>
      <c r="CB94" s="924"/>
      <c r="CC94" s="924"/>
      <c r="CD94" s="924"/>
      <c r="CE94" s="924"/>
      <c r="CF94" s="924"/>
      <c r="CG94" s="925"/>
      <c r="CH94" s="920"/>
      <c r="CI94" s="921"/>
      <c r="CJ94" s="921"/>
      <c r="CK94" s="921"/>
      <c r="CL94" s="922"/>
      <c r="CM94" s="920"/>
      <c r="CN94" s="921"/>
      <c r="CO94" s="921"/>
      <c r="CP94" s="921"/>
      <c r="CQ94" s="922"/>
      <c r="CR94" s="920"/>
      <c r="CS94" s="921"/>
      <c r="CT94" s="921"/>
      <c r="CU94" s="921"/>
      <c r="CV94" s="922"/>
      <c r="CW94" s="920"/>
      <c r="CX94" s="921"/>
      <c r="CY94" s="921"/>
      <c r="CZ94" s="921"/>
      <c r="DA94" s="922"/>
      <c r="DB94" s="920"/>
      <c r="DC94" s="921"/>
      <c r="DD94" s="921"/>
      <c r="DE94" s="921"/>
      <c r="DF94" s="922"/>
      <c r="DG94" s="920"/>
      <c r="DH94" s="921"/>
      <c r="DI94" s="921"/>
      <c r="DJ94" s="921"/>
      <c r="DK94" s="922"/>
      <c r="DL94" s="920"/>
      <c r="DM94" s="921"/>
      <c r="DN94" s="921"/>
      <c r="DO94" s="921"/>
      <c r="DP94" s="922"/>
      <c r="DQ94" s="920"/>
      <c r="DR94" s="921"/>
      <c r="DS94" s="921"/>
      <c r="DT94" s="921"/>
      <c r="DU94" s="922"/>
      <c r="DV94" s="917"/>
      <c r="DW94" s="918"/>
      <c r="DX94" s="918"/>
      <c r="DY94" s="918"/>
      <c r="DZ94" s="919"/>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3"/>
      <c r="BT95" s="924"/>
      <c r="BU95" s="924"/>
      <c r="BV95" s="924"/>
      <c r="BW95" s="924"/>
      <c r="BX95" s="924"/>
      <c r="BY95" s="924"/>
      <c r="BZ95" s="924"/>
      <c r="CA95" s="924"/>
      <c r="CB95" s="924"/>
      <c r="CC95" s="924"/>
      <c r="CD95" s="924"/>
      <c r="CE95" s="924"/>
      <c r="CF95" s="924"/>
      <c r="CG95" s="925"/>
      <c r="CH95" s="920"/>
      <c r="CI95" s="921"/>
      <c r="CJ95" s="921"/>
      <c r="CK95" s="921"/>
      <c r="CL95" s="922"/>
      <c r="CM95" s="920"/>
      <c r="CN95" s="921"/>
      <c r="CO95" s="921"/>
      <c r="CP95" s="921"/>
      <c r="CQ95" s="922"/>
      <c r="CR95" s="920"/>
      <c r="CS95" s="921"/>
      <c r="CT95" s="921"/>
      <c r="CU95" s="921"/>
      <c r="CV95" s="922"/>
      <c r="CW95" s="920"/>
      <c r="CX95" s="921"/>
      <c r="CY95" s="921"/>
      <c r="CZ95" s="921"/>
      <c r="DA95" s="922"/>
      <c r="DB95" s="920"/>
      <c r="DC95" s="921"/>
      <c r="DD95" s="921"/>
      <c r="DE95" s="921"/>
      <c r="DF95" s="922"/>
      <c r="DG95" s="920"/>
      <c r="DH95" s="921"/>
      <c r="DI95" s="921"/>
      <c r="DJ95" s="921"/>
      <c r="DK95" s="922"/>
      <c r="DL95" s="920"/>
      <c r="DM95" s="921"/>
      <c r="DN95" s="921"/>
      <c r="DO95" s="921"/>
      <c r="DP95" s="922"/>
      <c r="DQ95" s="920"/>
      <c r="DR95" s="921"/>
      <c r="DS95" s="921"/>
      <c r="DT95" s="921"/>
      <c r="DU95" s="922"/>
      <c r="DV95" s="917"/>
      <c r="DW95" s="918"/>
      <c r="DX95" s="918"/>
      <c r="DY95" s="918"/>
      <c r="DZ95" s="919"/>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3"/>
      <c r="BT96" s="924"/>
      <c r="BU96" s="924"/>
      <c r="BV96" s="924"/>
      <c r="BW96" s="924"/>
      <c r="BX96" s="924"/>
      <c r="BY96" s="924"/>
      <c r="BZ96" s="924"/>
      <c r="CA96" s="924"/>
      <c r="CB96" s="924"/>
      <c r="CC96" s="924"/>
      <c r="CD96" s="924"/>
      <c r="CE96" s="924"/>
      <c r="CF96" s="924"/>
      <c r="CG96" s="925"/>
      <c r="CH96" s="920"/>
      <c r="CI96" s="921"/>
      <c r="CJ96" s="921"/>
      <c r="CK96" s="921"/>
      <c r="CL96" s="922"/>
      <c r="CM96" s="920"/>
      <c r="CN96" s="921"/>
      <c r="CO96" s="921"/>
      <c r="CP96" s="921"/>
      <c r="CQ96" s="922"/>
      <c r="CR96" s="920"/>
      <c r="CS96" s="921"/>
      <c r="CT96" s="921"/>
      <c r="CU96" s="921"/>
      <c r="CV96" s="922"/>
      <c r="CW96" s="920"/>
      <c r="CX96" s="921"/>
      <c r="CY96" s="921"/>
      <c r="CZ96" s="921"/>
      <c r="DA96" s="922"/>
      <c r="DB96" s="920"/>
      <c r="DC96" s="921"/>
      <c r="DD96" s="921"/>
      <c r="DE96" s="921"/>
      <c r="DF96" s="922"/>
      <c r="DG96" s="920"/>
      <c r="DH96" s="921"/>
      <c r="DI96" s="921"/>
      <c r="DJ96" s="921"/>
      <c r="DK96" s="922"/>
      <c r="DL96" s="920"/>
      <c r="DM96" s="921"/>
      <c r="DN96" s="921"/>
      <c r="DO96" s="921"/>
      <c r="DP96" s="922"/>
      <c r="DQ96" s="920"/>
      <c r="DR96" s="921"/>
      <c r="DS96" s="921"/>
      <c r="DT96" s="921"/>
      <c r="DU96" s="922"/>
      <c r="DV96" s="917"/>
      <c r="DW96" s="918"/>
      <c r="DX96" s="918"/>
      <c r="DY96" s="918"/>
      <c r="DZ96" s="919"/>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3"/>
      <c r="BT97" s="924"/>
      <c r="BU97" s="924"/>
      <c r="BV97" s="924"/>
      <c r="BW97" s="924"/>
      <c r="BX97" s="924"/>
      <c r="BY97" s="924"/>
      <c r="BZ97" s="924"/>
      <c r="CA97" s="924"/>
      <c r="CB97" s="924"/>
      <c r="CC97" s="924"/>
      <c r="CD97" s="924"/>
      <c r="CE97" s="924"/>
      <c r="CF97" s="924"/>
      <c r="CG97" s="925"/>
      <c r="CH97" s="920"/>
      <c r="CI97" s="921"/>
      <c r="CJ97" s="921"/>
      <c r="CK97" s="921"/>
      <c r="CL97" s="922"/>
      <c r="CM97" s="920"/>
      <c r="CN97" s="921"/>
      <c r="CO97" s="921"/>
      <c r="CP97" s="921"/>
      <c r="CQ97" s="922"/>
      <c r="CR97" s="920"/>
      <c r="CS97" s="921"/>
      <c r="CT97" s="921"/>
      <c r="CU97" s="921"/>
      <c r="CV97" s="922"/>
      <c r="CW97" s="920"/>
      <c r="CX97" s="921"/>
      <c r="CY97" s="921"/>
      <c r="CZ97" s="921"/>
      <c r="DA97" s="922"/>
      <c r="DB97" s="920"/>
      <c r="DC97" s="921"/>
      <c r="DD97" s="921"/>
      <c r="DE97" s="921"/>
      <c r="DF97" s="922"/>
      <c r="DG97" s="920"/>
      <c r="DH97" s="921"/>
      <c r="DI97" s="921"/>
      <c r="DJ97" s="921"/>
      <c r="DK97" s="922"/>
      <c r="DL97" s="920"/>
      <c r="DM97" s="921"/>
      <c r="DN97" s="921"/>
      <c r="DO97" s="921"/>
      <c r="DP97" s="922"/>
      <c r="DQ97" s="920"/>
      <c r="DR97" s="921"/>
      <c r="DS97" s="921"/>
      <c r="DT97" s="921"/>
      <c r="DU97" s="922"/>
      <c r="DV97" s="917"/>
      <c r="DW97" s="918"/>
      <c r="DX97" s="918"/>
      <c r="DY97" s="918"/>
      <c r="DZ97" s="919"/>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3"/>
      <c r="BT98" s="924"/>
      <c r="BU98" s="924"/>
      <c r="BV98" s="924"/>
      <c r="BW98" s="924"/>
      <c r="BX98" s="924"/>
      <c r="BY98" s="924"/>
      <c r="BZ98" s="924"/>
      <c r="CA98" s="924"/>
      <c r="CB98" s="924"/>
      <c r="CC98" s="924"/>
      <c r="CD98" s="924"/>
      <c r="CE98" s="924"/>
      <c r="CF98" s="924"/>
      <c r="CG98" s="925"/>
      <c r="CH98" s="920"/>
      <c r="CI98" s="921"/>
      <c r="CJ98" s="921"/>
      <c r="CK98" s="921"/>
      <c r="CL98" s="922"/>
      <c r="CM98" s="920"/>
      <c r="CN98" s="921"/>
      <c r="CO98" s="921"/>
      <c r="CP98" s="921"/>
      <c r="CQ98" s="922"/>
      <c r="CR98" s="920"/>
      <c r="CS98" s="921"/>
      <c r="CT98" s="921"/>
      <c r="CU98" s="921"/>
      <c r="CV98" s="922"/>
      <c r="CW98" s="920"/>
      <c r="CX98" s="921"/>
      <c r="CY98" s="921"/>
      <c r="CZ98" s="921"/>
      <c r="DA98" s="922"/>
      <c r="DB98" s="920"/>
      <c r="DC98" s="921"/>
      <c r="DD98" s="921"/>
      <c r="DE98" s="921"/>
      <c r="DF98" s="922"/>
      <c r="DG98" s="920"/>
      <c r="DH98" s="921"/>
      <c r="DI98" s="921"/>
      <c r="DJ98" s="921"/>
      <c r="DK98" s="922"/>
      <c r="DL98" s="920"/>
      <c r="DM98" s="921"/>
      <c r="DN98" s="921"/>
      <c r="DO98" s="921"/>
      <c r="DP98" s="922"/>
      <c r="DQ98" s="920"/>
      <c r="DR98" s="921"/>
      <c r="DS98" s="921"/>
      <c r="DT98" s="921"/>
      <c r="DU98" s="922"/>
      <c r="DV98" s="917"/>
      <c r="DW98" s="918"/>
      <c r="DX98" s="918"/>
      <c r="DY98" s="918"/>
      <c r="DZ98" s="919"/>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3"/>
      <c r="BT99" s="924"/>
      <c r="BU99" s="924"/>
      <c r="BV99" s="924"/>
      <c r="BW99" s="924"/>
      <c r="BX99" s="924"/>
      <c r="BY99" s="924"/>
      <c r="BZ99" s="924"/>
      <c r="CA99" s="924"/>
      <c r="CB99" s="924"/>
      <c r="CC99" s="924"/>
      <c r="CD99" s="924"/>
      <c r="CE99" s="924"/>
      <c r="CF99" s="924"/>
      <c r="CG99" s="925"/>
      <c r="CH99" s="920"/>
      <c r="CI99" s="921"/>
      <c r="CJ99" s="921"/>
      <c r="CK99" s="921"/>
      <c r="CL99" s="922"/>
      <c r="CM99" s="920"/>
      <c r="CN99" s="921"/>
      <c r="CO99" s="921"/>
      <c r="CP99" s="921"/>
      <c r="CQ99" s="922"/>
      <c r="CR99" s="920"/>
      <c r="CS99" s="921"/>
      <c r="CT99" s="921"/>
      <c r="CU99" s="921"/>
      <c r="CV99" s="922"/>
      <c r="CW99" s="920"/>
      <c r="CX99" s="921"/>
      <c r="CY99" s="921"/>
      <c r="CZ99" s="921"/>
      <c r="DA99" s="922"/>
      <c r="DB99" s="920"/>
      <c r="DC99" s="921"/>
      <c r="DD99" s="921"/>
      <c r="DE99" s="921"/>
      <c r="DF99" s="922"/>
      <c r="DG99" s="920"/>
      <c r="DH99" s="921"/>
      <c r="DI99" s="921"/>
      <c r="DJ99" s="921"/>
      <c r="DK99" s="922"/>
      <c r="DL99" s="920"/>
      <c r="DM99" s="921"/>
      <c r="DN99" s="921"/>
      <c r="DO99" s="921"/>
      <c r="DP99" s="922"/>
      <c r="DQ99" s="920"/>
      <c r="DR99" s="921"/>
      <c r="DS99" s="921"/>
      <c r="DT99" s="921"/>
      <c r="DU99" s="922"/>
      <c r="DV99" s="917"/>
      <c r="DW99" s="918"/>
      <c r="DX99" s="918"/>
      <c r="DY99" s="918"/>
      <c r="DZ99" s="919"/>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3"/>
      <c r="BT100" s="924"/>
      <c r="BU100" s="924"/>
      <c r="BV100" s="924"/>
      <c r="BW100" s="924"/>
      <c r="BX100" s="924"/>
      <c r="BY100" s="924"/>
      <c r="BZ100" s="924"/>
      <c r="CA100" s="924"/>
      <c r="CB100" s="924"/>
      <c r="CC100" s="924"/>
      <c r="CD100" s="924"/>
      <c r="CE100" s="924"/>
      <c r="CF100" s="924"/>
      <c r="CG100" s="925"/>
      <c r="CH100" s="920"/>
      <c r="CI100" s="921"/>
      <c r="CJ100" s="921"/>
      <c r="CK100" s="921"/>
      <c r="CL100" s="922"/>
      <c r="CM100" s="920"/>
      <c r="CN100" s="921"/>
      <c r="CO100" s="921"/>
      <c r="CP100" s="921"/>
      <c r="CQ100" s="922"/>
      <c r="CR100" s="920"/>
      <c r="CS100" s="921"/>
      <c r="CT100" s="921"/>
      <c r="CU100" s="921"/>
      <c r="CV100" s="922"/>
      <c r="CW100" s="920"/>
      <c r="CX100" s="921"/>
      <c r="CY100" s="921"/>
      <c r="CZ100" s="921"/>
      <c r="DA100" s="922"/>
      <c r="DB100" s="920"/>
      <c r="DC100" s="921"/>
      <c r="DD100" s="921"/>
      <c r="DE100" s="921"/>
      <c r="DF100" s="922"/>
      <c r="DG100" s="920"/>
      <c r="DH100" s="921"/>
      <c r="DI100" s="921"/>
      <c r="DJ100" s="921"/>
      <c r="DK100" s="922"/>
      <c r="DL100" s="920"/>
      <c r="DM100" s="921"/>
      <c r="DN100" s="921"/>
      <c r="DO100" s="921"/>
      <c r="DP100" s="922"/>
      <c r="DQ100" s="920"/>
      <c r="DR100" s="921"/>
      <c r="DS100" s="921"/>
      <c r="DT100" s="921"/>
      <c r="DU100" s="922"/>
      <c r="DV100" s="917"/>
      <c r="DW100" s="918"/>
      <c r="DX100" s="918"/>
      <c r="DY100" s="918"/>
      <c r="DZ100" s="919"/>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3"/>
      <c r="BT101" s="924"/>
      <c r="BU101" s="924"/>
      <c r="BV101" s="924"/>
      <c r="BW101" s="924"/>
      <c r="BX101" s="924"/>
      <c r="BY101" s="924"/>
      <c r="BZ101" s="924"/>
      <c r="CA101" s="924"/>
      <c r="CB101" s="924"/>
      <c r="CC101" s="924"/>
      <c r="CD101" s="924"/>
      <c r="CE101" s="924"/>
      <c r="CF101" s="924"/>
      <c r="CG101" s="925"/>
      <c r="CH101" s="920"/>
      <c r="CI101" s="921"/>
      <c r="CJ101" s="921"/>
      <c r="CK101" s="921"/>
      <c r="CL101" s="922"/>
      <c r="CM101" s="920"/>
      <c r="CN101" s="921"/>
      <c r="CO101" s="921"/>
      <c r="CP101" s="921"/>
      <c r="CQ101" s="922"/>
      <c r="CR101" s="920"/>
      <c r="CS101" s="921"/>
      <c r="CT101" s="921"/>
      <c r="CU101" s="921"/>
      <c r="CV101" s="922"/>
      <c r="CW101" s="920"/>
      <c r="CX101" s="921"/>
      <c r="CY101" s="921"/>
      <c r="CZ101" s="921"/>
      <c r="DA101" s="922"/>
      <c r="DB101" s="920"/>
      <c r="DC101" s="921"/>
      <c r="DD101" s="921"/>
      <c r="DE101" s="921"/>
      <c r="DF101" s="922"/>
      <c r="DG101" s="920"/>
      <c r="DH101" s="921"/>
      <c r="DI101" s="921"/>
      <c r="DJ101" s="921"/>
      <c r="DK101" s="922"/>
      <c r="DL101" s="920"/>
      <c r="DM101" s="921"/>
      <c r="DN101" s="921"/>
      <c r="DO101" s="921"/>
      <c r="DP101" s="922"/>
      <c r="DQ101" s="920"/>
      <c r="DR101" s="921"/>
      <c r="DS101" s="921"/>
      <c r="DT101" s="921"/>
      <c r="DU101" s="922"/>
      <c r="DV101" s="917"/>
      <c r="DW101" s="918"/>
      <c r="DX101" s="918"/>
      <c r="DY101" s="918"/>
      <c r="DZ101" s="919"/>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388</v>
      </c>
      <c r="BR102" s="850" t="s">
        <v>429</v>
      </c>
      <c r="BS102" s="851"/>
      <c r="BT102" s="851"/>
      <c r="BU102" s="851"/>
      <c r="BV102" s="851"/>
      <c r="BW102" s="851"/>
      <c r="BX102" s="851"/>
      <c r="BY102" s="851"/>
      <c r="BZ102" s="851"/>
      <c r="CA102" s="851"/>
      <c r="CB102" s="851"/>
      <c r="CC102" s="851"/>
      <c r="CD102" s="851"/>
      <c r="CE102" s="851"/>
      <c r="CF102" s="851"/>
      <c r="CG102" s="852"/>
      <c r="CH102" s="949"/>
      <c r="CI102" s="950"/>
      <c r="CJ102" s="950"/>
      <c r="CK102" s="950"/>
      <c r="CL102" s="951"/>
      <c r="CM102" s="949"/>
      <c r="CN102" s="950"/>
      <c r="CO102" s="950"/>
      <c r="CP102" s="950"/>
      <c r="CQ102" s="951"/>
      <c r="CR102" s="952">
        <v>124</v>
      </c>
      <c r="CS102" s="910"/>
      <c r="CT102" s="910"/>
      <c r="CU102" s="910"/>
      <c r="CV102" s="953"/>
      <c r="CW102" s="952">
        <v>628</v>
      </c>
      <c r="CX102" s="910"/>
      <c r="CY102" s="910"/>
      <c r="CZ102" s="910"/>
      <c r="DA102" s="953"/>
      <c r="DB102" s="952" t="s">
        <v>602</v>
      </c>
      <c r="DC102" s="910"/>
      <c r="DD102" s="910"/>
      <c r="DE102" s="910"/>
      <c r="DF102" s="953"/>
      <c r="DG102" s="952" t="s">
        <v>590</v>
      </c>
      <c r="DH102" s="910"/>
      <c r="DI102" s="910"/>
      <c r="DJ102" s="910"/>
      <c r="DK102" s="953"/>
      <c r="DL102" s="952" t="s">
        <v>590</v>
      </c>
      <c r="DM102" s="910"/>
      <c r="DN102" s="910"/>
      <c r="DO102" s="910"/>
      <c r="DP102" s="953"/>
      <c r="DQ102" s="952">
        <v>5637</v>
      </c>
      <c r="DR102" s="910"/>
      <c r="DS102" s="910"/>
      <c r="DT102" s="910"/>
      <c r="DU102" s="953"/>
      <c r="DV102" s="976"/>
      <c r="DW102" s="977"/>
      <c r="DX102" s="977"/>
      <c r="DY102" s="977"/>
      <c r="DZ102" s="978"/>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79" t="s">
        <v>430</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0" t="s">
        <v>431</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432</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433</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81" t="s">
        <v>434</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435</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c r="A109" s="974" t="s">
        <v>436</v>
      </c>
      <c r="B109" s="955"/>
      <c r="C109" s="955"/>
      <c r="D109" s="955"/>
      <c r="E109" s="955"/>
      <c r="F109" s="955"/>
      <c r="G109" s="955"/>
      <c r="H109" s="955"/>
      <c r="I109" s="955"/>
      <c r="J109" s="955"/>
      <c r="K109" s="955"/>
      <c r="L109" s="955"/>
      <c r="M109" s="955"/>
      <c r="N109" s="955"/>
      <c r="O109" s="955"/>
      <c r="P109" s="955"/>
      <c r="Q109" s="955"/>
      <c r="R109" s="955"/>
      <c r="S109" s="955"/>
      <c r="T109" s="955"/>
      <c r="U109" s="955"/>
      <c r="V109" s="955"/>
      <c r="W109" s="955"/>
      <c r="X109" s="955"/>
      <c r="Y109" s="955"/>
      <c r="Z109" s="956"/>
      <c r="AA109" s="954" t="s">
        <v>437</v>
      </c>
      <c r="AB109" s="955"/>
      <c r="AC109" s="955"/>
      <c r="AD109" s="955"/>
      <c r="AE109" s="956"/>
      <c r="AF109" s="954" t="s">
        <v>302</v>
      </c>
      <c r="AG109" s="955"/>
      <c r="AH109" s="955"/>
      <c r="AI109" s="955"/>
      <c r="AJ109" s="956"/>
      <c r="AK109" s="954" t="s">
        <v>301</v>
      </c>
      <c r="AL109" s="955"/>
      <c r="AM109" s="955"/>
      <c r="AN109" s="955"/>
      <c r="AO109" s="956"/>
      <c r="AP109" s="954" t="s">
        <v>438</v>
      </c>
      <c r="AQ109" s="955"/>
      <c r="AR109" s="955"/>
      <c r="AS109" s="955"/>
      <c r="AT109" s="957"/>
      <c r="AU109" s="974" t="s">
        <v>436</v>
      </c>
      <c r="AV109" s="955"/>
      <c r="AW109" s="955"/>
      <c r="AX109" s="955"/>
      <c r="AY109" s="955"/>
      <c r="AZ109" s="955"/>
      <c r="BA109" s="955"/>
      <c r="BB109" s="955"/>
      <c r="BC109" s="955"/>
      <c r="BD109" s="955"/>
      <c r="BE109" s="955"/>
      <c r="BF109" s="955"/>
      <c r="BG109" s="955"/>
      <c r="BH109" s="955"/>
      <c r="BI109" s="955"/>
      <c r="BJ109" s="955"/>
      <c r="BK109" s="955"/>
      <c r="BL109" s="955"/>
      <c r="BM109" s="955"/>
      <c r="BN109" s="955"/>
      <c r="BO109" s="955"/>
      <c r="BP109" s="956"/>
      <c r="BQ109" s="954" t="s">
        <v>437</v>
      </c>
      <c r="BR109" s="955"/>
      <c r="BS109" s="955"/>
      <c r="BT109" s="955"/>
      <c r="BU109" s="956"/>
      <c r="BV109" s="954" t="s">
        <v>302</v>
      </c>
      <c r="BW109" s="955"/>
      <c r="BX109" s="955"/>
      <c r="BY109" s="955"/>
      <c r="BZ109" s="956"/>
      <c r="CA109" s="954" t="s">
        <v>301</v>
      </c>
      <c r="CB109" s="955"/>
      <c r="CC109" s="955"/>
      <c r="CD109" s="955"/>
      <c r="CE109" s="956"/>
      <c r="CF109" s="975" t="s">
        <v>438</v>
      </c>
      <c r="CG109" s="975"/>
      <c r="CH109" s="975"/>
      <c r="CI109" s="975"/>
      <c r="CJ109" s="975"/>
      <c r="CK109" s="954" t="s">
        <v>439</v>
      </c>
      <c r="CL109" s="955"/>
      <c r="CM109" s="955"/>
      <c r="CN109" s="955"/>
      <c r="CO109" s="955"/>
      <c r="CP109" s="955"/>
      <c r="CQ109" s="955"/>
      <c r="CR109" s="955"/>
      <c r="CS109" s="955"/>
      <c r="CT109" s="955"/>
      <c r="CU109" s="955"/>
      <c r="CV109" s="955"/>
      <c r="CW109" s="955"/>
      <c r="CX109" s="955"/>
      <c r="CY109" s="955"/>
      <c r="CZ109" s="955"/>
      <c r="DA109" s="955"/>
      <c r="DB109" s="955"/>
      <c r="DC109" s="955"/>
      <c r="DD109" s="955"/>
      <c r="DE109" s="955"/>
      <c r="DF109" s="956"/>
      <c r="DG109" s="954" t="s">
        <v>437</v>
      </c>
      <c r="DH109" s="955"/>
      <c r="DI109" s="955"/>
      <c r="DJ109" s="955"/>
      <c r="DK109" s="956"/>
      <c r="DL109" s="954" t="s">
        <v>302</v>
      </c>
      <c r="DM109" s="955"/>
      <c r="DN109" s="955"/>
      <c r="DO109" s="955"/>
      <c r="DP109" s="956"/>
      <c r="DQ109" s="954" t="s">
        <v>301</v>
      </c>
      <c r="DR109" s="955"/>
      <c r="DS109" s="955"/>
      <c r="DT109" s="955"/>
      <c r="DU109" s="956"/>
      <c r="DV109" s="954" t="s">
        <v>438</v>
      </c>
      <c r="DW109" s="955"/>
      <c r="DX109" s="955"/>
      <c r="DY109" s="955"/>
      <c r="DZ109" s="957"/>
    </row>
    <row r="110" spans="1:131" s="226" customFormat="1" ht="26.25" customHeight="1">
      <c r="A110" s="958" t="s">
        <v>440</v>
      </c>
      <c r="B110" s="959"/>
      <c r="C110" s="959"/>
      <c r="D110" s="959"/>
      <c r="E110" s="959"/>
      <c r="F110" s="959"/>
      <c r="G110" s="959"/>
      <c r="H110" s="959"/>
      <c r="I110" s="959"/>
      <c r="J110" s="959"/>
      <c r="K110" s="959"/>
      <c r="L110" s="959"/>
      <c r="M110" s="959"/>
      <c r="N110" s="959"/>
      <c r="O110" s="959"/>
      <c r="P110" s="959"/>
      <c r="Q110" s="959"/>
      <c r="R110" s="959"/>
      <c r="S110" s="959"/>
      <c r="T110" s="959"/>
      <c r="U110" s="959"/>
      <c r="V110" s="959"/>
      <c r="W110" s="959"/>
      <c r="X110" s="959"/>
      <c r="Y110" s="959"/>
      <c r="Z110" s="960"/>
      <c r="AA110" s="961">
        <v>10880934</v>
      </c>
      <c r="AB110" s="962"/>
      <c r="AC110" s="962"/>
      <c r="AD110" s="962"/>
      <c r="AE110" s="963"/>
      <c r="AF110" s="964">
        <v>10948148</v>
      </c>
      <c r="AG110" s="962"/>
      <c r="AH110" s="962"/>
      <c r="AI110" s="962"/>
      <c r="AJ110" s="963"/>
      <c r="AK110" s="964">
        <v>12893380</v>
      </c>
      <c r="AL110" s="962"/>
      <c r="AM110" s="962"/>
      <c r="AN110" s="962"/>
      <c r="AO110" s="963"/>
      <c r="AP110" s="965">
        <v>21.8</v>
      </c>
      <c r="AQ110" s="966"/>
      <c r="AR110" s="966"/>
      <c r="AS110" s="966"/>
      <c r="AT110" s="967"/>
      <c r="AU110" s="968" t="s">
        <v>67</v>
      </c>
      <c r="AV110" s="969"/>
      <c r="AW110" s="969"/>
      <c r="AX110" s="969"/>
      <c r="AY110" s="969"/>
      <c r="AZ110" s="1010" t="s">
        <v>441</v>
      </c>
      <c r="BA110" s="959"/>
      <c r="BB110" s="959"/>
      <c r="BC110" s="959"/>
      <c r="BD110" s="959"/>
      <c r="BE110" s="959"/>
      <c r="BF110" s="959"/>
      <c r="BG110" s="959"/>
      <c r="BH110" s="959"/>
      <c r="BI110" s="959"/>
      <c r="BJ110" s="959"/>
      <c r="BK110" s="959"/>
      <c r="BL110" s="959"/>
      <c r="BM110" s="959"/>
      <c r="BN110" s="959"/>
      <c r="BO110" s="959"/>
      <c r="BP110" s="960"/>
      <c r="BQ110" s="996">
        <v>116498759</v>
      </c>
      <c r="BR110" s="997"/>
      <c r="BS110" s="997"/>
      <c r="BT110" s="997"/>
      <c r="BU110" s="997"/>
      <c r="BV110" s="997">
        <v>117126251</v>
      </c>
      <c r="BW110" s="997"/>
      <c r="BX110" s="997"/>
      <c r="BY110" s="997"/>
      <c r="BZ110" s="997"/>
      <c r="CA110" s="997">
        <v>118861444</v>
      </c>
      <c r="CB110" s="997"/>
      <c r="CC110" s="997"/>
      <c r="CD110" s="997"/>
      <c r="CE110" s="997"/>
      <c r="CF110" s="1011">
        <v>200.7</v>
      </c>
      <c r="CG110" s="1012"/>
      <c r="CH110" s="1012"/>
      <c r="CI110" s="1012"/>
      <c r="CJ110" s="1012"/>
      <c r="CK110" s="1013" t="s">
        <v>442</v>
      </c>
      <c r="CL110" s="1014"/>
      <c r="CM110" s="993" t="s">
        <v>443</v>
      </c>
      <c r="CN110" s="994"/>
      <c r="CO110" s="994"/>
      <c r="CP110" s="994"/>
      <c r="CQ110" s="994"/>
      <c r="CR110" s="994"/>
      <c r="CS110" s="994"/>
      <c r="CT110" s="994"/>
      <c r="CU110" s="994"/>
      <c r="CV110" s="994"/>
      <c r="CW110" s="994"/>
      <c r="CX110" s="994"/>
      <c r="CY110" s="994"/>
      <c r="CZ110" s="994"/>
      <c r="DA110" s="994"/>
      <c r="DB110" s="994"/>
      <c r="DC110" s="994"/>
      <c r="DD110" s="994"/>
      <c r="DE110" s="994"/>
      <c r="DF110" s="995"/>
      <c r="DG110" s="996">
        <v>1477286</v>
      </c>
      <c r="DH110" s="997"/>
      <c r="DI110" s="997"/>
      <c r="DJ110" s="997"/>
      <c r="DK110" s="997"/>
      <c r="DL110" s="997" t="s">
        <v>444</v>
      </c>
      <c r="DM110" s="997"/>
      <c r="DN110" s="997"/>
      <c r="DO110" s="997"/>
      <c r="DP110" s="997"/>
      <c r="DQ110" s="997" t="s">
        <v>445</v>
      </c>
      <c r="DR110" s="997"/>
      <c r="DS110" s="997"/>
      <c r="DT110" s="997"/>
      <c r="DU110" s="997"/>
      <c r="DV110" s="998" t="s">
        <v>444</v>
      </c>
      <c r="DW110" s="998"/>
      <c r="DX110" s="998"/>
      <c r="DY110" s="998"/>
      <c r="DZ110" s="999"/>
    </row>
    <row r="111" spans="1:131" s="226" customFormat="1" ht="26.25" customHeight="1">
      <c r="A111" s="1000" t="s">
        <v>446</v>
      </c>
      <c r="B111" s="1001"/>
      <c r="C111" s="1001"/>
      <c r="D111" s="1001"/>
      <c r="E111" s="1001"/>
      <c r="F111" s="1001"/>
      <c r="G111" s="1001"/>
      <c r="H111" s="1001"/>
      <c r="I111" s="1001"/>
      <c r="J111" s="1001"/>
      <c r="K111" s="1001"/>
      <c r="L111" s="1001"/>
      <c r="M111" s="1001"/>
      <c r="N111" s="1001"/>
      <c r="O111" s="1001"/>
      <c r="P111" s="1001"/>
      <c r="Q111" s="1001"/>
      <c r="R111" s="1001"/>
      <c r="S111" s="1001"/>
      <c r="T111" s="1001"/>
      <c r="U111" s="1001"/>
      <c r="V111" s="1001"/>
      <c r="W111" s="1001"/>
      <c r="X111" s="1001"/>
      <c r="Y111" s="1001"/>
      <c r="Z111" s="1002"/>
      <c r="AA111" s="1003" t="s">
        <v>259</v>
      </c>
      <c r="AB111" s="1004"/>
      <c r="AC111" s="1004"/>
      <c r="AD111" s="1004"/>
      <c r="AE111" s="1005"/>
      <c r="AF111" s="1006" t="s">
        <v>259</v>
      </c>
      <c r="AG111" s="1004"/>
      <c r="AH111" s="1004"/>
      <c r="AI111" s="1004"/>
      <c r="AJ111" s="1005"/>
      <c r="AK111" s="1006" t="s">
        <v>447</v>
      </c>
      <c r="AL111" s="1004"/>
      <c r="AM111" s="1004"/>
      <c r="AN111" s="1004"/>
      <c r="AO111" s="1005"/>
      <c r="AP111" s="1007" t="s">
        <v>445</v>
      </c>
      <c r="AQ111" s="1008"/>
      <c r="AR111" s="1008"/>
      <c r="AS111" s="1008"/>
      <c r="AT111" s="1009"/>
      <c r="AU111" s="970"/>
      <c r="AV111" s="971"/>
      <c r="AW111" s="971"/>
      <c r="AX111" s="971"/>
      <c r="AY111" s="971"/>
      <c r="AZ111" s="1019" t="s">
        <v>448</v>
      </c>
      <c r="BA111" s="1020"/>
      <c r="BB111" s="1020"/>
      <c r="BC111" s="1020"/>
      <c r="BD111" s="1020"/>
      <c r="BE111" s="1020"/>
      <c r="BF111" s="1020"/>
      <c r="BG111" s="1020"/>
      <c r="BH111" s="1020"/>
      <c r="BI111" s="1020"/>
      <c r="BJ111" s="1020"/>
      <c r="BK111" s="1020"/>
      <c r="BL111" s="1020"/>
      <c r="BM111" s="1020"/>
      <c r="BN111" s="1020"/>
      <c r="BO111" s="1020"/>
      <c r="BP111" s="1021"/>
      <c r="BQ111" s="989">
        <v>2100823</v>
      </c>
      <c r="BR111" s="990"/>
      <c r="BS111" s="990"/>
      <c r="BT111" s="990"/>
      <c r="BU111" s="990"/>
      <c r="BV111" s="990">
        <v>464504</v>
      </c>
      <c r="BW111" s="990"/>
      <c r="BX111" s="990"/>
      <c r="BY111" s="990"/>
      <c r="BZ111" s="990"/>
      <c r="CA111" s="990">
        <v>306598</v>
      </c>
      <c r="CB111" s="990"/>
      <c r="CC111" s="990"/>
      <c r="CD111" s="990"/>
      <c r="CE111" s="990"/>
      <c r="CF111" s="984">
        <v>0.5</v>
      </c>
      <c r="CG111" s="985"/>
      <c r="CH111" s="985"/>
      <c r="CI111" s="985"/>
      <c r="CJ111" s="985"/>
      <c r="CK111" s="1015"/>
      <c r="CL111" s="1016"/>
      <c r="CM111" s="986" t="s">
        <v>449</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v>478272</v>
      </c>
      <c r="DH111" s="990"/>
      <c r="DI111" s="990"/>
      <c r="DJ111" s="990"/>
      <c r="DK111" s="990"/>
      <c r="DL111" s="990">
        <v>388595</v>
      </c>
      <c r="DM111" s="990"/>
      <c r="DN111" s="990"/>
      <c r="DO111" s="990"/>
      <c r="DP111" s="990"/>
      <c r="DQ111" s="990">
        <v>298841</v>
      </c>
      <c r="DR111" s="990"/>
      <c r="DS111" s="990"/>
      <c r="DT111" s="990"/>
      <c r="DU111" s="990"/>
      <c r="DV111" s="991">
        <v>0.5</v>
      </c>
      <c r="DW111" s="991"/>
      <c r="DX111" s="991"/>
      <c r="DY111" s="991"/>
      <c r="DZ111" s="992"/>
    </row>
    <row r="112" spans="1:131" s="226" customFormat="1" ht="26.25" customHeight="1">
      <c r="A112" s="1022" t="s">
        <v>450</v>
      </c>
      <c r="B112" s="1023"/>
      <c r="C112" s="1020" t="s">
        <v>451</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1"/>
      <c r="AA112" s="1028" t="s">
        <v>452</v>
      </c>
      <c r="AB112" s="1029"/>
      <c r="AC112" s="1029"/>
      <c r="AD112" s="1029"/>
      <c r="AE112" s="1030"/>
      <c r="AF112" s="1031" t="s">
        <v>445</v>
      </c>
      <c r="AG112" s="1029"/>
      <c r="AH112" s="1029"/>
      <c r="AI112" s="1029"/>
      <c r="AJ112" s="1030"/>
      <c r="AK112" s="1031" t="s">
        <v>447</v>
      </c>
      <c r="AL112" s="1029"/>
      <c r="AM112" s="1029"/>
      <c r="AN112" s="1029"/>
      <c r="AO112" s="1030"/>
      <c r="AP112" s="1032" t="s">
        <v>445</v>
      </c>
      <c r="AQ112" s="1033"/>
      <c r="AR112" s="1033"/>
      <c r="AS112" s="1033"/>
      <c r="AT112" s="1034"/>
      <c r="AU112" s="970"/>
      <c r="AV112" s="971"/>
      <c r="AW112" s="971"/>
      <c r="AX112" s="971"/>
      <c r="AY112" s="971"/>
      <c r="AZ112" s="1019" t="s">
        <v>453</v>
      </c>
      <c r="BA112" s="1020"/>
      <c r="BB112" s="1020"/>
      <c r="BC112" s="1020"/>
      <c r="BD112" s="1020"/>
      <c r="BE112" s="1020"/>
      <c r="BF112" s="1020"/>
      <c r="BG112" s="1020"/>
      <c r="BH112" s="1020"/>
      <c r="BI112" s="1020"/>
      <c r="BJ112" s="1020"/>
      <c r="BK112" s="1020"/>
      <c r="BL112" s="1020"/>
      <c r="BM112" s="1020"/>
      <c r="BN112" s="1020"/>
      <c r="BO112" s="1020"/>
      <c r="BP112" s="1021"/>
      <c r="BQ112" s="989">
        <v>38503560</v>
      </c>
      <c r="BR112" s="990"/>
      <c r="BS112" s="990"/>
      <c r="BT112" s="990"/>
      <c r="BU112" s="990"/>
      <c r="BV112" s="990">
        <v>30371654</v>
      </c>
      <c r="BW112" s="990"/>
      <c r="BX112" s="990"/>
      <c r="BY112" s="990"/>
      <c r="BZ112" s="990"/>
      <c r="CA112" s="990">
        <v>15280045</v>
      </c>
      <c r="CB112" s="990"/>
      <c r="CC112" s="990"/>
      <c r="CD112" s="990"/>
      <c r="CE112" s="990"/>
      <c r="CF112" s="984">
        <v>25.8</v>
      </c>
      <c r="CG112" s="985"/>
      <c r="CH112" s="985"/>
      <c r="CI112" s="985"/>
      <c r="CJ112" s="985"/>
      <c r="CK112" s="1015"/>
      <c r="CL112" s="1016"/>
      <c r="CM112" s="986" t="s">
        <v>454</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452</v>
      </c>
      <c r="DH112" s="990"/>
      <c r="DI112" s="990"/>
      <c r="DJ112" s="990"/>
      <c r="DK112" s="990"/>
      <c r="DL112" s="990" t="s">
        <v>447</v>
      </c>
      <c r="DM112" s="990"/>
      <c r="DN112" s="990"/>
      <c r="DO112" s="990"/>
      <c r="DP112" s="990"/>
      <c r="DQ112" s="990" t="s">
        <v>447</v>
      </c>
      <c r="DR112" s="990"/>
      <c r="DS112" s="990"/>
      <c r="DT112" s="990"/>
      <c r="DU112" s="990"/>
      <c r="DV112" s="991" t="s">
        <v>445</v>
      </c>
      <c r="DW112" s="991"/>
      <c r="DX112" s="991"/>
      <c r="DY112" s="991"/>
      <c r="DZ112" s="992"/>
    </row>
    <row r="113" spans="1:130" s="226" customFormat="1" ht="26.25" customHeight="1">
      <c r="A113" s="1024"/>
      <c r="B113" s="1025"/>
      <c r="C113" s="1020" t="s">
        <v>455</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1"/>
      <c r="AA113" s="1003">
        <v>4217921</v>
      </c>
      <c r="AB113" s="1004"/>
      <c r="AC113" s="1004"/>
      <c r="AD113" s="1004"/>
      <c r="AE113" s="1005"/>
      <c r="AF113" s="1006">
        <v>2969011</v>
      </c>
      <c r="AG113" s="1004"/>
      <c r="AH113" s="1004"/>
      <c r="AI113" s="1004"/>
      <c r="AJ113" s="1005"/>
      <c r="AK113" s="1006">
        <v>1059155</v>
      </c>
      <c r="AL113" s="1004"/>
      <c r="AM113" s="1004"/>
      <c r="AN113" s="1004"/>
      <c r="AO113" s="1005"/>
      <c r="AP113" s="1007">
        <v>1.8</v>
      </c>
      <c r="AQ113" s="1008"/>
      <c r="AR113" s="1008"/>
      <c r="AS113" s="1008"/>
      <c r="AT113" s="1009"/>
      <c r="AU113" s="970"/>
      <c r="AV113" s="971"/>
      <c r="AW113" s="971"/>
      <c r="AX113" s="971"/>
      <c r="AY113" s="971"/>
      <c r="AZ113" s="1019" t="s">
        <v>456</v>
      </c>
      <c r="BA113" s="1020"/>
      <c r="BB113" s="1020"/>
      <c r="BC113" s="1020"/>
      <c r="BD113" s="1020"/>
      <c r="BE113" s="1020"/>
      <c r="BF113" s="1020"/>
      <c r="BG113" s="1020"/>
      <c r="BH113" s="1020"/>
      <c r="BI113" s="1020"/>
      <c r="BJ113" s="1020"/>
      <c r="BK113" s="1020"/>
      <c r="BL113" s="1020"/>
      <c r="BM113" s="1020"/>
      <c r="BN113" s="1020"/>
      <c r="BO113" s="1020"/>
      <c r="BP113" s="1021"/>
      <c r="BQ113" s="989" t="s">
        <v>447</v>
      </c>
      <c r="BR113" s="990"/>
      <c r="BS113" s="990"/>
      <c r="BT113" s="990"/>
      <c r="BU113" s="990"/>
      <c r="BV113" s="990" t="s">
        <v>445</v>
      </c>
      <c r="BW113" s="990"/>
      <c r="BX113" s="990"/>
      <c r="BY113" s="990"/>
      <c r="BZ113" s="990"/>
      <c r="CA113" s="990" t="s">
        <v>445</v>
      </c>
      <c r="CB113" s="990"/>
      <c r="CC113" s="990"/>
      <c r="CD113" s="990"/>
      <c r="CE113" s="990"/>
      <c r="CF113" s="984" t="s">
        <v>445</v>
      </c>
      <c r="CG113" s="985"/>
      <c r="CH113" s="985"/>
      <c r="CI113" s="985"/>
      <c r="CJ113" s="985"/>
      <c r="CK113" s="1015"/>
      <c r="CL113" s="1016"/>
      <c r="CM113" s="986" t="s">
        <v>457</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8">
        <v>85274</v>
      </c>
      <c r="DH113" s="1029"/>
      <c r="DI113" s="1029"/>
      <c r="DJ113" s="1029"/>
      <c r="DK113" s="1030"/>
      <c r="DL113" s="1031">
        <v>42230</v>
      </c>
      <c r="DM113" s="1029"/>
      <c r="DN113" s="1029"/>
      <c r="DO113" s="1029"/>
      <c r="DP113" s="1030"/>
      <c r="DQ113" s="1031" t="s">
        <v>447</v>
      </c>
      <c r="DR113" s="1029"/>
      <c r="DS113" s="1029"/>
      <c r="DT113" s="1029"/>
      <c r="DU113" s="1030"/>
      <c r="DV113" s="1032" t="s">
        <v>445</v>
      </c>
      <c r="DW113" s="1033"/>
      <c r="DX113" s="1033"/>
      <c r="DY113" s="1033"/>
      <c r="DZ113" s="1034"/>
    </row>
    <row r="114" spans="1:130" s="226" customFormat="1" ht="26.25" customHeight="1">
      <c r="A114" s="1024"/>
      <c r="B114" s="1025"/>
      <c r="C114" s="1020" t="s">
        <v>458</v>
      </c>
      <c r="D114" s="1020"/>
      <c r="E114" s="1020"/>
      <c r="F114" s="1020"/>
      <c r="G114" s="1020"/>
      <c r="H114" s="1020"/>
      <c r="I114" s="1020"/>
      <c r="J114" s="1020"/>
      <c r="K114" s="1020"/>
      <c r="L114" s="1020"/>
      <c r="M114" s="1020"/>
      <c r="N114" s="1020"/>
      <c r="O114" s="1020"/>
      <c r="P114" s="1020"/>
      <c r="Q114" s="1020"/>
      <c r="R114" s="1020"/>
      <c r="S114" s="1020"/>
      <c r="T114" s="1020"/>
      <c r="U114" s="1020"/>
      <c r="V114" s="1020"/>
      <c r="W114" s="1020"/>
      <c r="X114" s="1020"/>
      <c r="Y114" s="1020"/>
      <c r="Z114" s="1021"/>
      <c r="AA114" s="1028" t="s">
        <v>447</v>
      </c>
      <c r="AB114" s="1029"/>
      <c r="AC114" s="1029"/>
      <c r="AD114" s="1029"/>
      <c r="AE114" s="1030"/>
      <c r="AF114" s="1031" t="s">
        <v>452</v>
      </c>
      <c r="AG114" s="1029"/>
      <c r="AH114" s="1029"/>
      <c r="AI114" s="1029"/>
      <c r="AJ114" s="1030"/>
      <c r="AK114" s="1031" t="s">
        <v>452</v>
      </c>
      <c r="AL114" s="1029"/>
      <c r="AM114" s="1029"/>
      <c r="AN114" s="1029"/>
      <c r="AO114" s="1030"/>
      <c r="AP114" s="1032" t="s">
        <v>447</v>
      </c>
      <c r="AQ114" s="1033"/>
      <c r="AR114" s="1033"/>
      <c r="AS114" s="1033"/>
      <c r="AT114" s="1034"/>
      <c r="AU114" s="970"/>
      <c r="AV114" s="971"/>
      <c r="AW114" s="971"/>
      <c r="AX114" s="971"/>
      <c r="AY114" s="971"/>
      <c r="AZ114" s="1019" t="s">
        <v>459</v>
      </c>
      <c r="BA114" s="1020"/>
      <c r="BB114" s="1020"/>
      <c r="BC114" s="1020"/>
      <c r="BD114" s="1020"/>
      <c r="BE114" s="1020"/>
      <c r="BF114" s="1020"/>
      <c r="BG114" s="1020"/>
      <c r="BH114" s="1020"/>
      <c r="BI114" s="1020"/>
      <c r="BJ114" s="1020"/>
      <c r="BK114" s="1020"/>
      <c r="BL114" s="1020"/>
      <c r="BM114" s="1020"/>
      <c r="BN114" s="1020"/>
      <c r="BO114" s="1020"/>
      <c r="BP114" s="1021"/>
      <c r="BQ114" s="989">
        <v>14941824</v>
      </c>
      <c r="BR114" s="990"/>
      <c r="BS114" s="990"/>
      <c r="BT114" s="990"/>
      <c r="BU114" s="990"/>
      <c r="BV114" s="990">
        <v>14615709</v>
      </c>
      <c r="BW114" s="990"/>
      <c r="BX114" s="990"/>
      <c r="BY114" s="990"/>
      <c r="BZ114" s="990"/>
      <c r="CA114" s="990">
        <v>14891356</v>
      </c>
      <c r="CB114" s="990"/>
      <c r="CC114" s="990"/>
      <c r="CD114" s="990"/>
      <c r="CE114" s="990"/>
      <c r="CF114" s="984">
        <v>25.1</v>
      </c>
      <c r="CG114" s="985"/>
      <c r="CH114" s="985"/>
      <c r="CI114" s="985"/>
      <c r="CJ114" s="985"/>
      <c r="CK114" s="1015"/>
      <c r="CL114" s="1016"/>
      <c r="CM114" s="986" t="s">
        <v>460</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8" t="s">
        <v>447</v>
      </c>
      <c r="DH114" s="1029"/>
      <c r="DI114" s="1029"/>
      <c r="DJ114" s="1029"/>
      <c r="DK114" s="1030"/>
      <c r="DL114" s="1031" t="s">
        <v>447</v>
      </c>
      <c r="DM114" s="1029"/>
      <c r="DN114" s="1029"/>
      <c r="DO114" s="1029"/>
      <c r="DP114" s="1030"/>
      <c r="DQ114" s="1031" t="s">
        <v>452</v>
      </c>
      <c r="DR114" s="1029"/>
      <c r="DS114" s="1029"/>
      <c r="DT114" s="1029"/>
      <c r="DU114" s="1030"/>
      <c r="DV114" s="1032" t="s">
        <v>445</v>
      </c>
      <c r="DW114" s="1033"/>
      <c r="DX114" s="1033"/>
      <c r="DY114" s="1033"/>
      <c r="DZ114" s="1034"/>
    </row>
    <row r="115" spans="1:130" s="226" customFormat="1" ht="26.25" customHeight="1">
      <c r="A115" s="1024"/>
      <c r="B115" s="1025"/>
      <c r="C115" s="1020" t="s">
        <v>461</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1"/>
      <c r="AA115" s="1003">
        <v>124150</v>
      </c>
      <c r="AB115" s="1004"/>
      <c r="AC115" s="1004"/>
      <c r="AD115" s="1004"/>
      <c r="AE115" s="1005"/>
      <c r="AF115" s="1006">
        <v>115991</v>
      </c>
      <c r="AG115" s="1004"/>
      <c r="AH115" s="1004"/>
      <c r="AI115" s="1004"/>
      <c r="AJ115" s="1005"/>
      <c r="AK115" s="1006">
        <v>115678</v>
      </c>
      <c r="AL115" s="1004"/>
      <c r="AM115" s="1004"/>
      <c r="AN115" s="1004"/>
      <c r="AO115" s="1005"/>
      <c r="AP115" s="1007">
        <v>0.2</v>
      </c>
      <c r="AQ115" s="1008"/>
      <c r="AR115" s="1008"/>
      <c r="AS115" s="1008"/>
      <c r="AT115" s="1009"/>
      <c r="AU115" s="970"/>
      <c r="AV115" s="971"/>
      <c r="AW115" s="971"/>
      <c r="AX115" s="971"/>
      <c r="AY115" s="971"/>
      <c r="AZ115" s="1019" t="s">
        <v>462</v>
      </c>
      <c r="BA115" s="1020"/>
      <c r="BB115" s="1020"/>
      <c r="BC115" s="1020"/>
      <c r="BD115" s="1020"/>
      <c r="BE115" s="1020"/>
      <c r="BF115" s="1020"/>
      <c r="BG115" s="1020"/>
      <c r="BH115" s="1020"/>
      <c r="BI115" s="1020"/>
      <c r="BJ115" s="1020"/>
      <c r="BK115" s="1020"/>
      <c r="BL115" s="1020"/>
      <c r="BM115" s="1020"/>
      <c r="BN115" s="1020"/>
      <c r="BO115" s="1020"/>
      <c r="BP115" s="1021"/>
      <c r="BQ115" s="989" t="s">
        <v>447</v>
      </c>
      <c r="BR115" s="990"/>
      <c r="BS115" s="990"/>
      <c r="BT115" s="990"/>
      <c r="BU115" s="990"/>
      <c r="BV115" s="990" t="s">
        <v>445</v>
      </c>
      <c r="BW115" s="990"/>
      <c r="BX115" s="990"/>
      <c r="BY115" s="990"/>
      <c r="BZ115" s="990"/>
      <c r="CA115" s="990">
        <v>5636974</v>
      </c>
      <c r="CB115" s="990"/>
      <c r="CC115" s="990"/>
      <c r="CD115" s="990"/>
      <c r="CE115" s="990"/>
      <c r="CF115" s="984">
        <v>9.5</v>
      </c>
      <c r="CG115" s="985"/>
      <c r="CH115" s="985"/>
      <c r="CI115" s="985"/>
      <c r="CJ115" s="985"/>
      <c r="CK115" s="1015"/>
      <c r="CL115" s="1016"/>
      <c r="CM115" s="1019" t="s">
        <v>463</v>
      </c>
      <c r="CN115" s="1040"/>
      <c r="CO115" s="1040"/>
      <c r="CP115" s="1040"/>
      <c r="CQ115" s="1040"/>
      <c r="CR115" s="1040"/>
      <c r="CS115" s="1040"/>
      <c r="CT115" s="1040"/>
      <c r="CU115" s="1040"/>
      <c r="CV115" s="1040"/>
      <c r="CW115" s="1040"/>
      <c r="CX115" s="1040"/>
      <c r="CY115" s="1040"/>
      <c r="CZ115" s="1040"/>
      <c r="DA115" s="1040"/>
      <c r="DB115" s="1040"/>
      <c r="DC115" s="1040"/>
      <c r="DD115" s="1040"/>
      <c r="DE115" s="1040"/>
      <c r="DF115" s="1021"/>
      <c r="DG115" s="1028" t="s">
        <v>447</v>
      </c>
      <c r="DH115" s="1029"/>
      <c r="DI115" s="1029"/>
      <c r="DJ115" s="1029"/>
      <c r="DK115" s="1030"/>
      <c r="DL115" s="1031" t="s">
        <v>452</v>
      </c>
      <c r="DM115" s="1029"/>
      <c r="DN115" s="1029"/>
      <c r="DO115" s="1029"/>
      <c r="DP115" s="1030"/>
      <c r="DQ115" s="1031" t="s">
        <v>452</v>
      </c>
      <c r="DR115" s="1029"/>
      <c r="DS115" s="1029"/>
      <c r="DT115" s="1029"/>
      <c r="DU115" s="1030"/>
      <c r="DV115" s="1032" t="s">
        <v>445</v>
      </c>
      <c r="DW115" s="1033"/>
      <c r="DX115" s="1033"/>
      <c r="DY115" s="1033"/>
      <c r="DZ115" s="1034"/>
    </row>
    <row r="116" spans="1:130" s="226" customFormat="1" ht="26.25" customHeight="1">
      <c r="A116" s="1026"/>
      <c r="B116" s="1027"/>
      <c r="C116" s="1035" t="s">
        <v>464</v>
      </c>
      <c r="D116" s="1035"/>
      <c r="E116" s="1035"/>
      <c r="F116" s="1035"/>
      <c r="G116" s="1035"/>
      <c r="H116" s="1035"/>
      <c r="I116" s="1035"/>
      <c r="J116" s="1035"/>
      <c r="K116" s="1035"/>
      <c r="L116" s="1035"/>
      <c r="M116" s="1035"/>
      <c r="N116" s="1035"/>
      <c r="O116" s="1035"/>
      <c r="P116" s="1035"/>
      <c r="Q116" s="1035"/>
      <c r="R116" s="1035"/>
      <c r="S116" s="1035"/>
      <c r="T116" s="1035"/>
      <c r="U116" s="1035"/>
      <c r="V116" s="1035"/>
      <c r="W116" s="1035"/>
      <c r="X116" s="1035"/>
      <c r="Y116" s="1035"/>
      <c r="Z116" s="1036"/>
      <c r="AA116" s="1028">
        <v>2195</v>
      </c>
      <c r="AB116" s="1029"/>
      <c r="AC116" s="1029"/>
      <c r="AD116" s="1029"/>
      <c r="AE116" s="1030"/>
      <c r="AF116" s="1031">
        <v>581</v>
      </c>
      <c r="AG116" s="1029"/>
      <c r="AH116" s="1029"/>
      <c r="AI116" s="1029"/>
      <c r="AJ116" s="1030"/>
      <c r="AK116" s="1031">
        <v>556</v>
      </c>
      <c r="AL116" s="1029"/>
      <c r="AM116" s="1029"/>
      <c r="AN116" s="1029"/>
      <c r="AO116" s="1030"/>
      <c r="AP116" s="1032">
        <v>0</v>
      </c>
      <c r="AQ116" s="1033"/>
      <c r="AR116" s="1033"/>
      <c r="AS116" s="1033"/>
      <c r="AT116" s="1034"/>
      <c r="AU116" s="970"/>
      <c r="AV116" s="971"/>
      <c r="AW116" s="971"/>
      <c r="AX116" s="971"/>
      <c r="AY116" s="971"/>
      <c r="AZ116" s="1037" t="s">
        <v>465</v>
      </c>
      <c r="BA116" s="1038"/>
      <c r="BB116" s="1038"/>
      <c r="BC116" s="1038"/>
      <c r="BD116" s="1038"/>
      <c r="BE116" s="1038"/>
      <c r="BF116" s="1038"/>
      <c r="BG116" s="1038"/>
      <c r="BH116" s="1038"/>
      <c r="BI116" s="1038"/>
      <c r="BJ116" s="1038"/>
      <c r="BK116" s="1038"/>
      <c r="BL116" s="1038"/>
      <c r="BM116" s="1038"/>
      <c r="BN116" s="1038"/>
      <c r="BO116" s="1038"/>
      <c r="BP116" s="1039"/>
      <c r="BQ116" s="989" t="s">
        <v>445</v>
      </c>
      <c r="BR116" s="990"/>
      <c r="BS116" s="990"/>
      <c r="BT116" s="990"/>
      <c r="BU116" s="990"/>
      <c r="BV116" s="990" t="s">
        <v>445</v>
      </c>
      <c r="BW116" s="990"/>
      <c r="BX116" s="990"/>
      <c r="BY116" s="990"/>
      <c r="BZ116" s="990"/>
      <c r="CA116" s="990" t="s">
        <v>445</v>
      </c>
      <c r="CB116" s="990"/>
      <c r="CC116" s="990"/>
      <c r="CD116" s="990"/>
      <c r="CE116" s="990"/>
      <c r="CF116" s="984" t="s">
        <v>452</v>
      </c>
      <c r="CG116" s="985"/>
      <c r="CH116" s="985"/>
      <c r="CI116" s="985"/>
      <c r="CJ116" s="985"/>
      <c r="CK116" s="1015"/>
      <c r="CL116" s="1016"/>
      <c r="CM116" s="986" t="s">
        <v>466</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8">
        <v>59991</v>
      </c>
      <c r="DH116" s="1029"/>
      <c r="DI116" s="1029"/>
      <c r="DJ116" s="1029"/>
      <c r="DK116" s="1030"/>
      <c r="DL116" s="1031">
        <v>33679</v>
      </c>
      <c r="DM116" s="1029"/>
      <c r="DN116" s="1029"/>
      <c r="DO116" s="1029"/>
      <c r="DP116" s="1030"/>
      <c r="DQ116" s="1031">
        <v>7757</v>
      </c>
      <c r="DR116" s="1029"/>
      <c r="DS116" s="1029"/>
      <c r="DT116" s="1029"/>
      <c r="DU116" s="1030"/>
      <c r="DV116" s="1032">
        <v>0</v>
      </c>
      <c r="DW116" s="1033"/>
      <c r="DX116" s="1033"/>
      <c r="DY116" s="1033"/>
      <c r="DZ116" s="1034"/>
    </row>
    <row r="117" spans="1:130" s="226" customFormat="1" ht="26.25" customHeight="1">
      <c r="A117" s="974" t="s">
        <v>181</v>
      </c>
      <c r="B117" s="955"/>
      <c r="C117" s="955"/>
      <c r="D117" s="955"/>
      <c r="E117" s="955"/>
      <c r="F117" s="955"/>
      <c r="G117" s="955"/>
      <c r="H117" s="955"/>
      <c r="I117" s="955"/>
      <c r="J117" s="955"/>
      <c r="K117" s="955"/>
      <c r="L117" s="955"/>
      <c r="M117" s="955"/>
      <c r="N117" s="955"/>
      <c r="O117" s="955"/>
      <c r="P117" s="955"/>
      <c r="Q117" s="955"/>
      <c r="R117" s="955"/>
      <c r="S117" s="955"/>
      <c r="T117" s="955"/>
      <c r="U117" s="955"/>
      <c r="V117" s="955"/>
      <c r="W117" s="955"/>
      <c r="X117" s="955"/>
      <c r="Y117" s="1045" t="s">
        <v>467</v>
      </c>
      <c r="Z117" s="956"/>
      <c r="AA117" s="1046">
        <v>15225200</v>
      </c>
      <c r="AB117" s="1047"/>
      <c r="AC117" s="1047"/>
      <c r="AD117" s="1047"/>
      <c r="AE117" s="1048"/>
      <c r="AF117" s="1049">
        <v>14033731</v>
      </c>
      <c r="AG117" s="1047"/>
      <c r="AH117" s="1047"/>
      <c r="AI117" s="1047"/>
      <c r="AJ117" s="1048"/>
      <c r="AK117" s="1049">
        <v>14068769</v>
      </c>
      <c r="AL117" s="1047"/>
      <c r="AM117" s="1047"/>
      <c r="AN117" s="1047"/>
      <c r="AO117" s="1048"/>
      <c r="AP117" s="1050"/>
      <c r="AQ117" s="1051"/>
      <c r="AR117" s="1051"/>
      <c r="AS117" s="1051"/>
      <c r="AT117" s="1052"/>
      <c r="AU117" s="970"/>
      <c r="AV117" s="971"/>
      <c r="AW117" s="971"/>
      <c r="AX117" s="971"/>
      <c r="AY117" s="971"/>
      <c r="AZ117" s="1037" t="s">
        <v>468</v>
      </c>
      <c r="BA117" s="1038"/>
      <c r="BB117" s="1038"/>
      <c r="BC117" s="1038"/>
      <c r="BD117" s="1038"/>
      <c r="BE117" s="1038"/>
      <c r="BF117" s="1038"/>
      <c r="BG117" s="1038"/>
      <c r="BH117" s="1038"/>
      <c r="BI117" s="1038"/>
      <c r="BJ117" s="1038"/>
      <c r="BK117" s="1038"/>
      <c r="BL117" s="1038"/>
      <c r="BM117" s="1038"/>
      <c r="BN117" s="1038"/>
      <c r="BO117" s="1038"/>
      <c r="BP117" s="1039"/>
      <c r="BQ117" s="989" t="s">
        <v>444</v>
      </c>
      <c r="BR117" s="990"/>
      <c r="BS117" s="990"/>
      <c r="BT117" s="990"/>
      <c r="BU117" s="990"/>
      <c r="BV117" s="990" t="s">
        <v>444</v>
      </c>
      <c r="BW117" s="990"/>
      <c r="BX117" s="990"/>
      <c r="BY117" s="990"/>
      <c r="BZ117" s="990"/>
      <c r="CA117" s="990" t="s">
        <v>444</v>
      </c>
      <c r="CB117" s="990"/>
      <c r="CC117" s="990"/>
      <c r="CD117" s="990"/>
      <c r="CE117" s="990"/>
      <c r="CF117" s="984" t="s">
        <v>444</v>
      </c>
      <c r="CG117" s="985"/>
      <c r="CH117" s="985"/>
      <c r="CI117" s="985"/>
      <c r="CJ117" s="985"/>
      <c r="CK117" s="1015"/>
      <c r="CL117" s="1016"/>
      <c r="CM117" s="986" t="s">
        <v>469</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8" t="s">
        <v>444</v>
      </c>
      <c r="DH117" s="1029"/>
      <c r="DI117" s="1029"/>
      <c r="DJ117" s="1029"/>
      <c r="DK117" s="1030"/>
      <c r="DL117" s="1031" t="s">
        <v>444</v>
      </c>
      <c r="DM117" s="1029"/>
      <c r="DN117" s="1029"/>
      <c r="DO117" s="1029"/>
      <c r="DP117" s="1030"/>
      <c r="DQ117" s="1031" t="s">
        <v>445</v>
      </c>
      <c r="DR117" s="1029"/>
      <c r="DS117" s="1029"/>
      <c r="DT117" s="1029"/>
      <c r="DU117" s="1030"/>
      <c r="DV117" s="1032" t="s">
        <v>444</v>
      </c>
      <c r="DW117" s="1033"/>
      <c r="DX117" s="1033"/>
      <c r="DY117" s="1033"/>
      <c r="DZ117" s="1034"/>
    </row>
    <row r="118" spans="1:130" s="226" customFormat="1" ht="26.25" customHeight="1">
      <c r="A118" s="974" t="s">
        <v>439</v>
      </c>
      <c r="B118" s="955"/>
      <c r="C118" s="955"/>
      <c r="D118" s="955"/>
      <c r="E118" s="955"/>
      <c r="F118" s="955"/>
      <c r="G118" s="955"/>
      <c r="H118" s="955"/>
      <c r="I118" s="955"/>
      <c r="J118" s="955"/>
      <c r="K118" s="955"/>
      <c r="L118" s="955"/>
      <c r="M118" s="955"/>
      <c r="N118" s="955"/>
      <c r="O118" s="955"/>
      <c r="P118" s="955"/>
      <c r="Q118" s="955"/>
      <c r="R118" s="955"/>
      <c r="S118" s="955"/>
      <c r="T118" s="955"/>
      <c r="U118" s="955"/>
      <c r="V118" s="955"/>
      <c r="W118" s="955"/>
      <c r="X118" s="955"/>
      <c r="Y118" s="955"/>
      <c r="Z118" s="956"/>
      <c r="AA118" s="954" t="s">
        <v>437</v>
      </c>
      <c r="AB118" s="955"/>
      <c r="AC118" s="955"/>
      <c r="AD118" s="955"/>
      <c r="AE118" s="956"/>
      <c r="AF118" s="954" t="s">
        <v>302</v>
      </c>
      <c r="AG118" s="955"/>
      <c r="AH118" s="955"/>
      <c r="AI118" s="955"/>
      <c r="AJ118" s="956"/>
      <c r="AK118" s="954" t="s">
        <v>301</v>
      </c>
      <c r="AL118" s="955"/>
      <c r="AM118" s="955"/>
      <c r="AN118" s="955"/>
      <c r="AO118" s="956"/>
      <c r="AP118" s="1041" t="s">
        <v>438</v>
      </c>
      <c r="AQ118" s="1042"/>
      <c r="AR118" s="1042"/>
      <c r="AS118" s="1042"/>
      <c r="AT118" s="1043"/>
      <c r="AU118" s="970"/>
      <c r="AV118" s="971"/>
      <c r="AW118" s="971"/>
      <c r="AX118" s="971"/>
      <c r="AY118" s="971"/>
      <c r="AZ118" s="1044" t="s">
        <v>470</v>
      </c>
      <c r="BA118" s="1035"/>
      <c r="BB118" s="1035"/>
      <c r="BC118" s="1035"/>
      <c r="BD118" s="1035"/>
      <c r="BE118" s="1035"/>
      <c r="BF118" s="1035"/>
      <c r="BG118" s="1035"/>
      <c r="BH118" s="1035"/>
      <c r="BI118" s="1035"/>
      <c r="BJ118" s="1035"/>
      <c r="BK118" s="1035"/>
      <c r="BL118" s="1035"/>
      <c r="BM118" s="1035"/>
      <c r="BN118" s="1035"/>
      <c r="BO118" s="1035"/>
      <c r="BP118" s="1036"/>
      <c r="BQ118" s="1067" t="s">
        <v>259</v>
      </c>
      <c r="BR118" s="1068"/>
      <c r="BS118" s="1068"/>
      <c r="BT118" s="1068"/>
      <c r="BU118" s="1068"/>
      <c r="BV118" s="1068" t="s">
        <v>471</v>
      </c>
      <c r="BW118" s="1068"/>
      <c r="BX118" s="1068"/>
      <c r="BY118" s="1068"/>
      <c r="BZ118" s="1068"/>
      <c r="CA118" s="1068" t="s">
        <v>471</v>
      </c>
      <c r="CB118" s="1068"/>
      <c r="CC118" s="1068"/>
      <c r="CD118" s="1068"/>
      <c r="CE118" s="1068"/>
      <c r="CF118" s="984" t="s">
        <v>386</v>
      </c>
      <c r="CG118" s="985"/>
      <c r="CH118" s="985"/>
      <c r="CI118" s="985"/>
      <c r="CJ118" s="985"/>
      <c r="CK118" s="1015"/>
      <c r="CL118" s="1016"/>
      <c r="CM118" s="986" t="s">
        <v>472</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8" t="s">
        <v>259</v>
      </c>
      <c r="DH118" s="1029"/>
      <c r="DI118" s="1029"/>
      <c r="DJ118" s="1029"/>
      <c r="DK118" s="1030"/>
      <c r="DL118" s="1031" t="s">
        <v>259</v>
      </c>
      <c r="DM118" s="1029"/>
      <c r="DN118" s="1029"/>
      <c r="DO118" s="1029"/>
      <c r="DP118" s="1030"/>
      <c r="DQ118" s="1031" t="s">
        <v>386</v>
      </c>
      <c r="DR118" s="1029"/>
      <c r="DS118" s="1029"/>
      <c r="DT118" s="1029"/>
      <c r="DU118" s="1030"/>
      <c r="DV118" s="1032" t="s">
        <v>259</v>
      </c>
      <c r="DW118" s="1033"/>
      <c r="DX118" s="1033"/>
      <c r="DY118" s="1033"/>
      <c r="DZ118" s="1034"/>
    </row>
    <row r="119" spans="1:130" s="226" customFormat="1" ht="26.25" customHeight="1">
      <c r="A119" s="1128" t="s">
        <v>442</v>
      </c>
      <c r="B119" s="1014"/>
      <c r="C119" s="993" t="s">
        <v>443</v>
      </c>
      <c r="D119" s="994"/>
      <c r="E119" s="994"/>
      <c r="F119" s="994"/>
      <c r="G119" s="994"/>
      <c r="H119" s="994"/>
      <c r="I119" s="994"/>
      <c r="J119" s="994"/>
      <c r="K119" s="994"/>
      <c r="L119" s="994"/>
      <c r="M119" s="994"/>
      <c r="N119" s="994"/>
      <c r="O119" s="994"/>
      <c r="P119" s="994"/>
      <c r="Q119" s="994"/>
      <c r="R119" s="994"/>
      <c r="S119" s="994"/>
      <c r="T119" s="994"/>
      <c r="U119" s="994"/>
      <c r="V119" s="994"/>
      <c r="W119" s="994"/>
      <c r="X119" s="994"/>
      <c r="Y119" s="994"/>
      <c r="Z119" s="995"/>
      <c r="AA119" s="961" t="s">
        <v>473</v>
      </c>
      <c r="AB119" s="962"/>
      <c r="AC119" s="962"/>
      <c r="AD119" s="962"/>
      <c r="AE119" s="963"/>
      <c r="AF119" s="964" t="s">
        <v>452</v>
      </c>
      <c r="AG119" s="962"/>
      <c r="AH119" s="962"/>
      <c r="AI119" s="962"/>
      <c r="AJ119" s="963"/>
      <c r="AK119" s="964" t="s">
        <v>178</v>
      </c>
      <c r="AL119" s="962"/>
      <c r="AM119" s="962"/>
      <c r="AN119" s="962"/>
      <c r="AO119" s="963"/>
      <c r="AP119" s="965" t="s">
        <v>386</v>
      </c>
      <c r="AQ119" s="966"/>
      <c r="AR119" s="966"/>
      <c r="AS119" s="966"/>
      <c r="AT119" s="967"/>
      <c r="AU119" s="972"/>
      <c r="AV119" s="973"/>
      <c r="AW119" s="973"/>
      <c r="AX119" s="973"/>
      <c r="AY119" s="973"/>
      <c r="AZ119" s="257" t="s">
        <v>181</v>
      </c>
      <c r="BA119" s="257"/>
      <c r="BB119" s="257"/>
      <c r="BC119" s="257"/>
      <c r="BD119" s="257"/>
      <c r="BE119" s="257"/>
      <c r="BF119" s="257"/>
      <c r="BG119" s="257"/>
      <c r="BH119" s="257"/>
      <c r="BI119" s="257"/>
      <c r="BJ119" s="257"/>
      <c r="BK119" s="257"/>
      <c r="BL119" s="257"/>
      <c r="BM119" s="257"/>
      <c r="BN119" s="257"/>
      <c r="BO119" s="1045" t="s">
        <v>474</v>
      </c>
      <c r="BP119" s="1076"/>
      <c r="BQ119" s="1067">
        <v>172044966</v>
      </c>
      <c r="BR119" s="1068"/>
      <c r="BS119" s="1068"/>
      <c r="BT119" s="1068"/>
      <c r="BU119" s="1068"/>
      <c r="BV119" s="1068">
        <v>162578118</v>
      </c>
      <c r="BW119" s="1068"/>
      <c r="BX119" s="1068"/>
      <c r="BY119" s="1068"/>
      <c r="BZ119" s="1068"/>
      <c r="CA119" s="1068">
        <v>154976417</v>
      </c>
      <c r="CB119" s="1068"/>
      <c r="CC119" s="1068"/>
      <c r="CD119" s="1068"/>
      <c r="CE119" s="1068"/>
      <c r="CF119" s="1069"/>
      <c r="CG119" s="1070"/>
      <c r="CH119" s="1070"/>
      <c r="CI119" s="1070"/>
      <c r="CJ119" s="1071"/>
      <c r="CK119" s="1017"/>
      <c r="CL119" s="1018"/>
      <c r="CM119" s="1072" t="s">
        <v>475</v>
      </c>
      <c r="CN119" s="1073"/>
      <c r="CO119" s="1073"/>
      <c r="CP119" s="1073"/>
      <c r="CQ119" s="1073"/>
      <c r="CR119" s="1073"/>
      <c r="CS119" s="1073"/>
      <c r="CT119" s="1073"/>
      <c r="CU119" s="1073"/>
      <c r="CV119" s="1073"/>
      <c r="CW119" s="1073"/>
      <c r="CX119" s="1073"/>
      <c r="CY119" s="1073"/>
      <c r="CZ119" s="1073"/>
      <c r="DA119" s="1073"/>
      <c r="DB119" s="1073"/>
      <c r="DC119" s="1073"/>
      <c r="DD119" s="1073"/>
      <c r="DE119" s="1073"/>
      <c r="DF119" s="1074"/>
      <c r="DG119" s="1075" t="s">
        <v>476</v>
      </c>
      <c r="DH119" s="1054"/>
      <c r="DI119" s="1054"/>
      <c r="DJ119" s="1054"/>
      <c r="DK119" s="1055"/>
      <c r="DL119" s="1053" t="s">
        <v>471</v>
      </c>
      <c r="DM119" s="1054"/>
      <c r="DN119" s="1054"/>
      <c r="DO119" s="1054"/>
      <c r="DP119" s="1055"/>
      <c r="DQ119" s="1053" t="s">
        <v>444</v>
      </c>
      <c r="DR119" s="1054"/>
      <c r="DS119" s="1054"/>
      <c r="DT119" s="1054"/>
      <c r="DU119" s="1055"/>
      <c r="DV119" s="1056" t="s">
        <v>259</v>
      </c>
      <c r="DW119" s="1057"/>
      <c r="DX119" s="1057"/>
      <c r="DY119" s="1057"/>
      <c r="DZ119" s="1058"/>
    </row>
    <row r="120" spans="1:130" s="226" customFormat="1" ht="26.25" customHeight="1">
      <c r="A120" s="1129"/>
      <c r="B120" s="1016"/>
      <c r="C120" s="986" t="s">
        <v>449</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8">
        <v>97444</v>
      </c>
      <c r="AB120" s="1029"/>
      <c r="AC120" s="1029"/>
      <c r="AD120" s="1029"/>
      <c r="AE120" s="1030"/>
      <c r="AF120" s="1031">
        <v>89678</v>
      </c>
      <c r="AG120" s="1029"/>
      <c r="AH120" s="1029"/>
      <c r="AI120" s="1029"/>
      <c r="AJ120" s="1030"/>
      <c r="AK120" s="1031">
        <v>89756</v>
      </c>
      <c r="AL120" s="1029"/>
      <c r="AM120" s="1029"/>
      <c r="AN120" s="1029"/>
      <c r="AO120" s="1030"/>
      <c r="AP120" s="1032">
        <v>0.2</v>
      </c>
      <c r="AQ120" s="1033"/>
      <c r="AR120" s="1033"/>
      <c r="AS120" s="1033"/>
      <c r="AT120" s="1034"/>
      <c r="AU120" s="1059" t="s">
        <v>477</v>
      </c>
      <c r="AV120" s="1060"/>
      <c r="AW120" s="1060"/>
      <c r="AX120" s="1060"/>
      <c r="AY120" s="1061"/>
      <c r="AZ120" s="1010" t="s">
        <v>478</v>
      </c>
      <c r="BA120" s="959"/>
      <c r="BB120" s="959"/>
      <c r="BC120" s="959"/>
      <c r="BD120" s="959"/>
      <c r="BE120" s="959"/>
      <c r="BF120" s="959"/>
      <c r="BG120" s="959"/>
      <c r="BH120" s="959"/>
      <c r="BI120" s="959"/>
      <c r="BJ120" s="959"/>
      <c r="BK120" s="959"/>
      <c r="BL120" s="959"/>
      <c r="BM120" s="959"/>
      <c r="BN120" s="959"/>
      <c r="BO120" s="959"/>
      <c r="BP120" s="960"/>
      <c r="BQ120" s="996">
        <v>12380514</v>
      </c>
      <c r="BR120" s="997"/>
      <c r="BS120" s="997"/>
      <c r="BT120" s="997"/>
      <c r="BU120" s="997"/>
      <c r="BV120" s="997">
        <v>10131776</v>
      </c>
      <c r="BW120" s="997"/>
      <c r="BX120" s="997"/>
      <c r="BY120" s="997"/>
      <c r="BZ120" s="997"/>
      <c r="CA120" s="997">
        <v>9900421</v>
      </c>
      <c r="CB120" s="997"/>
      <c r="CC120" s="997"/>
      <c r="CD120" s="997"/>
      <c r="CE120" s="997"/>
      <c r="CF120" s="1011">
        <v>16.7</v>
      </c>
      <c r="CG120" s="1012"/>
      <c r="CH120" s="1012"/>
      <c r="CI120" s="1012"/>
      <c r="CJ120" s="1012"/>
      <c r="CK120" s="1077" t="s">
        <v>479</v>
      </c>
      <c r="CL120" s="1078"/>
      <c r="CM120" s="1078"/>
      <c r="CN120" s="1078"/>
      <c r="CO120" s="1079"/>
      <c r="CP120" s="1085" t="s">
        <v>480</v>
      </c>
      <c r="CQ120" s="1086"/>
      <c r="CR120" s="1086"/>
      <c r="CS120" s="1086"/>
      <c r="CT120" s="1086"/>
      <c r="CU120" s="1086"/>
      <c r="CV120" s="1086"/>
      <c r="CW120" s="1086"/>
      <c r="CX120" s="1086"/>
      <c r="CY120" s="1086"/>
      <c r="CZ120" s="1086"/>
      <c r="DA120" s="1086"/>
      <c r="DB120" s="1086"/>
      <c r="DC120" s="1086"/>
      <c r="DD120" s="1086"/>
      <c r="DE120" s="1086"/>
      <c r="DF120" s="1087"/>
      <c r="DG120" s="996">
        <v>27083979</v>
      </c>
      <c r="DH120" s="997"/>
      <c r="DI120" s="997"/>
      <c r="DJ120" s="997"/>
      <c r="DK120" s="997"/>
      <c r="DL120" s="997">
        <v>20397571</v>
      </c>
      <c r="DM120" s="997"/>
      <c r="DN120" s="997"/>
      <c r="DO120" s="997"/>
      <c r="DP120" s="997"/>
      <c r="DQ120" s="997">
        <v>14221254</v>
      </c>
      <c r="DR120" s="997"/>
      <c r="DS120" s="997"/>
      <c r="DT120" s="997"/>
      <c r="DU120" s="997"/>
      <c r="DV120" s="998">
        <v>24</v>
      </c>
      <c r="DW120" s="998"/>
      <c r="DX120" s="998"/>
      <c r="DY120" s="998"/>
      <c r="DZ120" s="999"/>
    </row>
    <row r="121" spans="1:130" s="226" customFormat="1" ht="26.25" customHeight="1">
      <c r="A121" s="1129"/>
      <c r="B121" s="1016"/>
      <c r="C121" s="1037" t="s">
        <v>481</v>
      </c>
      <c r="D121" s="1038"/>
      <c r="E121" s="1038"/>
      <c r="F121" s="1038"/>
      <c r="G121" s="1038"/>
      <c r="H121" s="1038"/>
      <c r="I121" s="1038"/>
      <c r="J121" s="1038"/>
      <c r="K121" s="1038"/>
      <c r="L121" s="1038"/>
      <c r="M121" s="1038"/>
      <c r="N121" s="1038"/>
      <c r="O121" s="1038"/>
      <c r="P121" s="1038"/>
      <c r="Q121" s="1038"/>
      <c r="R121" s="1038"/>
      <c r="S121" s="1038"/>
      <c r="T121" s="1038"/>
      <c r="U121" s="1038"/>
      <c r="V121" s="1038"/>
      <c r="W121" s="1038"/>
      <c r="X121" s="1038"/>
      <c r="Y121" s="1038"/>
      <c r="Z121" s="1039"/>
      <c r="AA121" s="1028" t="s">
        <v>386</v>
      </c>
      <c r="AB121" s="1029"/>
      <c r="AC121" s="1029"/>
      <c r="AD121" s="1029"/>
      <c r="AE121" s="1030"/>
      <c r="AF121" s="1031" t="s">
        <v>178</v>
      </c>
      <c r="AG121" s="1029"/>
      <c r="AH121" s="1029"/>
      <c r="AI121" s="1029"/>
      <c r="AJ121" s="1030"/>
      <c r="AK121" s="1031" t="s">
        <v>259</v>
      </c>
      <c r="AL121" s="1029"/>
      <c r="AM121" s="1029"/>
      <c r="AN121" s="1029"/>
      <c r="AO121" s="1030"/>
      <c r="AP121" s="1032" t="s">
        <v>452</v>
      </c>
      <c r="AQ121" s="1033"/>
      <c r="AR121" s="1033"/>
      <c r="AS121" s="1033"/>
      <c r="AT121" s="1034"/>
      <c r="AU121" s="1062"/>
      <c r="AV121" s="1063"/>
      <c r="AW121" s="1063"/>
      <c r="AX121" s="1063"/>
      <c r="AY121" s="1064"/>
      <c r="AZ121" s="1019" t="s">
        <v>482</v>
      </c>
      <c r="BA121" s="1020"/>
      <c r="BB121" s="1020"/>
      <c r="BC121" s="1020"/>
      <c r="BD121" s="1020"/>
      <c r="BE121" s="1020"/>
      <c r="BF121" s="1020"/>
      <c r="BG121" s="1020"/>
      <c r="BH121" s="1020"/>
      <c r="BI121" s="1020"/>
      <c r="BJ121" s="1020"/>
      <c r="BK121" s="1020"/>
      <c r="BL121" s="1020"/>
      <c r="BM121" s="1020"/>
      <c r="BN121" s="1020"/>
      <c r="BO121" s="1020"/>
      <c r="BP121" s="1021"/>
      <c r="BQ121" s="989">
        <v>34307672</v>
      </c>
      <c r="BR121" s="990"/>
      <c r="BS121" s="990"/>
      <c r="BT121" s="990"/>
      <c r="BU121" s="990"/>
      <c r="BV121" s="990">
        <v>31680861</v>
      </c>
      <c r="BW121" s="990"/>
      <c r="BX121" s="990"/>
      <c r="BY121" s="990"/>
      <c r="BZ121" s="990"/>
      <c r="CA121" s="990">
        <v>27412682</v>
      </c>
      <c r="CB121" s="990"/>
      <c r="CC121" s="990"/>
      <c r="CD121" s="990"/>
      <c r="CE121" s="990"/>
      <c r="CF121" s="984">
        <v>46.3</v>
      </c>
      <c r="CG121" s="985"/>
      <c r="CH121" s="985"/>
      <c r="CI121" s="985"/>
      <c r="CJ121" s="985"/>
      <c r="CK121" s="1080"/>
      <c r="CL121" s="1081"/>
      <c r="CM121" s="1081"/>
      <c r="CN121" s="1081"/>
      <c r="CO121" s="1082"/>
      <c r="CP121" s="1090" t="s">
        <v>483</v>
      </c>
      <c r="CQ121" s="1091"/>
      <c r="CR121" s="1091"/>
      <c r="CS121" s="1091"/>
      <c r="CT121" s="1091"/>
      <c r="CU121" s="1091"/>
      <c r="CV121" s="1091"/>
      <c r="CW121" s="1091"/>
      <c r="CX121" s="1091"/>
      <c r="CY121" s="1091"/>
      <c r="CZ121" s="1091"/>
      <c r="DA121" s="1091"/>
      <c r="DB121" s="1091"/>
      <c r="DC121" s="1091"/>
      <c r="DD121" s="1091"/>
      <c r="DE121" s="1091"/>
      <c r="DF121" s="1092"/>
      <c r="DG121" s="989">
        <v>1483084</v>
      </c>
      <c r="DH121" s="990"/>
      <c r="DI121" s="990"/>
      <c r="DJ121" s="990"/>
      <c r="DK121" s="990"/>
      <c r="DL121" s="990">
        <v>1055655</v>
      </c>
      <c r="DM121" s="990"/>
      <c r="DN121" s="990"/>
      <c r="DO121" s="990"/>
      <c r="DP121" s="990"/>
      <c r="DQ121" s="990">
        <v>983607</v>
      </c>
      <c r="DR121" s="990"/>
      <c r="DS121" s="990"/>
      <c r="DT121" s="990"/>
      <c r="DU121" s="990"/>
      <c r="DV121" s="991">
        <v>1.7</v>
      </c>
      <c r="DW121" s="991"/>
      <c r="DX121" s="991"/>
      <c r="DY121" s="991"/>
      <c r="DZ121" s="992"/>
    </row>
    <row r="122" spans="1:130" s="226" customFormat="1" ht="26.25" customHeight="1">
      <c r="A122" s="1129"/>
      <c r="B122" s="1016"/>
      <c r="C122" s="986" t="s">
        <v>460</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8" t="s">
        <v>476</v>
      </c>
      <c r="AB122" s="1029"/>
      <c r="AC122" s="1029"/>
      <c r="AD122" s="1029"/>
      <c r="AE122" s="1030"/>
      <c r="AF122" s="1031" t="s">
        <v>471</v>
      </c>
      <c r="AG122" s="1029"/>
      <c r="AH122" s="1029"/>
      <c r="AI122" s="1029"/>
      <c r="AJ122" s="1030"/>
      <c r="AK122" s="1031" t="s">
        <v>471</v>
      </c>
      <c r="AL122" s="1029"/>
      <c r="AM122" s="1029"/>
      <c r="AN122" s="1029"/>
      <c r="AO122" s="1030"/>
      <c r="AP122" s="1032" t="s">
        <v>484</v>
      </c>
      <c r="AQ122" s="1033"/>
      <c r="AR122" s="1033"/>
      <c r="AS122" s="1033"/>
      <c r="AT122" s="1034"/>
      <c r="AU122" s="1062"/>
      <c r="AV122" s="1063"/>
      <c r="AW122" s="1063"/>
      <c r="AX122" s="1063"/>
      <c r="AY122" s="1064"/>
      <c r="AZ122" s="1044" t="s">
        <v>485</v>
      </c>
      <c r="BA122" s="1035"/>
      <c r="BB122" s="1035"/>
      <c r="BC122" s="1035"/>
      <c r="BD122" s="1035"/>
      <c r="BE122" s="1035"/>
      <c r="BF122" s="1035"/>
      <c r="BG122" s="1035"/>
      <c r="BH122" s="1035"/>
      <c r="BI122" s="1035"/>
      <c r="BJ122" s="1035"/>
      <c r="BK122" s="1035"/>
      <c r="BL122" s="1035"/>
      <c r="BM122" s="1035"/>
      <c r="BN122" s="1035"/>
      <c r="BO122" s="1035"/>
      <c r="BP122" s="1036"/>
      <c r="BQ122" s="1067">
        <v>111561618</v>
      </c>
      <c r="BR122" s="1068"/>
      <c r="BS122" s="1068"/>
      <c r="BT122" s="1068"/>
      <c r="BU122" s="1068"/>
      <c r="BV122" s="1068">
        <v>109699441</v>
      </c>
      <c r="BW122" s="1068"/>
      <c r="BX122" s="1068"/>
      <c r="BY122" s="1068"/>
      <c r="BZ122" s="1068"/>
      <c r="CA122" s="1068">
        <v>107626037</v>
      </c>
      <c r="CB122" s="1068"/>
      <c r="CC122" s="1068"/>
      <c r="CD122" s="1068"/>
      <c r="CE122" s="1068"/>
      <c r="CF122" s="1088">
        <v>181.7</v>
      </c>
      <c r="CG122" s="1089"/>
      <c r="CH122" s="1089"/>
      <c r="CI122" s="1089"/>
      <c r="CJ122" s="1089"/>
      <c r="CK122" s="1080"/>
      <c r="CL122" s="1081"/>
      <c r="CM122" s="1081"/>
      <c r="CN122" s="1081"/>
      <c r="CO122" s="1082"/>
      <c r="CP122" s="1090" t="s">
        <v>486</v>
      </c>
      <c r="CQ122" s="1091"/>
      <c r="CR122" s="1091"/>
      <c r="CS122" s="1091"/>
      <c r="CT122" s="1091"/>
      <c r="CU122" s="1091"/>
      <c r="CV122" s="1091"/>
      <c r="CW122" s="1091"/>
      <c r="CX122" s="1091"/>
      <c r="CY122" s="1091"/>
      <c r="CZ122" s="1091"/>
      <c r="DA122" s="1091"/>
      <c r="DB122" s="1091"/>
      <c r="DC122" s="1091"/>
      <c r="DD122" s="1091"/>
      <c r="DE122" s="1091"/>
      <c r="DF122" s="1092"/>
      <c r="DG122" s="989">
        <v>290397</v>
      </c>
      <c r="DH122" s="990"/>
      <c r="DI122" s="990"/>
      <c r="DJ122" s="990"/>
      <c r="DK122" s="990"/>
      <c r="DL122" s="990">
        <v>148039</v>
      </c>
      <c r="DM122" s="990"/>
      <c r="DN122" s="990"/>
      <c r="DO122" s="990"/>
      <c r="DP122" s="990"/>
      <c r="DQ122" s="990">
        <v>67213</v>
      </c>
      <c r="DR122" s="990"/>
      <c r="DS122" s="990"/>
      <c r="DT122" s="990"/>
      <c r="DU122" s="990"/>
      <c r="DV122" s="991">
        <v>0.1</v>
      </c>
      <c r="DW122" s="991"/>
      <c r="DX122" s="991"/>
      <c r="DY122" s="991"/>
      <c r="DZ122" s="992"/>
    </row>
    <row r="123" spans="1:130" s="226" customFormat="1" ht="26.25" customHeight="1">
      <c r="A123" s="1129"/>
      <c r="B123" s="1016"/>
      <c r="C123" s="986" t="s">
        <v>466</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8">
        <v>26706</v>
      </c>
      <c r="AB123" s="1029"/>
      <c r="AC123" s="1029"/>
      <c r="AD123" s="1029"/>
      <c r="AE123" s="1030"/>
      <c r="AF123" s="1031">
        <v>26313</v>
      </c>
      <c r="AG123" s="1029"/>
      <c r="AH123" s="1029"/>
      <c r="AI123" s="1029"/>
      <c r="AJ123" s="1030"/>
      <c r="AK123" s="1031">
        <v>25922</v>
      </c>
      <c r="AL123" s="1029"/>
      <c r="AM123" s="1029"/>
      <c r="AN123" s="1029"/>
      <c r="AO123" s="1030"/>
      <c r="AP123" s="1032">
        <v>0</v>
      </c>
      <c r="AQ123" s="1033"/>
      <c r="AR123" s="1033"/>
      <c r="AS123" s="1033"/>
      <c r="AT123" s="1034"/>
      <c r="AU123" s="1065"/>
      <c r="AV123" s="1066"/>
      <c r="AW123" s="1066"/>
      <c r="AX123" s="1066"/>
      <c r="AY123" s="1066"/>
      <c r="AZ123" s="257" t="s">
        <v>181</v>
      </c>
      <c r="BA123" s="257"/>
      <c r="BB123" s="257"/>
      <c r="BC123" s="257"/>
      <c r="BD123" s="257"/>
      <c r="BE123" s="257"/>
      <c r="BF123" s="257"/>
      <c r="BG123" s="257"/>
      <c r="BH123" s="257"/>
      <c r="BI123" s="257"/>
      <c r="BJ123" s="257"/>
      <c r="BK123" s="257"/>
      <c r="BL123" s="257"/>
      <c r="BM123" s="257"/>
      <c r="BN123" s="257"/>
      <c r="BO123" s="1045" t="s">
        <v>487</v>
      </c>
      <c r="BP123" s="1076"/>
      <c r="BQ123" s="1135">
        <v>158249804</v>
      </c>
      <c r="BR123" s="1136"/>
      <c r="BS123" s="1136"/>
      <c r="BT123" s="1136"/>
      <c r="BU123" s="1136"/>
      <c r="BV123" s="1136">
        <v>151512078</v>
      </c>
      <c r="BW123" s="1136"/>
      <c r="BX123" s="1136"/>
      <c r="BY123" s="1136"/>
      <c r="BZ123" s="1136"/>
      <c r="CA123" s="1136">
        <v>144939140</v>
      </c>
      <c r="CB123" s="1136"/>
      <c r="CC123" s="1136"/>
      <c r="CD123" s="1136"/>
      <c r="CE123" s="1136"/>
      <c r="CF123" s="1069"/>
      <c r="CG123" s="1070"/>
      <c r="CH123" s="1070"/>
      <c r="CI123" s="1070"/>
      <c r="CJ123" s="1071"/>
      <c r="CK123" s="1080"/>
      <c r="CL123" s="1081"/>
      <c r="CM123" s="1081"/>
      <c r="CN123" s="1081"/>
      <c r="CO123" s="1082"/>
      <c r="CP123" s="1090" t="s">
        <v>488</v>
      </c>
      <c r="CQ123" s="1091"/>
      <c r="CR123" s="1091"/>
      <c r="CS123" s="1091"/>
      <c r="CT123" s="1091"/>
      <c r="CU123" s="1091"/>
      <c r="CV123" s="1091"/>
      <c r="CW123" s="1091"/>
      <c r="CX123" s="1091"/>
      <c r="CY123" s="1091"/>
      <c r="CZ123" s="1091"/>
      <c r="DA123" s="1091"/>
      <c r="DB123" s="1091"/>
      <c r="DC123" s="1091"/>
      <c r="DD123" s="1091"/>
      <c r="DE123" s="1091"/>
      <c r="DF123" s="1092"/>
      <c r="DG123" s="1028">
        <v>31192</v>
      </c>
      <c r="DH123" s="1029"/>
      <c r="DI123" s="1029"/>
      <c r="DJ123" s="1029"/>
      <c r="DK123" s="1030"/>
      <c r="DL123" s="1031">
        <v>15487</v>
      </c>
      <c r="DM123" s="1029"/>
      <c r="DN123" s="1029"/>
      <c r="DO123" s="1029"/>
      <c r="DP123" s="1030"/>
      <c r="DQ123" s="1031">
        <v>5776</v>
      </c>
      <c r="DR123" s="1029"/>
      <c r="DS123" s="1029"/>
      <c r="DT123" s="1029"/>
      <c r="DU123" s="1030"/>
      <c r="DV123" s="1032">
        <v>0</v>
      </c>
      <c r="DW123" s="1033"/>
      <c r="DX123" s="1033"/>
      <c r="DY123" s="1033"/>
      <c r="DZ123" s="1034"/>
    </row>
    <row r="124" spans="1:130" s="226" customFormat="1" ht="26.25" customHeight="1" thickBot="1">
      <c r="A124" s="1129"/>
      <c r="B124" s="1016"/>
      <c r="C124" s="986" t="s">
        <v>469</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8" t="s">
        <v>476</v>
      </c>
      <c r="AB124" s="1029"/>
      <c r="AC124" s="1029"/>
      <c r="AD124" s="1029"/>
      <c r="AE124" s="1030"/>
      <c r="AF124" s="1031" t="s">
        <v>259</v>
      </c>
      <c r="AG124" s="1029"/>
      <c r="AH124" s="1029"/>
      <c r="AI124" s="1029"/>
      <c r="AJ124" s="1030"/>
      <c r="AK124" s="1031" t="s">
        <v>259</v>
      </c>
      <c r="AL124" s="1029"/>
      <c r="AM124" s="1029"/>
      <c r="AN124" s="1029"/>
      <c r="AO124" s="1030"/>
      <c r="AP124" s="1032" t="s">
        <v>386</v>
      </c>
      <c r="AQ124" s="1033"/>
      <c r="AR124" s="1033"/>
      <c r="AS124" s="1033"/>
      <c r="AT124" s="1034"/>
      <c r="AU124" s="1131" t="s">
        <v>489</v>
      </c>
      <c r="AV124" s="1132"/>
      <c r="AW124" s="1132"/>
      <c r="AX124" s="1132"/>
      <c r="AY124" s="1132"/>
      <c r="AZ124" s="1132"/>
      <c r="BA124" s="1132"/>
      <c r="BB124" s="1132"/>
      <c r="BC124" s="1132"/>
      <c r="BD124" s="1132"/>
      <c r="BE124" s="1132"/>
      <c r="BF124" s="1132"/>
      <c r="BG124" s="1132"/>
      <c r="BH124" s="1132"/>
      <c r="BI124" s="1132"/>
      <c r="BJ124" s="1132"/>
      <c r="BK124" s="1132"/>
      <c r="BL124" s="1132"/>
      <c r="BM124" s="1132"/>
      <c r="BN124" s="1132"/>
      <c r="BO124" s="1132"/>
      <c r="BP124" s="1133"/>
      <c r="BQ124" s="1134">
        <v>23.5</v>
      </c>
      <c r="BR124" s="1098"/>
      <c r="BS124" s="1098"/>
      <c r="BT124" s="1098"/>
      <c r="BU124" s="1098"/>
      <c r="BV124" s="1098">
        <v>18.899999999999999</v>
      </c>
      <c r="BW124" s="1098"/>
      <c r="BX124" s="1098"/>
      <c r="BY124" s="1098"/>
      <c r="BZ124" s="1098"/>
      <c r="CA124" s="1098">
        <v>16.899999999999999</v>
      </c>
      <c r="CB124" s="1098"/>
      <c r="CC124" s="1098"/>
      <c r="CD124" s="1098"/>
      <c r="CE124" s="1098"/>
      <c r="CF124" s="1099"/>
      <c r="CG124" s="1100"/>
      <c r="CH124" s="1100"/>
      <c r="CI124" s="1100"/>
      <c r="CJ124" s="1101"/>
      <c r="CK124" s="1083"/>
      <c r="CL124" s="1083"/>
      <c r="CM124" s="1083"/>
      <c r="CN124" s="1083"/>
      <c r="CO124" s="1084"/>
      <c r="CP124" s="1090" t="s">
        <v>490</v>
      </c>
      <c r="CQ124" s="1091"/>
      <c r="CR124" s="1091"/>
      <c r="CS124" s="1091"/>
      <c r="CT124" s="1091"/>
      <c r="CU124" s="1091"/>
      <c r="CV124" s="1091"/>
      <c r="CW124" s="1091"/>
      <c r="CX124" s="1091"/>
      <c r="CY124" s="1091"/>
      <c r="CZ124" s="1091"/>
      <c r="DA124" s="1091"/>
      <c r="DB124" s="1091"/>
      <c r="DC124" s="1091"/>
      <c r="DD124" s="1091"/>
      <c r="DE124" s="1091"/>
      <c r="DF124" s="1092"/>
      <c r="DG124" s="1075">
        <v>9614908</v>
      </c>
      <c r="DH124" s="1054"/>
      <c r="DI124" s="1054"/>
      <c r="DJ124" s="1054"/>
      <c r="DK124" s="1055"/>
      <c r="DL124" s="1053">
        <v>8754902</v>
      </c>
      <c r="DM124" s="1054"/>
      <c r="DN124" s="1054"/>
      <c r="DO124" s="1054"/>
      <c r="DP124" s="1055"/>
      <c r="DQ124" s="1053">
        <v>2195</v>
      </c>
      <c r="DR124" s="1054"/>
      <c r="DS124" s="1054"/>
      <c r="DT124" s="1054"/>
      <c r="DU124" s="1055"/>
      <c r="DV124" s="1056">
        <v>0</v>
      </c>
      <c r="DW124" s="1057"/>
      <c r="DX124" s="1057"/>
      <c r="DY124" s="1057"/>
      <c r="DZ124" s="1058"/>
    </row>
    <row r="125" spans="1:130" s="226" customFormat="1" ht="26.25" customHeight="1">
      <c r="A125" s="1129"/>
      <c r="B125" s="1016"/>
      <c r="C125" s="986" t="s">
        <v>472</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8" t="s">
        <v>259</v>
      </c>
      <c r="AB125" s="1029"/>
      <c r="AC125" s="1029"/>
      <c r="AD125" s="1029"/>
      <c r="AE125" s="1030"/>
      <c r="AF125" s="1031" t="s">
        <v>476</v>
      </c>
      <c r="AG125" s="1029"/>
      <c r="AH125" s="1029"/>
      <c r="AI125" s="1029"/>
      <c r="AJ125" s="1030"/>
      <c r="AK125" s="1031" t="s">
        <v>259</v>
      </c>
      <c r="AL125" s="1029"/>
      <c r="AM125" s="1029"/>
      <c r="AN125" s="1029"/>
      <c r="AO125" s="1030"/>
      <c r="AP125" s="1032" t="s">
        <v>471</v>
      </c>
      <c r="AQ125" s="1033"/>
      <c r="AR125" s="1033"/>
      <c r="AS125" s="1033"/>
      <c r="AT125" s="1034"/>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3" t="s">
        <v>491</v>
      </c>
      <c r="CL125" s="1078"/>
      <c r="CM125" s="1078"/>
      <c r="CN125" s="1078"/>
      <c r="CO125" s="1079"/>
      <c r="CP125" s="1010" t="s">
        <v>492</v>
      </c>
      <c r="CQ125" s="959"/>
      <c r="CR125" s="959"/>
      <c r="CS125" s="959"/>
      <c r="CT125" s="959"/>
      <c r="CU125" s="959"/>
      <c r="CV125" s="959"/>
      <c r="CW125" s="959"/>
      <c r="CX125" s="959"/>
      <c r="CY125" s="959"/>
      <c r="CZ125" s="959"/>
      <c r="DA125" s="959"/>
      <c r="DB125" s="959"/>
      <c r="DC125" s="959"/>
      <c r="DD125" s="959"/>
      <c r="DE125" s="959"/>
      <c r="DF125" s="960"/>
      <c r="DG125" s="996" t="s">
        <v>476</v>
      </c>
      <c r="DH125" s="997"/>
      <c r="DI125" s="997"/>
      <c r="DJ125" s="997"/>
      <c r="DK125" s="997"/>
      <c r="DL125" s="997" t="s">
        <v>476</v>
      </c>
      <c r="DM125" s="997"/>
      <c r="DN125" s="997"/>
      <c r="DO125" s="997"/>
      <c r="DP125" s="997"/>
      <c r="DQ125" s="997" t="s">
        <v>178</v>
      </c>
      <c r="DR125" s="997"/>
      <c r="DS125" s="997"/>
      <c r="DT125" s="997"/>
      <c r="DU125" s="997"/>
      <c r="DV125" s="998" t="s">
        <v>386</v>
      </c>
      <c r="DW125" s="998"/>
      <c r="DX125" s="998"/>
      <c r="DY125" s="998"/>
      <c r="DZ125" s="999"/>
    </row>
    <row r="126" spans="1:130" s="226" customFormat="1" ht="26.25" customHeight="1" thickBot="1">
      <c r="A126" s="1129"/>
      <c r="B126" s="1016"/>
      <c r="C126" s="986" t="s">
        <v>475</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8" t="s">
        <v>259</v>
      </c>
      <c r="AB126" s="1029"/>
      <c r="AC126" s="1029"/>
      <c r="AD126" s="1029"/>
      <c r="AE126" s="1030"/>
      <c r="AF126" s="1031" t="s">
        <v>178</v>
      </c>
      <c r="AG126" s="1029"/>
      <c r="AH126" s="1029"/>
      <c r="AI126" s="1029"/>
      <c r="AJ126" s="1030"/>
      <c r="AK126" s="1031" t="s">
        <v>259</v>
      </c>
      <c r="AL126" s="1029"/>
      <c r="AM126" s="1029"/>
      <c r="AN126" s="1029"/>
      <c r="AO126" s="1030"/>
      <c r="AP126" s="1032" t="s">
        <v>476</v>
      </c>
      <c r="AQ126" s="1033"/>
      <c r="AR126" s="1033"/>
      <c r="AS126" s="1033"/>
      <c r="AT126" s="1034"/>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4"/>
      <c r="CL126" s="1081"/>
      <c r="CM126" s="1081"/>
      <c r="CN126" s="1081"/>
      <c r="CO126" s="1082"/>
      <c r="CP126" s="1019" t="s">
        <v>493</v>
      </c>
      <c r="CQ126" s="1020"/>
      <c r="CR126" s="1020"/>
      <c r="CS126" s="1020"/>
      <c r="CT126" s="1020"/>
      <c r="CU126" s="1020"/>
      <c r="CV126" s="1020"/>
      <c r="CW126" s="1020"/>
      <c r="CX126" s="1020"/>
      <c r="CY126" s="1020"/>
      <c r="CZ126" s="1020"/>
      <c r="DA126" s="1020"/>
      <c r="DB126" s="1020"/>
      <c r="DC126" s="1020"/>
      <c r="DD126" s="1020"/>
      <c r="DE126" s="1020"/>
      <c r="DF126" s="1021"/>
      <c r="DG126" s="989" t="s">
        <v>473</v>
      </c>
      <c r="DH126" s="990"/>
      <c r="DI126" s="990"/>
      <c r="DJ126" s="990"/>
      <c r="DK126" s="990"/>
      <c r="DL126" s="990" t="s">
        <v>452</v>
      </c>
      <c r="DM126" s="990"/>
      <c r="DN126" s="990"/>
      <c r="DO126" s="990"/>
      <c r="DP126" s="990"/>
      <c r="DQ126" s="990" t="s">
        <v>471</v>
      </c>
      <c r="DR126" s="990"/>
      <c r="DS126" s="990"/>
      <c r="DT126" s="990"/>
      <c r="DU126" s="990"/>
      <c r="DV126" s="991" t="s">
        <v>259</v>
      </c>
      <c r="DW126" s="991"/>
      <c r="DX126" s="991"/>
      <c r="DY126" s="991"/>
      <c r="DZ126" s="992"/>
    </row>
    <row r="127" spans="1:130" s="226" customFormat="1" ht="26.25" customHeight="1">
      <c r="A127" s="1130"/>
      <c r="B127" s="1018"/>
      <c r="C127" s="1072" t="s">
        <v>494</v>
      </c>
      <c r="D127" s="1073"/>
      <c r="E127" s="1073"/>
      <c r="F127" s="1073"/>
      <c r="G127" s="1073"/>
      <c r="H127" s="1073"/>
      <c r="I127" s="1073"/>
      <c r="J127" s="1073"/>
      <c r="K127" s="1073"/>
      <c r="L127" s="1073"/>
      <c r="M127" s="1073"/>
      <c r="N127" s="1073"/>
      <c r="O127" s="1073"/>
      <c r="P127" s="1073"/>
      <c r="Q127" s="1073"/>
      <c r="R127" s="1073"/>
      <c r="S127" s="1073"/>
      <c r="T127" s="1073"/>
      <c r="U127" s="1073"/>
      <c r="V127" s="1073"/>
      <c r="W127" s="1073"/>
      <c r="X127" s="1073"/>
      <c r="Y127" s="1073"/>
      <c r="Z127" s="1074"/>
      <c r="AA127" s="1028" t="s">
        <v>476</v>
      </c>
      <c r="AB127" s="1029"/>
      <c r="AC127" s="1029"/>
      <c r="AD127" s="1029"/>
      <c r="AE127" s="1030"/>
      <c r="AF127" s="1031" t="s">
        <v>386</v>
      </c>
      <c r="AG127" s="1029"/>
      <c r="AH127" s="1029"/>
      <c r="AI127" s="1029"/>
      <c r="AJ127" s="1030"/>
      <c r="AK127" s="1031" t="s">
        <v>452</v>
      </c>
      <c r="AL127" s="1029"/>
      <c r="AM127" s="1029"/>
      <c r="AN127" s="1029"/>
      <c r="AO127" s="1030"/>
      <c r="AP127" s="1032" t="s">
        <v>259</v>
      </c>
      <c r="AQ127" s="1033"/>
      <c r="AR127" s="1033"/>
      <c r="AS127" s="1033"/>
      <c r="AT127" s="1034"/>
      <c r="AU127" s="262"/>
      <c r="AV127" s="262"/>
      <c r="AW127" s="262"/>
      <c r="AX127" s="1102" t="s">
        <v>495</v>
      </c>
      <c r="AY127" s="1103"/>
      <c r="AZ127" s="1103"/>
      <c r="BA127" s="1103"/>
      <c r="BB127" s="1103"/>
      <c r="BC127" s="1103"/>
      <c r="BD127" s="1103"/>
      <c r="BE127" s="1104"/>
      <c r="BF127" s="1105" t="s">
        <v>496</v>
      </c>
      <c r="BG127" s="1103"/>
      <c r="BH127" s="1103"/>
      <c r="BI127" s="1103"/>
      <c r="BJ127" s="1103"/>
      <c r="BK127" s="1103"/>
      <c r="BL127" s="1104"/>
      <c r="BM127" s="1105" t="s">
        <v>497</v>
      </c>
      <c r="BN127" s="1103"/>
      <c r="BO127" s="1103"/>
      <c r="BP127" s="1103"/>
      <c r="BQ127" s="1103"/>
      <c r="BR127" s="1103"/>
      <c r="BS127" s="1104"/>
      <c r="BT127" s="1105" t="s">
        <v>498</v>
      </c>
      <c r="BU127" s="1103"/>
      <c r="BV127" s="1103"/>
      <c r="BW127" s="1103"/>
      <c r="BX127" s="1103"/>
      <c r="BY127" s="1103"/>
      <c r="BZ127" s="1127"/>
      <c r="CA127" s="262"/>
      <c r="CB127" s="262"/>
      <c r="CC127" s="262"/>
      <c r="CD127" s="263"/>
      <c r="CE127" s="263"/>
      <c r="CF127" s="263"/>
      <c r="CG127" s="260"/>
      <c r="CH127" s="260"/>
      <c r="CI127" s="260"/>
      <c r="CJ127" s="261"/>
      <c r="CK127" s="1094"/>
      <c r="CL127" s="1081"/>
      <c r="CM127" s="1081"/>
      <c r="CN127" s="1081"/>
      <c r="CO127" s="1082"/>
      <c r="CP127" s="1019" t="s">
        <v>499</v>
      </c>
      <c r="CQ127" s="1020"/>
      <c r="CR127" s="1020"/>
      <c r="CS127" s="1020"/>
      <c r="CT127" s="1020"/>
      <c r="CU127" s="1020"/>
      <c r="CV127" s="1020"/>
      <c r="CW127" s="1020"/>
      <c r="CX127" s="1020"/>
      <c r="CY127" s="1020"/>
      <c r="CZ127" s="1020"/>
      <c r="DA127" s="1020"/>
      <c r="DB127" s="1020"/>
      <c r="DC127" s="1020"/>
      <c r="DD127" s="1020"/>
      <c r="DE127" s="1020"/>
      <c r="DF127" s="1021"/>
      <c r="DG127" s="989" t="s">
        <v>259</v>
      </c>
      <c r="DH127" s="990"/>
      <c r="DI127" s="990"/>
      <c r="DJ127" s="990"/>
      <c r="DK127" s="990"/>
      <c r="DL127" s="990" t="s">
        <v>386</v>
      </c>
      <c r="DM127" s="990"/>
      <c r="DN127" s="990"/>
      <c r="DO127" s="990"/>
      <c r="DP127" s="990"/>
      <c r="DQ127" s="990">
        <v>5636974</v>
      </c>
      <c r="DR127" s="990"/>
      <c r="DS127" s="990"/>
      <c r="DT127" s="990"/>
      <c r="DU127" s="990"/>
      <c r="DV127" s="991">
        <v>9.5</v>
      </c>
      <c r="DW127" s="991"/>
      <c r="DX127" s="991"/>
      <c r="DY127" s="991"/>
      <c r="DZ127" s="992"/>
    </row>
    <row r="128" spans="1:130" s="226" customFormat="1" ht="26.25" customHeight="1" thickBot="1">
      <c r="A128" s="1113" t="s">
        <v>500</v>
      </c>
      <c r="B128" s="1114"/>
      <c r="C128" s="1114"/>
      <c r="D128" s="1114"/>
      <c r="E128" s="1114"/>
      <c r="F128" s="1114"/>
      <c r="G128" s="1114"/>
      <c r="H128" s="1114"/>
      <c r="I128" s="1114"/>
      <c r="J128" s="1114"/>
      <c r="K128" s="1114"/>
      <c r="L128" s="1114"/>
      <c r="M128" s="1114"/>
      <c r="N128" s="1114"/>
      <c r="O128" s="1114"/>
      <c r="P128" s="1114"/>
      <c r="Q128" s="1114"/>
      <c r="R128" s="1114"/>
      <c r="S128" s="1114"/>
      <c r="T128" s="1114"/>
      <c r="U128" s="1114"/>
      <c r="V128" s="1114"/>
      <c r="W128" s="1115" t="s">
        <v>501</v>
      </c>
      <c r="X128" s="1115"/>
      <c r="Y128" s="1115"/>
      <c r="Z128" s="1116"/>
      <c r="AA128" s="1117">
        <v>3295599</v>
      </c>
      <c r="AB128" s="1118"/>
      <c r="AC128" s="1118"/>
      <c r="AD128" s="1118"/>
      <c r="AE128" s="1119"/>
      <c r="AF128" s="1120">
        <v>3168121</v>
      </c>
      <c r="AG128" s="1118"/>
      <c r="AH128" s="1118"/>
      <c r="AI128" s="1118"/>
      <c r="AJ128" s="1119"/>
      <c r="AK128" s="1120">
        <v>4366791</v>
      </c>
      <c r="AL128" s="1118"/>
      <c r="AM128" s="1118"/>
      <c r="AN128" s="1118"/>
      <c r="AO128" s="1119"/>
      <c r="AP128" s="1121"/>
      <c r="AQ128" s="1122"/>
      <c r="AR128" s="1122"/>
      <c r="AS128" s="1122"/>
      <c r="AT128" s="1123"/>
      <c r="AU128" s="262"/>
      <c r="AV128" s="262"/>
      <c r="AW128" s="262"/>
      <c r="AX128" s="958" t="s">
        <v>502</v>
      </c>
      <c r="AY128" s="959"/>
      <c r="AZ128" s="959"/>
      <c r="BA128" s="959"/>
      <c r="BB128" s="959"/>
      <c r="BC128" s="959"/>
      <c r="BD128" s="959"/>
      <c r="BE128" s="960"/>
      <c r="BF128" s="1124" t="s">
        <v>259</v>
      </c>
      <c r="BG128" s="1125"/>
      <c r="BH128" s="1125"/>
      <c r="BI128" s="1125"/>
      <c r="BJ128" s="1125"/>
      <c r="BK128" s="1125"/>
      <c r="BL128" s="1126"/>
      <c r="BM128" s="1124">
        <v>11.25</v>
      </c>
      <c r="BN128" s="1125"/>
      <c r="BO128" s="1125"/>
      <c r="BP128" s="1125"/>
      <c r="BQ128" s="1125"/>
      <c r="BR128" s="1125"/>
      <c r="BS128" s="1126"/>
      <c r="BT128" s="1124">
        <v>20</v>
      </c>
      <c r="BU128" s="1125"/>
      <c r="BV128" s="1125"/>
      <c r="BW128" s="1125"/>
      <c r="BX128" s="1125"/>
      <c r="BY128" s="1125"/>
      <c r="BZ128" s="1149"/>
      <c r="CA128" s="263"/>
      <c r="CB128" s="263"/>
      <c r="CC128" s="263"/>
      <c r="CD128" s="263"/>
      <c r="CE128" s="263"/>
      <c r="CF128" s="263"/>
      <c r="CG128" s="260"/>
      <c r="CH128" s="260"/>
      <c r="CI128" s="260"/>
      <c r="CJ128" s="261"/>
      <c r="CK128" s="1095"/>
      <c r="CL128" s="1096"/>
      <c r="CM128" s="1096"/>
      <c r="CN128" s="1096"/>
      <c r="CO128" s="1097"/>
      <c r="CP128" s="1106" t="s">
        <v>503</v>
      </c>
      <c r="CQ128" s="1107"/>
      <c r="CR128" s="1107"/>
      <c r="CS128" s="1107"/>
      <c r="CT128" s="1107"/>
      <c r="CU128" s="1107"/>
      <c r="CV128" s="1107"/>
      <c r="CW128" s="1107"/>
      <c r="CX128" s="1107"/>
      <c r="CY128" s="1107"/>
      <c r="CZ128" s="1107"/>
      <c r="DA128" s="1107"/>
      <c r="DB128" s="1107"/>
      <c r="DC128" s="1107"/>
      <c r="DD128" s="1107"/>
      <c r="DE128" s="1107"/>
      <c r="DF128" s="1108"/>
      <c r="DG128" s="1109" t="s">
        <v>259</v>
      </c>
      <c r="DH128" s="1110"/>
      <c r="DI128" s="1110"/>
      <c r="DJ128" s="1110"/>
      <c r="DK128" s="1110"/>
      <c r="DL128" s="1110" t="s">
        <v>259</v>
      </c>
      <c r="DM128" s="1110"/>
      <c r="DN128" s="1110"/>
      <c r="DO128" s="1110"/>
      <c r="DP128" s="1110"/>
      <c r="DQ128" s="1110" t="s">
        <v>444</v>
      </c>
      <c r="DR128" s="1110"/>
      <c r="DS128" s="1110"/>
      <c r="DT128" s="1110"/>
      <c r="DU128" s="1110"/>
      <c r="DV128" s="1111" t="s">
        <v>259</v>
      </c>
      <c r="DW128" s="1111"/>
      <c r="DX128" s="1111"/>
      <c r="DY128" s="1111"/>
      <c r="DZ128" s="1112"/>
    </row>
    <row r="129" spans="1:131" s="226" customFormat="1" ht="26.25" customHeight="1">
      <c r="A129" s="1000" t="s">
        <v>101</v>
      </c>
      <c r="B129" s="1001"/>
      <c r="C129" s="1001"/>
      <c r="D129" s="1001"/>
      <c r="E129" s="1001"/>
      <c r="F129" s="1001"/>
      <c r="G129" s="1001"/>
      <c r="H129" s="1001"/>
      <c r="I129" s="1001"/>
      <c r="J129" s="1001"/>
      <c r="K129" s="1001"/>
      <c r="L129" s="1001"/>
      <c r="M129" s="1001"/>
      <c r="N129" s="1001"/>
      <c r="O129" s="1001"/>
      <c r="P129" s="1001"/>
      <c r="Q129" s="1001"/>
      <c r="R129" s="1001"/>
      <c r="S129" s="1001"/>
      <c r="T129" s="1001"/>
      <c r="U129" s="1001"/>
      <c r="V129" s="1001"/>
      <c r="W129" s="1143" t="s">
        <v>504</v>
      </c>
      <c r="X129" s="1144"/>
      <c r="Y129" s="1144"/>
      <c r="Z129" s="1145"/>
      <c r="AA129" s="1028">
        <v>67634732</v>
      </c>
      <c r="AB129" s="1029"/>
      <c r="AC129" s="1029"/>
      <c r="AD129" s="1029"/>
      <c r="AE129" s="1030"/>
      <c r="AF129" s="1031">
        <v>67748264</v>
      </c>
      <c r="AG129" s="1029"/>
      <c r="AH129" s="1029"/>
      <c r="AI129" s="1029"/>
      <c r="AJ129" s="1030"/>
      <c r="AK129" s="1031">
        <v>68527257</v>
      </c>
      <c r="AL129" s="1029"/>
      <c r="AM129" s="1029"/>
      <c r="AN129" s="1029"/>
      <c r="AO129" s="1030"/>
      <c r="AP129" s="1146"/>
      <c r="AQ129" s="1147"/>
      <c r="AR129" s="1147"/>
      <c r="AS129" s="1147"/>
      <c r="AT129" s="1148"/>
      <c r="AU129" s="264"/>
      <c r="AV129" s="264"/>
      <c r="AW129" s="264"/>
      <c r="AX129" s="1137" t="s">
        <v>505</v>
      </c>
      <c r="AY129" s="1020"/>
      <c r="AZ129" s="1020"/>
      <c r="BA129" s="1020"/>
      <c r="BB129" s="1020"/>
      <c r="BC129" s="1020"/>
      <c r="BD129" s="1020"/>
      <c r="BE129" s="1021"/>
      <c r="BF129" s="1138" t="s">
        <v>444</v>
      </c>
      <c r="BG129" s="1139"/>
      <c r="BH129" s="1139"/>
      <c r="BI129" s="1139"/>
      <c r="BJ129" s="1139"/>
      <c r="BK129" s="1139"/>
      <c r="BL129" s="1140"/>
      <c r="BM129" s="1138">
        <v>16.25</v>
      </c>
      <c r="BN129" s="1139"/>
      <c r="BO129" s="1139"/>
      <c r="BP129" s="1139"/>
      <c r="BQ129" s="1139"/>
      <c r="BR129" s="1139"/>
      <c r="BS129" s="1140"/>
      <c r="BT129" s="1138">
        <v>30</v>
      </c>
      <c r="BU129" s="1141"/>
      <c r="BV129" s="1141"/>
      <c r="BW129" s="1141"/>
      <c r="BX129" s="1141"/>
      <c r="BY129" s="1141"/>
      <c r="BZ129" s="1142"/>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1000" t="s">
        <v>506</v>
      </c>
      <c r="B130" s="1001"/>
      <c r="C130" s="1001"/>
      <c r="D130" s="1001"/>
      <c r="E130" s="1001"/>
      <c r="F130" s="1001"/>
      <c r="G130" s="1001"/>
      <c r="H130" s="1001"/>
      <c r="I130" s="1001"/>
      <c r="J130" s="1001"/>
      <c r="K130" s="1001"/>
      <c r="L130" s="1001"/>
      <c r="M130" s="1001"/>
      <c r="N130" s="1001"/>
      <c r="O130" s="1001"/>
      <c r="P130" s="1001"/>
      <c r="Q130" s="1001"/>
      <c r="R130" s="1001"/>
      <c r="S130" s="1001"/>
      <c r="T130" s="1001"/>
      <c r="U130" s="1001"/>
      <c r="V130" s="1001"/>
      <c r="W130" s="1143" t="s">
        <v>507</v>
      </c>
      <c r="X130" s="1144"/>
      <c r="Y130" s="1144"/>
      <c r="Z130" s="1145"/>
      <c r="AA130" s="1028">
        <v>8984896</v>
      </c>
      <c r="AB130" s="1029"/>
      <c r="AC130" s="1029"/>
      <c r="AD130" s="1029"/>
      <c r="AE130" s="1030"/>
      <c r="AF130" s="1031">
        <v>9255250</v>
      </c>
      <c r="AG130" s="1029"/>
      <c r="AH130" s="1029"/>
      <c r="AI130" s="1029"/>
      <c r="AJ130" s="1030"/>
      <c r="AK130" s="1031">
        <v>9299281</v>
      </c>
      <c r="AL130" s="1029"/>
      <c r="AM130" s="1029"/>
      <c r="AN130" s="1029"/>
      <c r="AO130" s="1030"/>
      <c r="AP130" s="1146"/>
      <c r="AQ130" s="1147"/>
      <c r="AR130" s="1147"/>
      <c r="AS130" s="1147"/>
      <c r="AT130" s="1148"/>
      <c r="AU130" s="264"/>
      <c r="AV130" s="264"/>
      <c r="AW130" s="264"/>
      <c r="AX130" s="1137" t="s">
        <v>508</v>
      </c>
      <c r="AY130" s="1020"/>
      <c r="AZ130" s="1020"/>
      <c r="BA130" s="1020"/>
      <c r="BB130" s="1020"/>
      <c r="BC130" s="1020"/>
      <c r="BD130" s="1020"/>
      <c r="BE130" s="1021"/>
      <c r="BF130" s="1174">
        <v>2.8</v>
      </c>
      <c r="BG130" s="1175"/>
      <c r="BH130" s="1175"/>
      <c r="BI130" s="1175"/>
      <c r="BJ130" s="1175"/>
      <c r="BK130" s="1175"/>
      <c r="BL130" s="1176"/>
      <c r="BM130" s="1174">
        <v>25</v>
      </c>
      <c r="BN130" s="1175"/>
      <c r="BO130" s="1175"/>
      <c r="BP130" s="1175"/>
      <c r="BQ130" s="1175"/>
      <c r="BR130" s="1175"/>
      <c r="BS130" s="1176"/>
      <c r="BT130" s="1174">
        <v>35</v>
      </c>
      <c r="BU130" s="1177"/>
      <c r="BV130" s="1177"/>
      <c r="BW130" s="1177"/>
      <c r="BX130" s="1177"/>
      <c r="BY130" s="1177"/>
      <c r="BZ130" s="1178"/>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1179"/>
      <c r="B131" s="1180"/>
      <c r="C131" s="1180"/>
      <c r="D131" s="1180"/>
      <c r="E131" s="1180"/>
      <c r="F131" s="1180"/>
      <c r="G131" s="1180"/>
      <c r="H131" s="1180"/>
      <c r="I131" s="1180"/>
      <c r="J131" s="1180"/>
      <c r="K131" s="1180"/>
      <c r="L131" s="1180"/>
      <c r="M131" s="1180"/>
      <c r="N131" s="1180"/>
      <c r="O131" s="1180"/>
      <c r="P131" s="1180"/>
      <c r="Q131" s="1180"/>
      <c r="R131" s="1180"/>
      <c r="S131" s="1180"/>
      <c r="T131" s="1180"/>
      <c r="U131" s="1180"/>
      <c r="V131" s="1180"/>
      <c r="W131" s="1181" t="s">
        <v>509</v>
      </c>
      <c r="X131" s="1182"/>
      <c r="Y131" s="1182"/>
      <c r="Z131" s="1183"/>
      <c r="AA131" s="1075">
        <v>58649836</v>
      </c>
      <c r="AB131" s="1054"/>
      <c r="AC131" s="1054"/>
      <c r="AD131" s="1054"/>
      <c r="AE131" s="1055"/>
      <c r="AF131" s="1053">
        <v>58493014</v>
      </c>
      <c r="AG131" s="1054"/>
      <c r="AH131" s="1054"/>
      <c r="AI131" s="1054"/>
      <c r="AJ131" s="1055"/>
      <c r="AK131" s="1053">
        <v>59227976</v>
      </c>
      <c r="AL131" s="1054"/>
      <c r="AM131" s="1054"/>
      <c r="AN131" s="1054"/>
      <c r="AO131" s="1055"/>
      <c r="AP131" s="1184"/>
      <c r="AQ131" s="1185"/>
      <c r="AR131" s="1185"/>
      <c r="AS131" s="1185"/>
      <c r="AT131" s="1186"/>
      <c r="AU131" s="264"/>
      <c r="AV131" s="264"/>
      <c r="AW131" s="264"/>
      <c r="AX131" s="1156" t="s">
        <v>510</v>
      </c>
      <c r="AY131" s="1107"/>
      <c r="AZ131" s="1107"/>
      <c r="BA131" s="1107"/>
      <c r="BB131" s="1107"/>
      <c r="BC131" s="1107"/>
      <c r="BD131" s="1107"/>
      <c r="BE131" s="1108"/>
      <c r="BF131" s="1157">
        <v>16.899999999999999</v>
      </c>
      <c r="BG131" s="1158"/>
      <c r="BH131" s="1158"/>
      <c r="BI131" s="1158"/>
      <c r="BJ131" s="1158"/>
      <c r="BK131" s="1158"/>
      <c r="BL131" s="1159"/>
      <c r="BM131" s="1157">
        <v>350</v>
      </c>
      <c r="BN131" s="1158"/>
      <c r="BO131" s="1158"/>
      <c r="BP131" s="1158"/>
      <c r="BQ131" s="1158"/>
      <c r="BR131" s="1158"/>
      <c r="BS131" s="1159"/>
      <c r="BT131" s="1160"/>
      <c r="BU131" s="1161"/>
      <c r="BV131" s="1161"/>
      <c r="BW131" s="1161"/>
      <c r="BX131" s="1161"/>
      <c r="BY131" s="1161"/>
      <c r="BZ131" s="1162"/>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1163" t="s">
        <v>511</v>
      </c>
      <c r="B132" s="1164"/>
      <c r="C132" s="1164"/>
      <c r="D132" s="1164"/>
      <c r="E132" s="1164"/>
      <c r="F132" s="1164"/>
      <c r="G132" s="1164"/>
      <c r="H132" s="1164"/>
      <c r="I132" s="1164"/>
      <c r="J132" s="1164"/>
      <c r="K132" s="1164"/>
      <c r="L132" s="1164"/>
      <c r="M132" s="1164"/>
      <c r="N132" s="1164"/>
      <c r="O132" s="1164"/>
      <c r="P132" s="1164"/>
      <c r="Q132" s="1164"/>
      <c r="R132" s="1164"/>
      <c r="S132" s="1164"/>
      <c r="T132" s="1164"/>
      <c r="U132" s="1164"/>
      <c r="V132" s="1167" t="s">
        <v>512</v>
      </c>
      <c r="W132" s="1167"/>
      <c r="X132" s="1167"/>
      <c r="Y132" s="1167"/>
      <c r="Z132" s="1168"/>
      <c r="AA132" s="1169">
        <v>5.0208239289999996</v>
      </c>
      <c r="AB132" s="1170"/>
      <c r="AC132" s="1170"/>
      <c r="AD132" s="1170"/>
      <c r="AE132" s="1171"/>
      <c r="AF132" s="1172">
        <v>2.7530809060000001</v>
      </c>
      <c r="AG132" s="1170"/>
      <c r="AH132" s="1170"/>
      <c r="AI132" s="1170"/>
      <c r="AJ132" s="1171"/>
      <c r="AK132" s="1172">
        <v>0.67991011499999998</v>
      </c>
      <c r="AL132" s="1170"/>
      <c r="AM132" s="1170"/>
      <c r="AN132" s="1170"/>
      <c r="AO132" s="1171"/>
      <c r="AP132" s="1069"/>
      <c r="AQ132" s="1070"/>
      <c r="AR132" s="1070"/>
      <c r="AS132" s="1070"/>
      <c r="AT132" s="1173"/>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1165"/>
      <c r="B133" s="1166"/>
      <c r="C133" s="1166"/>
      <c r="D133" s="1166"/>
      <c r="E133" s="1166"/>
      <c r="F133" s="1166"/>
      <c r="G133" s="1166"/>
      <c r="H133" s="1166"/>
      <c r="I133" s="1166"/>
      <c r="J133" s="1166"/>
      <c r="K133" s="1166"/>
      <c r="L133" s="1166"/>
      <c r="M133" s="1166"/>
      <c r="N133" s="1166"/>
      <c r="O133" s="1166"/>
      <c r="P133" s="1166"/>
      <c r="Q133" s="1166"/>
      <c r="R133" s="1166"/>
      <c r="S133" s="1166"/>
      <c r="T133" s="1166"/>
      <c r="U133" s="1166"/>
      <c r="V133" s="1150" t="s">
        <v>513</v>
      </c>
      <c r="W133" s="1150"/>
      <c r="X133" s="1150"/>
      <c r="Y133" s="1150"/>
      <c r="Z133" s="1151"/>
      <c r="AA133" s="1152">
        <v>6.2</v>
      </c>
      <c r="AB133" s="1153"/>
      <c r="AC133" s="1153"/>
      <c r="AD133" s="1153"/>
      <c r="AE133" s="1154"/>
      <c r="AF133" s="1152">
        <v>4.4000000000000004</v>
      </c>
      <c r="AG133" s="1153"/>
      <c r="AH133" s="1153"/>
      <c r="AI133" s="1153"/>
      <c r="AJ133" s="1154"/>
      <c r="AK133" s="1152">
        <v>2.8</v>
      </c>
      <c r="AL133" s="1153"/>
      <c r="AM133" s="1153"/>
      <c r="AN133" s="1153"/>
      <c r="AO133" s="1154"/>
      <c r="AP133" s="1099"/>
      <c r="AQ133" s="1100"/>
      <c r="AR133" s="1100"/>
      <c r="AS133" s="1100"/>
      <c r="AT133" s="1155"/>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RuLbEHN8YFAMeeGWwmKTpk3kcaLJ5v9Y3dILwtELTgEOjfoNJXWW4QIs9YPXh1kT2wuYG7ebhA9MkczYHiOq6g==" saltValue="rhJfcsguMf9NkY/DU4tpN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A82" zoomScaleNormal="85" zoomScaleSheetLayoutView="100"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514</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X6SEyVpaVcD56L3xDrDXATS4zfR90lMSlsYueEuxbYrxNfxGhbzW8aaeoEaYeYlzbmaVrd4aF+0299pR7swH7A==" saltValue="FDhpViEcttXl72xKOEJfZ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A19" zoomScaleNormal="10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xngzUVv4dxIjDJOd86CpopXEFXX5p4chSfLYgN56CqVd0rpHTvm03CjrE7SVamj7ST8TwY3FJo6W8RSMGH3f+w==" saltValue="V0foXPgH1e0ejgY6Rl21y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W1"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515</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516</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0" t="s">
        <v>517</v>
      </c>
      <c r="AP7" s="283"/>
      <c r="AQ7" s="284" t="s">
        <v>518</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1"/>
      <c r="AP8" s="289" t="s">
        <v>519</v>
      </c>
      <c r="AQ8" s="290" t="s">
        <v>520</v>
      </c>
      <c r="AR8" s="291" t="s">
        <v>521</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2" t="s">
        <v>522</v>
      </c>
      <c r="AL9" s="1193"/>
      <c r="AM9" s="1193"/>
      <c r="AN9" s="1194"/>
      <c r="AO9" s="292">
        <v>19892026</v>
      </c>
      <c r="AP9" s="292">
        <v>58086</v>
      </c>
      <c r="AQ9" s="293">
        <v>57800</v>
      </c>
      <c r="AR9" s="294">
        <v>0.5</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2" t="s">
        <v>523</v>
      </c>
      <c r="AL10" s="1193"/>
      <c r="AM10" s="1193"/>
      <c r="AN10" s="1194"/>
      <c r="AO10" s="295">
        <v>1339042</v>
      </c>
      <c r="AP10" s="295">
        <v>3910</v>
      </c>
      <c r="AQ10" s="296">
        <v>2573</v>
      </c>
      <c r="AR10" s="297">
        <v>52</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2" t="s">
        <v>524</v>
      </c>
      <c r="AL11" s="1193"/>
      <c r="AM11" s="1193"/>
      <c r="AN11" s="1194"/>
      <c r="AO11" s="295">
        <v>3907</v>
      </c>
      <c r="AP11" s="295">
        <v>11</v>
      </c>
      <c r="AQ11" s="296">
        <v>1586</v>
      </c>
      <c r="AR11" s="297">
        <v>-99.3</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2" t="s">
        <v>525</v>
      </c>
      <c r="AL12" s="1193"/>
      <c r="AM12" s="1193"/>
      <c r="AN12" s="1194"/>
      <c r="AO12" s="295">
        <v>45895</v>
      </c>
      <c r="AP12" s="295">
        <v>134</v>
      </c>
      <c r="AQ12" s="296">
        <v>532</v>
      </c>
      <c r="AR12" s="297">
        <v>-74.8</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2" t="s">
        <v>526</v>
      </c>
      <c r="AL13" s="1193"/>
      <c r="AM13" s="1193"/>
      <c r="AN13" s="1194"/>
      <c r="AO13" s="295" t="s">
        <v>527</v>
      </c>
      <c r="AP13" s="295" t="s">
        <v>527</v>
      </c>
      <c r="AQ13" s="296">
        <v>18</v>
      </c>
      <c r="AR13" s="297" t="s">
        <v>527</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2" t="s">
        <v>528</v>
      </c>
      <c r="AL14" s="1193"/>
      <c r="AM14" s="1193"/>
      <c r="AN14" s="1194"/>
      <c r="AO14" s="295">
        <v>389280</v>
      </c>
      <c r="AP14" s="295">
        <v>1137</v>
      </c>
      <c r="AQ14" s="296">
        <v>1833</v>
      </c>
      <c r="AR14" s="297">
        <v>-38</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2" t="s">
        <v>529</v>
      </c>
      <c r="AL15" s="1193"/>
      <c r="AM15" s="1193"/>
      <c r="AN15" s="1194"/>
      <c r="AO15" s="295">
        <v>279420</v>
      </c>
      <c r="AP15" s="295">
        <v>816</v>
      </c>
      <c r="AQ15" s="296">
        <v>1281</v>
      </c>
      <c r="AR15" s="297">
        <v>-36.299999999999997</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5" t="s">
        <v>530</v>
      </c>
      <c r="AL16" s="1196"/>
      <c r="AM16" s="1196"/>
      <c r="AN16" s="1197"/>
      <c r="AO16" s="295">
        <v>-1013463</v>
      </c>
      <c r="AP16" s="295">
        <v>-2959</v>
      </c>
      <c r="AQ16" s="296">
        <v>-4437</v>
      </c>
      <c r="AR16" s="297">
        <v>-33.299999999999997</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5" t="s">
        <v>181</v>
      </c>
      <c r="AL17" s="1196"/>
      <c r="AM17" s="1196"/>
      <c r="AN17" s="1197"/>
      <c r="AO17" s="295">
        <v>20936107</v>
      </c>
      <c r="AP17" s="295">
        <v>61134</v>
      </c>
      <c r="AQ17" s="296">
        <v>61185</v>
      </c>
      <c r="AR17" s="297">
        <v>-0.1</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531</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532</v>
      </c>
      <c r="AP20" s="303" t="s">
        <v>533</v>
      </c>
      <c r="AQ20" s="304" t="s">
        <v>534</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87" t="s">
        <v>535</v>
      </c>
      <c r="AL21" s="1188"/>
      <c r="AM21" s="1188"/>
      <c r="AN21" s="1189"/>
      <c r="AO21" s="307">
        <v>5.95</v>
      </c>
      <c r="AP21" s="308">
        <v>6.2</v>
      </c>
      <c r="AQ21" s="309">
        <v>-0.25</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87" t="s">
        <v>536</v>
      </c>
      <c r="AL22" s="1188"/>
      <c r="AM22" s="1188"/>
      <c r="AN22" s="1189"/>
      <c r="AO22" s="312">
        <v>101.9</v>
      </c>
      <c r="AP22" s="313">
        <v>100.2</v>
      </c>
      <c r="AQ22" s="314">
        <v>1.7</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537</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538</v>
      </c>
      <c r="AO27" s="273"/>
      <c r="AP27" s="273"/>
      <c r="AQ27" s="273"/>
      <c r="AR27" s="273"/>
      <c r="AS27" s="273"/>
      <c r="AT27" s="273"/>
    </row>
    <row r="28" spans="1:46" ht="17.25">
      <c r="A28" s="274" t="s">
        <v>539</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540</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0" t="s">
        <v>517</v>
      </c>
      <c r="AP30" s="283"/>
      <c r="AQ30" s="284" t="s">
        <v>518</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1"/>
      <c r="AP31" s="289" t="s">
        <v>519</v>
      </c>
      <c r="AQ31" s="290" t="s">
        <v>520</v>
      </c>
      <c r="AR31" s="291" t="s">
        <v>521</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3" t="s">
        <v>541</v>
      </c>
      <c r="AL32" s="1204"/>
      <c r="AM32" s="1204"/>
      <c r="AN32" s="1205"/>
      <c r="AO32" s="322">
        <v>12893380</v>
      </c>
      <c r="AP32" s="322">
        <v>37649</v>
      </c>
      <c r="AQ32" s="323">
        <v>37891</v>
      </c>
      <c r="AR32" s="324">
        <v>-0.6</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3" t="s">
        <v>542</v>
      </c>
      <c r="AL33" s="1204"/>
      <c r="AM33" s="1204"/>
      <c r="AN33" s="1205"/>
      <c r="AO33" s="322" t="s">
        <v>527</v>
      </c>
      <c r="AP33" s="322" t="s">
        <v>527</v>
      </c>
      <c r="AQ33" s="323">
        <v>3</v>
      </c>
      <c r="AR33" s="324" t="s">
        <v>527</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3" t="s">
        <v>543</v>
      </c>
      <c r="AL34" s="1204"/>
      <c r="AM34" s="1204"/>
      <c r="AN34" s="1205"/>
      <c r="AO34" s="322" t="s">
        <v>527</v>
      </c>
      <c r="AP34" s="322" t="s">
        <v>527</v>
      </c>
      <c r="AQ34" s="323">
        <v>103</v>
      </c>
      <c r="AR34" s="324" t="s">
        <v>527</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3" t="s">
        <v>544</v>
      </c>
      <c r="AL35" s="1204"/>
      <c r="AM35" s="1204"/>
      <c r="AN35" s="1205"/>
      <c r="AO35" s="322">
        <v>1059155</v>
      </c>
      <c r="AP35" s="322">
        <v>3093</v>
      </c>
      <c r="AQ35" s="323">
        <v>9138</v>
      </c>
      <c r="AR35" s="324">
        <v>-66.2</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3" t="s">
        <v>545</v>
      </c>
      <c r="AL36" s="1204"/>
      <c r="AM36" s="1204"/>
      <c r="AN36" s="1205"/>
      <c r="AO36" s="322" t="s">
        <v>527</v>
      </c>
      <c r="AP36" s="322" t="s">
        <v>527</v>
      </c>
      <c r="AQ36" s="323">
        <v>348</v>
      </c>
      <c r="AR36" s="324" t="s">
        <v>527</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3" t="s">
        <v>546</v>
      </c>
      <c r="AL37" s="1204"/>
      <c r="AM37" s="1204"/>
      <c r="AN37" s="1205"/>
      <c r="AO37" s="322">
        <v>115678</v>
      </c>
      <c r="AP37" s="322">
        <v>338</v>
      </c>
      <c r="AQ37" s="323">
        <v>851</v>
      </c>
      <c r="AR37" s="324">
        <v>-60.3</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6" t="s">
        <v>547</v>
      </c>
      <c r="AL38" s="1207"/>
      <c r="AM38" s="1207"/>
      <c r="AN38" s="1208"/>
      <c r="AO38" s="325">
        <v>556</v>
      </c>
      <c r="AP38" s="325">
        <v>2</v>
      </c>
      <c r="AQ38" s="326">
        <v>1</v>
      </c>
      <c r="AR38" s="314">
        <v>100</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6" t="s">
        <v>548</v>
      </c>
      <c r="AL39" s="1207"/>
      <c r="AM39" s="1207"/>
      <c r="AN39" s="1208"/>
      <c r="AO39" s="322">
        <v>-4366791</v>
      </c>
      <c r="AP39" s="322">
        <v>-12751</v>
      </c>
      <c r="AQ39" s="323">
        <v>-8418</v>
      </c>
      <c r="AR39" s="324">
        <v>51.5</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3" t="s">
        <v>549</v>
      </c>
      <c r="AL40" s="1204"/>
      <c r="AM40" s="1204"/>
      <c r="AN40" s="1205"/>
      <c r="AO40" s="322">
        <v>-9299281</v>
      </c>
      <c r="AP40" s="322">
        <v>-27154</v>
      </c>
      <c r="AQ40" s="323">
        <v>-29250</v>
      </c>
      <c r="AR40" s="324">
        <v>-7.2</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9" t="s">
        <v>296</v>
      </c>
      <c r="AL41" s="1210"/>
      <c r="AM41" s="1210"/>
      <c r="AN41" s="1211"/>
      <c r="AO41" s="322">
        <v>402697</v>
      </c>
      <c r="AP41" s="322">
        <v>1176</v>
      </c>
      <c r="AQ41" s="323">
        <v>10666</v>
      </c>
      <c r="AR41" s="324">
        <v>-89</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550</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551</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552</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8" t="s">
        <v>517</v>
      </c>
      <c r="AN49" s="1200" t="s">
        <v>553</v>
      </c>
      <c r="AO49" s="1201"/>
      <c r="AP49" s="1201"/>
      <c r="AQ49" s="1201"/>
      <c r="AR49" s="1202"/>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9"/>
      <c r="AN50" s="338" t="s">
        <v>554</v>
      </c>
      <c r="AO50" s="339" t="s">
        <v>555</v>
      </c>
      <c r="AP50" s="340" t="s">
        <v>556</v>
      </c>
      <c r="AQ50" s="341" t="s">
        <v>557</v>
      </c>
      <c r="AR50" s="342" t="s">
        <v>558</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559</v>
      </c>
      <c r="AL51" s="335"/>
      <c r="AM51" s="343">
        <v>12272785</v>
      </c>
      <c r="AN51" s="344">
        <v>35822</v>
      </c>
      <c r="AO51" s="345">
        <v>31.5</v>
      </c>
      <c r="AP51" s="346">
        <v>47677</v>
      </c>
      <c r="AQ51" s="347">
        <v>14.3</v>
      </c>
      <c r="AR51" s="348">
        <v>17.2</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560</v>
      </c>
      <c r="AM52" s="351">
        <v>4504551</v>
      </c>
      <c r="AN52" s="352">
        <v>13148</v>
      </c>
      <c r="AO52" s="353">
        <v>9.9</v>
      </c>
      <c r="AP52" s="354">
        <v>23360</v>
      </c>
      <c r="AQ52" s="355">
        <v>2.7</v>
      </c>
      <c r="AR52" s="356">
        <v>7.2</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561</v>
      </c>
      <c r="AL53" s="335"/>
      <c r="AM53" s="343">
        <v>16064077</v>
      </c>
      <c r="AN53" s="344">
        <v>46857</v>
      </c>
      <c r="AO53" s="345">
        <v>30.8</v>
      </c>
      <c r="AP53" s="346">
        <v>51613</v>
      </c>
      <c r="AQ53" s="347">
        <v>8.3000000000000007</v>
      </c>
      <c r="AR53" s="348">
        <v>22.5</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560</v>
      </c>
      <c r="AM54" s="351">
        <v>7086485</v>
      </c>
      <c r="AN54" s="352">
        <v>20670</v>
      </c>
      <c r="AO54" s="353">
        <v>57.2</v>
      </c>
      <c r="AP54" s="354">
        <v>25872</v>
      </c>
      <c r="AQ54" s="355">
        <v>10.8</v>
      </c>
      <c r="AR54" s="356">
        <v>46.4</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562</v>
      </c>
      <c r="AL55" s="335"/>
      <c r="AM55" s="343">
        <v>11969644</v>
      </c>
      <c r="AN55" s="344">
        <v>34955</v>
      </c>
      <c r="AO55" s="345">
        <v>-25.4</v>
      </c>
      <c r="AP55" s="346">
        <v>50880</v>
      </c>
      <c r="AQ55" s="347">
        <v>-1.4</v>
      </c>
      <c r="AR55" s="348">
        <v>-24</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560</v>
      </c>
      <c r="AM56" s="351">
        <v>5737195</v>
      </c>
      <c r="AN56" s="352">
        <v>16754</v>
      </c>
      <c r="AO56" s="353">
        <v>-18.899999999999999</v>
      </c>
      <c r="AP56" s="354">
        <v>27819</v>
      </c>
      <c r="AQ56" s="355">
        <v>7.5</v>
      </c>
      <c r="AR56" s="356">
        <v>-26.4</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563</v>
      </c>
      <c r="AL57" s="335"/>
      <c r="AM57" s="343">
        <v>11498093</v>
      </c>
      <c r="AN57" s="344">
        <v>33568</v>
      </c>
      <c r="AO57" s="345">
        <v>-4</v>
      </c>
      <c r="AP57" s="346">
        <v>46395</v>
      </c>
      <c r="AQ57" s="347">
        <v>-8.8000000000000007</v>
      </c>
      <c r="AR57" s="348">
        <v>4.8</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560</v>
      </c>
      <c r="AM58" s="351">
        <v>6770095</v>
      </c>
      <c r="AN58" s="352">
        <v>19765</v>
      </c>
      <c r="AO58" s="353">
        <v>18</v>
      </c>
      <c r="AP58" s="354">
        <v>26304</v>
      </c>
      <c r="AQ58" s="355">
        <v>-5.4</v>
      </c>
      <c r="AR58" s="356">
        <v>23.4</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564</v>
      </c>
      <c r="AL59" s="335"/>
      <c r="AM59" s="343">
        <v>10714946</v>
      </c>
      <c r="AN59" s="344">
        <v>31288</v>
      </c>
      <c r="AO59" s="345">
        <v>-6.8</v>
      </c>
      <c r="AP59" s="346">
        <v>48088</v>
      </c>
      <c r="AQ59" s="347">
        <v>3.6</v>
      </c>
      <c r="AR59" s="348">
        <v>-10.4</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560</v>
      </c>
      <c r="AM60" s="351">
        <v>5825548</v>
      </c>
      <c r="AN60" s="352">
        <v>17011</v>
      </c>
      <c r="AO60" s="353">
        <v>-13.9</v>
      </c>
      <c r="AP60" s="354">
        <v>25183</v>
      </c>
      <c r="AQ60" s="355">
        <v>-4.3</v>
      </c>
      <c r="AR60" s="356">
        <v>-9.6</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565</v>
      </c>
      <c r="AL61" s="357"/>
      <c r="AM61" s="358">
        <v>12503909</v>
      </c>
      <c r="AN61" s="359">
        <v>36498</v>
      </c>
      <c r="AO61" s="360">
        <v>5.2</v>
      </c>
      <c r="AP61" s="361">
        <v>48931</v>
      </c>
      <c r="AQ61" s="362">
        <v>3.2</v>
      </c>
      <c r="AR61" s="348">
        <v>2</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560</v>
      </c>
      <c r="AM62" s="351">
        <v>5984775</v>
      </c>
      <c r="AN62" s="352">
        <v>17470</v>
      </c>
      <c r="AO62" s="353">
        <v>10.5</v>
      </c>
      <c r="AP62" s="354">
        <v>25708</v>
      </c>
      <c r="AQ62" s="355">
        <v>2.2999999999999998</v>
      </c>
      <c r="AR62" s="356">
        <v>8.1999999999999993</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n7qLsc14h8n8IRS6LlDZSzksDvEu0QxFsS80iRGgWtm6NhBkXtq5eyjtZg0xmsh/miXwJEM9sFlFZD/mDHRQA==" saltValue="odQTqshojX/3jHli5fkyI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94" zoomScaleNormal="10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567</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l0sRuk4xaFHRYOXHaX62pylzi+RifXmoM7k8lXCA/G/G0OH5YQdQf7Kx4IFgo82ffPJxYr4Dlgjpq21Hl0VSGw==" saltValue="+rVD4irCcljnBiaDQf+LH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94" zoomScaleNormal="10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568</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RMQmwkYPB2qbjhon2kmpVLZHQa83kNfDOZTjKkDa2BBmBfWmK0gazMr1ua1G3atv2gwuaGaoTlY95RWO1gIt5g==" saltValue="aJCfDOEJPYlHRzQxqYivk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F35"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569</v>
      </c>
      <c r="G46" s="8" t="s">
        <v>570</v>
      </c>
      <c r="H46" s="8" t="s">
        <v>571</v>
      </c>
      <c r="I46" s="8" t="s">
        <v>572</v>
      </c>
      <c r="J46" s="9" t="s">
        <v>573</v>
      </c>
    </row>
    <row r="47" spans="2:10" ht="57.75" customHeight="1">
      <c r="B47" s="10"/>
      <c r="C47" s="1212" t="s">
        <v>3</v>
      </c>
      <c r="D47" s="1212"/>
      <c r="E47" s="1213"/>
      <c r="F47" s="11">
        <v>6.84</v>
      </c>
      <c r="G47" s="12">
        <v>7.83</v>
      </c>
      <c r="H47" s="12">
        <v>8.43</v>
      </c>
      <c r="I47" s="12">
        <v>4.96</v>
      </c>
      <c r="J47" s="13">
        <v>4.91</v>
      </c>
    </row>
    <row r="48" spans="2:10" ht="57.75" customHeight="1">
      <c r="B48" s="14"/>
      <c r="C48" s="1214" t="s">
        <v>4</v>
      </c>
      <c r="D48" s="1214"/>
      <c r="E48" s="1215"/>
      <c r="F48" s="15">
        <v>3.16</v>
      </c>
      <c r="G48" s="16">
        <v>2.2799999999999998</v>
      </c>
      <c r="H48" s="16">
        <v>2.0099999999999998</v>
      </c>
      <c r="I48" s="16">
        <v>1.29</v>
      </c>
      <c r="J48" s="17">
        <v>5.09</v>
      </c>
    </row>
    <row r="49" spans="2:10" ht="57.75" customHeight="1" thickBot="1">
      <c r="B49" s="18"/>
      <c r="C49" s="1216" t="s">
        <v>5</v>
      </c>
      <c r="D49" s="1216"/>
      <c r="E49" s="1217"/>
      <c r="F49" s="19">
        <v>1.83</v>
      </c>
      <c r="G49" s="20">
        <v>0.16</v>
      </c>
      <c r="H49" s="20">
        <v>0.34</v>
      </c>
      <c r="I49" s="20" t="s">
        <v>574</v>
      </c>
      <c r="J49" s="21">
        <v>3.95</v>
      </c>
    </row>
    <row r="50" spans="2:10" ht="13.5" customHeight="1"/>
    <row r="51" spans="2:10" ht="13.5" hidden="1" customHeight="1"/>
    <row r="52" spans="2:10" ht="13.5" hidden="1" customHeight="1"/>
    <row r="53" spans="2:10" ht="13.5" hidden="1" customHeight="1"/>
  </sheetData>
  <sheetProtection algorithmName="SHA-512" hashValue="m96dN5Nbp6iflr0Q+6jNrLDCDKW1wmiHzS46ps3EqyB5g07Wx2BOPb+pMLer23FGpauR4BMyklXFP4RmK94XOw==" saltValue="J+PDBkFkmwqg2yaKRaHJT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18</vt:i4>
      </vt:variant>
    </vt:vector>
  </HeadingPairs>
  <TitlesOfParts>
    <vt:vector size="18"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Sheet1</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2019-10-24T08:06:27Z</cp:lastPrinted>
  <dcterms:created xsi:type="dcterms:W3CDTF">2019-02-14T03:30:45Z</dcterms:created>
  <dcterms:modified xsi:type="dcterms:W3CDTF">2019-10-31T01:45:10Z</dcterms:modified>
  <cp:category/>
</cp:coreProperties>
</file>