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TAKATO＆TAKAFUMI★★★★★\R2\13 情報開示推進\04  システム掲載後（９月）\03 市町回答\16_愛荘町〇\"/>
    </mc:Choice>
  </mc:AlternateContent>
  <bookViews>
    <workbookView xWindow="0" yWindow="0" windowWidth="28800" windowHeight="1149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AF88" i="12"/>
  <c r="AU63" i="12" l="1"/>
  <c r="AP63" i="12"/>
  <c r="AF63" i="12"/>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AM35" i="10"/>
  <c r="CO34" i="10"/>
  <c r="AM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c r="U35" i="10" s="1"/>
  <c r="U36" i="10" s="1"/>
  <c r="BE34" i="10" l="1"/>
  <c r="BW34" i="10" s="1"/>
  <c r="BW35" i="10" s="1"/>
  <c r="BW36" i="10" s="1"/>
  <c r="BW37" i="10" s="1"/>
  <c r="BW38" i="10" s="1"/>
  <c r="BW39" i="10" s="1"/>
  <c r="BW40" i="10" s="1"/>
  <c r="BW41" i="10" s="1"/>
  <c r="BW42" i="10" s="1"/>
  <c r="BW43" i="10" s="1"/>
</calcChain>
</file>

<file path=xl/sharedStrings.xml><?xml version="1.0" encoding="utf-8"?>
<sst xmlns="http://schemas.openxmlformats.org/spreadsheetml/2006/main" count="1142" uniqueCount="602">
  <si>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</si>
  <si>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</si>
  <si>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</si>
  <si>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</si>
  <si>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</si>
  <si>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</si>
  <si>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</si>
  <si>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</si>
  <si>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</si>
  <si>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</si>
  <si>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</si>
  <si>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</si>
  <si>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</si>
  <si>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</si>
  <si>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</si>
  <si>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</si>
  <si>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</si>
  <si>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</si>
  <si>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</si>
  <si>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</si>
  <si>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</si>
  <si>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</si>
  <si>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</si>
  <si>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</si>
  <si>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</si>
  <si>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</si>
  <si>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</si>
  <si>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</si>
  <si>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</si>
  <si>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</si>
  <si>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</si>
  <si>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</si>
  <si>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</si>
  <si>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</si>
  <si>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</si>
  <si>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</si>
  <si>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</si>
  <si>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</si>
  <si>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</si>
  <si>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</si>
  <si>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</si>
  <si>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</si>
  <si>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</si>
  <si>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</si>
  <si>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</si>
  <si>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</si>
  <si>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</si>
  <si>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</si>
  <si>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</si>
  <si>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</si>
  <si>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</si>
  <si>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</si>
  <si>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</si>
  <si>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</si>
  <si>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</si>
  <si>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</si>
  <si>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</si>
  <si>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</si>
  <si>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</si>
  <si>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</si>
  <si>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</si>
  <si>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</si>
  <si>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</si>
  <si>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</si>
  <si>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</si>
  <si>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</si>
  <si>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</si>
  <si>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</si>
  <si>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</si>
  <si>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</si>
  <si>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</si>
  <si>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</si>
  <si>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</si>
  <si>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</si>
  <si>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</si>
  <si>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</si>
  <si>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</si>
  <si>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</si>
  <si>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</si>
  <si>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</si>
  <si>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</si>
  <si>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</si>
  <si>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</si>
  <si>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</si>
  <si>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</si>
  <si>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</si>
  <si>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</si>
  <si>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</si>
  <si>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</si>
  <si>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</si>
  <si>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</si>
  <si>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</si>
  <si>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</si>
  <si>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</si>
  <si>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</si>
  <si>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</si>
  <si>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</si>
  <si>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</si>
  <si>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</si>
  <si>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</si>
  <si>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</si>
  <si>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</si>
  <si>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</si>
  <si>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</si>
  <si>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</si>
  <si>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</si>
  <si>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</si>
  <si>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</si>
  <si>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</si>
  <si>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</si>
  <si>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</si>
  <si>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</si>
  <si>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</si>
  <si>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</si>
  <si>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</si>
  <si>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</si>
  <si>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</si>
  <si>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</si>
  <si>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</si>
  <si>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</si>
  <si>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</si>
  <si>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</si>
  <si>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</si>
  <si>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</si>
  <si>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</si>
  <si>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</si>
  <si>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</si>
  <si>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</si>
  <si>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</si>
  <si>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</si>
  <si>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</si>
  <si>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</si>
  <si>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</si>
  <si>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</si>
  <si>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</si>
  <si>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</si>
  <si>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</si>
  <si>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</si>
  <si>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</si>
  <si>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</si>
  <si>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</si>
  <si>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</si>
  <si>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</si>
  <si>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</si>
  <si>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</si>
  <si>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</si>
  <si>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</si>
  <si>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</si>
  <si>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</si>
  <si>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</si>
  <si>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</si>
  <si>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</si>
  <si>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4"/>
  </si>
  <si>
    <t>うち日本人(％)</t>
    <phoneticPr fontId="5"/>
  </si>
  <si>
    <t>-0.4</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</si>
  <si>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</si>
  <si>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</si>
  <si>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</si>
  <si>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</si>
  <si>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</si>
  <si>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</si>
  <si>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</si>
  <si>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</si>
  <si>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</si>
  <si>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</si>
  <si>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</si>
  <si>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</si>
  <si>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</si>
  <si>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</si>
  <si>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</si>
  <si>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</si>
  <si>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</si>
  <si>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</si>
  <si>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</si>
  <si>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</si>
  <si>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</si>
  <si>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</si>
  <si>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</si>
  <si>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</si>
  <si>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</si>
  <si>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</si>
  <si>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</si>
  <si>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</si>
  <si>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</si>
  <si>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</si>
  <si>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</si>
  <si>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</si>
  <si>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</si>
  <si>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</si>
  <si>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</si>
  <si>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</si>
  <si>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</si>
  <si>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</si>
  <si>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</si>
  <si>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</si>
  <si>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</si>
  <si>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</si>
  <si>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</si>
  <si>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</si>
  <si>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</si>
  <si>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</si>
  <si>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</si>
  <si>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</si>
  <si>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</si>
  <si>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</si>
  <si>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</si>
  <si>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</si>
  <si>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</si>
  <si>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</si>
  <si>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</si>
  <si>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</si>
  <si>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</si>
  <si>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滋賀県愛荘町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</si>
  <si>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</si>
  <si>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</si>
  <si>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</si>
  <si>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</si>
  <si>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</si>
  <si>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</si>
  <si>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</si>
  <si>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</si>
  <si>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</si>
  <si>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</si>
  <si>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</si>
  <si>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</si>
  <si>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</si>
  <si>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</si>
  <si>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</si>
  <si>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</si>
  <si>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</si>
  <si>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</si>
  <si>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</si>
  <si>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</si>
  <si>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</si>
  <si>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</si>
  <si>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</si>
  <si>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</si>
  <si>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</si>
  <si>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</si>
  <si>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</si>
  <si>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</si>
  <si>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</si>
  <si>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</si>
  <si>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</si>
  <si>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</si>
  <si>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</si>
  <si>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</si>
  <si>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</si>
  <si>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</si>
  <si>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</si>
  <si>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</si>
  <si>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</si>
  <si>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</si>
  <si>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</si>
  <si>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</si>
  <si>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</si>
  <si>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</si>
  <si>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</si>
  <si>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</si>
  <si>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</si>
  <si>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</si>
  <si>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</si>
  <si>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</si>
  <si>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</si>
  <si>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</si>
  <si>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</si>
  <si>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</si>
  <si>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</si>
  <si>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</si>
  <si>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</si>
  <si>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</si>
  <si>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</si>
  <si>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</si>
  <si>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</si>
  <si>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</si>
  <si>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</si>
  <si>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</si>
  <si>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</si>
  <si>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</si>
  <si>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</si>
  <si>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</si>
  <si>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</si>
  <si>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</si>
  <si>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</si>
  <si>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</si>
  <si>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</si>
  <si>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</si>
  <si>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</si>
  <si>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</si>
  <si>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</si>
  <si>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</si>
  <si>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</si>
  <si>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</si>
  <si>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</si>
  <si>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</si>
  <si>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</si>
  <si>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</si>
  <si>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</si>
  <si>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</si>
  <si>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</si>
  <si>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</si>
  <si>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</si>
  <si>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</si>
  <si>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</si>
  <si>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</si>
  <si>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</si>
  <si>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</si>
  <si>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</si>
  <si>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</si>
  <si>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</si>
  <si>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</si>
  <si>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</si>
  <si>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</si>
  <si>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</si>
  <si>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</si>
  <si>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</si>
  <si>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</si>
  <si>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</si>
  <si>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</si>
  <si>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</si>
  <si>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</si>
  <si>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</si>
  <si>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</si>
  <si>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</si>
  <si>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</si>
  <si>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</si>
  <si>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</si>
  <si>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</si>
  <si>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</si>
  <si>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</si>
  <si>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</si>
  <si>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</si>
  <si>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</si>
  <si>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</si>
  <si>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</si>
  <si>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</si>
  <si>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</si>
  <si>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</si>
  <si>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</si>
  <si>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</si>
  <si>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</si>
  <si>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</si>
  <si>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</si>
  <si>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</si>
  <si>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</si>
  <si>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</si>
  <si>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</si>
  <si>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</si>
  <si>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</si>
  <si>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</si>
  <si>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</si>
  <si>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</si>
  <si>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</si>
  <si>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</si>
  <si>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</si>
  <si>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</si>
  <si>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</si>
  <si>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</si>
  <si>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</si>
  <si>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</si>
  <si>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</si>
  <si>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</si>
  <si>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滋賀県愛荘町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</si>
  <si>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</si>
  <si>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</si>
  <si>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</si>
  <si>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</si>
  <si>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</si>
  <si>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</si>
  <si>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</si>
  <si>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</si>
  <si>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</si>
  <si>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</si>
  <si>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</si>
  <si>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</si>
  <si>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</si>
  <si>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</si>
  <si>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</si>
  <si>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</si>
  <si>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</si>
  <si>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</si>
  <si>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</si>
  <si>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</si>
  <si>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</si>
  <si>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t>
    <phoneticPr fontId="5"/>
  </si>
  <si>
    <t>土地取得造成事業特別会計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</si>
  <si>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</si>
  <si>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</si>
  <si>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</si>
  <si>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</si>
  <si>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</si>
  <si>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</si>
  <si>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</si>
  <si>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</si>
  <si>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</si>
  <si>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</si>
  <si>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</si>
  <si>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</si>
  <si>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</si>
  <si>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</si>
  <si>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</si>
  <si>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</si>
  <si>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</si>
  <si>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</si>
  <si>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</si>
  <si>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</si>
  <si>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</si>
  <si>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</si>
  <si>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</si>
  <si>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</si>
  <si>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</si>
  <si>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</si>
  <si>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</si>
  <si>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</si>
  <si>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</si>
  <si>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</si>
  <si>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</si>
  <si>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</si>
  <si>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</si>
  <si>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</si>
  <si>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</si>
  <si>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</si>
  <si>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</si>
  <si>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</si>
  <si>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</si>
  <si>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</si>
  <si>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</si>
  <si>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</si>
  <si>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</si>
  <si>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</si>
  <si>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</si>
  <si>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</si>
  <si>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</si>
  <si>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</si>
  <si>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</si>
  <si>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</si>
  <si>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</si>
  <si>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</si>
  <si>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</si>
  <si>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</si>
  <si>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</si>
  <si>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</si>
  <si>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</si>
  <si>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</si>
  <si>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</si>
  <si>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</si>
  <si>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</si>
  <si>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</si>
  <si>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</si>
  <si>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</si>
  <si>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</si>
  <si>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</si>
  <si>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</si>
  <si>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</si>
  <si>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</si>
  <si>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</si>
  <si>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</si>
  <si>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</si>
  <si>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</si>
  <si>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</si>
  <si>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</si>
  <si>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後期高齢者医療事業特別会計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</si>
  <si>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</si>
  <si>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</si>
  <si>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</si>
  <si>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</si>
  <si>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</si>
  <si>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</si>
  <si>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</si>
  <si>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</si>
  <si>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</si>
  <si>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</si>
  <si>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</si>
  <si>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</si>
  <si>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</si>
  <si>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</si>
  <si>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</si>
  <si>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</si>
  <si>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</si>
  <si>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</si>
  <si>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</si>
  <si>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</si>
  <si>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</si>
  <si>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</si>
  <si>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</si>
  <si>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</si>
  <si>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</si>
  <si>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</si>
  <si>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</si>
  <si>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</si>
  <si>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</si>
  <si>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</si>
  <si>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</si>
  <si>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</si>
  <si>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</si>
  <si>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</si>
  <si>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</si>
  <si>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</si>
  <si>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</si>
  <si>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</si>
  <si>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</si>
  <si>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</si>
  <si>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</si>
  <si>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</si>
  <si>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</si>
  <si>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</si>
  <si>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</si>
  <si>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</si>
  <si>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</si>
  <si>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</si>
  <si>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</si>
  <si>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</si>
  <si>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</si>
  <si>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</si>
  <si>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</si>
  <si>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</si>
  <si>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</si>
  <si>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</si>
  <si>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</si>
  <si>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</si>
  <si>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</si>
  <si>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</si>
  <si>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</si>
  <si>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</si>
  <si>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</si>
  <si>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</si>
  <si>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</si>
  <si>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</si>
  <si>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</si>
  <si>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</si>
  <si>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</si>
  <si>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</si>
  <si>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</si>
  <si>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</si>
  <si>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</si>
  <si>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</si>
  <si>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</si>
  <si>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</si>
  <si>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</si>
  <si>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</si>
  <si>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</si>
  <si>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</si>
  <si>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</si>
  <si>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</si>
  <si>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</si>
  <si>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</si>
  <si>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</si>
  <si>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</si>
  <si>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2.52</t>
  </si>
  <si>
    <t>一般会計</t>
  </si>
  <si>
    <t>下水道事業特別会計</t>
  </si>
  <si>
    <t>国民健康保険事業特別会計</t>
  </si>
  <si>
    <t>介護保険事業特別会計</t>
  </si>
  <si>
    <t>後期高齢者医療事業特別会計</t>
  </si>
  <si>
    <t>住宅新築資金等貸付事業特別会計</t>
  </si>
  <si>
    <t>土地取得造成事業特別会計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</si>
  <si>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</si>
  <si>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</si>
  <si>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</si>
  <si>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</si>
  <si>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</si>
  <si>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</si>
  <si>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</si>
  <si>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</si>
  <si>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</si>
  <si>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合併振興基金</t>
    <rPh sb="0" eb="2">
      <t>ガッペイ</t>
    </rPh>
    <rPh sb="2" eb="4">
      <t>シンコウ</t>
    </rPh>
    <rPh sb="4" eb="6">
      <t>キキン</t>
    </rPh>
    <phoneticPr fontId="2"/>
  </si>
  <si>
    <t>教育振興基金</t>
    <rPh sb="0" eb="2">
      <t>キョウイク</t>
    </rPh>
    <rPh sb="2" eb="4">
      <t>シンコウ</t>
    </rPh>
    <rPh sb="4" eb="6">
      <t>キキン</t>
    </rPh>
    <phoneticPr fontId="2"/>
  </si>
  <si>
    <t>防災基金</t>
    <rPh sb="0" eb="2">
      <t>ボウサイ</t>
    </rPh>
    <rPh sb="2" eb="4">
      <t>キキン</t>
    </rPh>
    <phoneticPr fontId="2"/>
  </si>
  <si>
    <t>福祉・保健基金</t>
    <rPh sb="0" eb="2">
      <t>フクシ</t>
    </rPh>
    <rPh sb="3" eb="5">
      <t>ホケン</t>
    </rPh>
    <rPh sb="5" eb="7">
      <t>キキン</t>
    </rPh>
    <phoneticPr fontId="2"/>
  </si>
  <si>
    <t>地域基盤づくり推進基金</t>
    <rPh sb="0" eb="2">
      <t>チイキ</t>
    </rPh>
    <rPh sb="2" eb="4">
      <t>キバン</t>
    </rPh>
    <rPh sb="7" eb="9">
      <t>スイシン</t>
    </rPh>
    <rPh sb="9" eb="11">
      <t>キキン</t>
    </rPh>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</si>
  <si>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</si>
  <si>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t>
    <phoneticPr fontId="2"/>
  </si>
  <si>
    <t>滋賀県後期高齢者医療広域連合（後期高齢者医療特別会計）</t>
  </si>
  <si>
    <t>滋賀県後期高齢者医療広域連合（一般会計）</t>
  </si>
  <si>
    <t>滋賀県市町村職員研修センター</t>
  </si>
  <si>
    <t>彦根愛知犬上広域行政組合</t>
  </si>
  <si>
    <t>法適用</t>
  </si>
  <si>
    <t>愛知郡広域行政組合（水道事業会計）</t>
  </si>
  <si>
    <t>愛知郡広域行政組合（一般会計）</t>
  </si>
  <si>
    <t>湖東広域衛生管理組合</t>
  </si>
  <si>
    <t>東近江行政組合（救急医療特別会計）</t>
  </si>
  <si>
    <t>東近江行政組合（一般会計）</t>
  </si>
  <si>
    <t>滋賀県市町村議会議員公務災害補償等組合</t>
  </si>
  <si>
    <t>滋賀県市町村交通災害共済組合</t>
    <rPh sb="0" eb="2">
      <t>シガ</t>
    </rPh>
    <rPh sb="2" eb="3">
      <t>ケン</t>
    </rPh>
    <rPh sb="3" eb="6">
      <t>シチョウソン</t>
    </rPh>
    <rPh sb="6" eb="8">
      <t>コウツウ</t>
    </rPh>
    <rPh sb="8" eb="10">
      <t>サイガイ</t>
    </rPh>
    <rPh sb="10" eb="12">
      <t>キョウサイ</t>
    </rPh>
    <rPh sb="12" eb="14">
      <t>クミアイ</t>
    </rPh>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</si>
  <si>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</si>
  <si>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</si>
  <si>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</si>
  <si>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</si>
  <si>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</si>
  <si>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</si>
  <si>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</si>
  <si>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</si>
  <si>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</si>
  <si>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</si>
  <si>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</si>
  <si>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</si>
  <si>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</si>
  <si>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</si>
  <si>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</si>
  <si>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</si>
  <si>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将来負担比率は、類似団体と比較し高い状況にある。主な要因としては各種建設事業実施による地方債現在高が増加したことおよび充当可能基金の減少による将来負担額の増である。
　有形固定資産減価償却率は類似団体とほぼ同水準であり、今後は公共施設等総合管理計画に基づく個別施設計画により計画的な管理等を行っていく。</t>
    <rPh sb="1" eb="3">
      <t>ショウライ</t>
    </rPh>
    <rPh sb="3" eb="5">
      <t>フタン</t>
    </rPh>
    <rPh sb="5" eb="7">
      <t>ヒリツ</t>
    </rPh>
    <rPh sb="9" eb="11">
      <t>ルイジ</t>
    </rPh>
    <rPh sb="11" eb="13">
      <t>ダンタイ</t>
    </rPh>
    <rPh sb="14" eb="16">
      <t>ヒカク</t>
    </rPh>
    <rPh sb="17" eb="18">
      <t>タカ</t>
    </rPh>
    <rPh sb="19" eb="21">
      <t>ジョウキョウ</t>
    </rPh>
    <rPh sb="25" eb="26">
      <t>オモ</t>
    </rPh>
    <rPh sb="27" eb="29">
      <t>ヨウイン</t>
    </rPh>
    <rPh sb="33" eb="35">
      <t>カクシュ</t>
    </rPh>
    <rPh sb="35" eb="37">
      <t>ケンセツ</t>
    </rPh>
    <rPh sb="37" eb="39">
      <t>ジギョウ</t>
    </rPh>
    <rPh sb="39" eb="41">
      <t>ジッシ</t>
    </rPh>
    <rPh sb="44" eb="46">
      <t>チホウ</t>
    </rPh>
    <rPh sb="47" eb="49">
      <t>ゲンザイ</t>
    </rPh>
    <rPh sb="49" eb="50">
      <t>ダカ</t>
    </rPh>
    <rPh sb="51" eb="53">
      <t>ゾウカ</t>
    </rPh>
    <rPh sb="60" eb="62">
      <t>ジュウトウ</t>
    </rPh>
    <rPh sb="62" eb="64">
      <t>カノウ</t>
    </rPh>
    <rPh sb="64" eb="66">
      <t>キキン</t>
    </rPh>
    <rPh sb="67" eb="68">
      <t>ゲン</t>
    </rPh>
    <rPh sb="68" eb="69">
      <t>ショウ</t>
    </rPh>
    <rPh sb="72" eb="74">
      <t>ショウライ</t>
    </rPh>
    <rPh sb="74" eb="76">
      <t>フタン</t>
    </rPh>
    <rPh sb="76" eb="77">
      <t>ガク</t>
    </rPh>
    <rPh sb="78" eb="79">
      <t>ゾウ</t>
    </rPh>
    <rPh sb="85" eb="87">
      <t>ユウケイ</t>
    </rPh>
    <rPh sb="87" eb="89">
      <t>コテイ</t>
    </rPh>
    <rPh sb="89" eb="91">
      <t>シサン</t>
    </rPh>
    <rPh sb="91" eb="93">
      <t>ゲンカ</t>
    </rPh>
    <rPh sb="93" eb="95">
      <t>ショウキャク</t>
    </rPh>
    <rPh sb="95" eb="96">
      <t>リツ</t>
    </rPh>
    <rPh sb="97" eb="99">
      <t>ルイジ</t>
    </rPh>
    <rPh sb="99" eb="101">
      <t>ダンタイ</t>
    </rPh>
    <rPh sb="104" eb="107">
      <t>ドウスイジュン</t>
    </rPh>
    <rPh sb="111" eb="113">
      <t>コンゴ</t>
    </rPh>
    <rPh sb="114" eb="116">
      <t>コウキョウ</t>
    </rPh>
    <rPh sb="116" eb="118">
      <t>シセツ</t>
    </rPh>
    <rPh sb="118" eb="119">
      <t>トウ</t>
    </rPh>
    <rPh sb="119" eb="121">
      <t>ソウゴウ</t>
    </rPh>
    <rPh sb="121" eb="123">
      <t>カンリ</t>
    </rPh>
    <rPh sb="123" eb="125">
      <t>ケイカク</t>
    </rPh>
    <rPh sb="126" eb="127">
      <t>モト</t>
    </rPh>
    <rPh sb="129" eb="131">
      <t>コベツ</t>
    </rPh>
    <rPh sb="131" eb="133">
      <t>シセツ</t>
    </rPh>
    <rPh sb="133" eb="135">
      <t>ケイカク</t>
    </rPh>
    <rPh sb="138" eb="141">
      <t>ケイカクテキ</t>
    </rPh>
    <rPh sb="142" eb="144">
      <t>カンリ</t>
    </rPh>
    <rPh sb="144" eb="145">
      <t>トウ</t>
    </rPh>
    <rPh sb="146" eb="147">
      <t>オコナ</t>
    </rPh>
    <phoneticPr fontId="5"/>
  </si>
  <si>
    <t>　実質公債費比率は類似団体と比較して低い状況にあるが、将来負担比率は類似団体と比較し高い状況にある。将来負担比率が高い主な要因としては、各種建設事業実施による地方債現在高が増加したことおよび充当可能基金の減少による将来負担額の増である。
　将来負担比率は上昇傾向にあると見込まれ、今後も同水準で建設事業を実施すれば更なる悪化は必至であり、今後は真に必要な建設事業を見極め起債発行を抑制することや起債を発行する場合でも、交付税算入される財源的な有利な地方債にするなどが必要である。</t>
    <rPh sb="1" eb="3">
      <t>ジッシツ</t>
    </rPh>
    <rPh sb="3" eb="6">
      <t>コウサイヒ</t>
    </rPh>
    <rPh sb="6" eb="8">
      <t>ヒリツ</t>
    </rPh>
    <rPh sb="9" eb="11">
      <t>ルイジ</t>
    </rPh>
    <rPh sb="11" eb="13">
      <t>ダンタイ</t>
    </rPh>
    <rPh sb="14" eb="16">
      <t>ヒカク</t>
    </rPh>
    <rPh sb="18" eb="19">
      <t>ヒク</t>
    </rPh>
    <rPh sb="20" eb="22">
      <t>ジョウキョウ</t>
    </rPh>
    <rPh sb="27" eb="29">
      <t>ショウライ</t>
    </rPh>
    <rPh sb="29" eb="31">
      <t>フタン</t>
    </rPh>
    <rPh sb="31" eb="33">
      <t>ヒリツ</t>
    </rPh>
    <rPh sb="34" eb="36">
      <t>ルイジ</t>
    </rPh>
    <rPh sb="36" eb="38">
      <t>ダンタイ</t>
    </rPh>
    <rPh sb="39" eb="41">
      <t>ヒカク</t>
    </rPh>
    <rPh sb="42" eb="43">
      <t>タカ</t>
    </rPh>
    <rPh sb="44" eb="46">
      <t>ジョウキョウ</t>
    </rPh>
    <rPh sb="50" eb="52">
      <t>ショウライ</t>
    </rPh>
    <rPh sb="52" eb="54">
      <t>フタン</t>
    </rPh>
    <rPh sb="54" eb="56">
      <t>ヒリツ</t>
    </rPh>
    <rPh sb="57" eb="58">
      <t>タカ</t>
    </rPh>
    <rPh sb="59" eb="60">
      <t>オモ</t>
    </rPh>
    <rPh sb="61" eb="63">
      <t>ヨウイン</t>
    </rPh>
    <rPh sb="68" eb="70">
      <t>カクシュ</t>
    </rPh>
    <rPh sb="70" eb="72">
      <t>ケンセツ</t>
    </rPh>
    <rPh sb="72" eb="74">
      <t>ジギョウ</t>
    </rPh>
    <rPh sb="74" eb="76">
      <t>ジッシ</t>
    </rPh>
    <rPh sb="79" eb="81">
      <t>チホウ</t>
    </rPh>
    <rPh sb="95" eb="97">
      <t>ジュウトウ</t>
    </rPh>
    <rPh sb="97" eb="99">
      <t>カノウ</t>
    </rPh>
    <rPh sb="99" eb="101">
      <t>キキン</t>
    </rPh>
    <rPh sb="102" eb="103">
      <t>ゲン</t>
    </rPh>
    <rPh sb="103" eb="104">
      <t>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</si>
</sst>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0" borderId="117" xfId="12" applyNumberFormat="1" applyFont="1" applyBorder="1" applyAlignment="1" applyProtection="1">
      <alignment horizontal="left" vertical="center" shrinkToFit="1"/>
      <protection locked="0"/>
    </xf>
    <xf numFmtId="0" fontId="33" fillId="0" borderId="113" xfId="12" applyNumberFormat="1" applyFont="1" applyBorder="1" applyAlignment="1" applyProtection="1">
      <alignment horizontal="left" vertical="center" shrinkToFit="1"/>
      <protection locked="0"/>
    </xf>
    <xf numFmtId="0" fontId="33" fillId="0" borderId="119" xfId="12" applyNumberFormat="1" applyFont="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59668</c:v>
                </c:pt>
                <c:pt idx="1">
                  <c:v>56894</c:v>
                </c:pt>
                <c:pt idx="2">
                  <c:v>57122</c:v>
                </c:pt>
                <c:pt idx="3">
                  <c:v>53655</c:v>
                </c:pt>
                <c:pt idx="4">
                  <c:v>53869</c:v>
                </c:pt>
              </c:numCache>
            </c:numRef>
          </c:val>
          <c:smooth val="0"/>
          <c:extLst xmlns:c16r2="http://schemas.microsoft.com/office/drawing/2015/06/chart">
            <c:ext xmlns:c16="http://schemas.microsoft.com/office/drawing/2014/chart" uri="{C3380CC4-5D6E-409C-BE32-E72D297353CC}">
              <c16:uniqueId val="{00000000-D257-4FAE-B6B0-DE4361C8CD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56013</c:v>
                </c:pt>
                <c:pt idx="1">
                  <c:v>86945</c:v>
                </c:pt>
                <c:pt idx="2">
                  <c:v>77627</c:v>
                </c:pt>
                <c:pt idx="3">
                  <c:v>93695</c:v>
                </c:pt>
                <c:pt idx="4">
                  <c:v>68128</c:v>
                </c:pt>
              </c:numCache>
            </c:numRef>
          </c:val>
          <c:smooth val="0"/>
          <c:extLst xmlns:c16r2="http://schemas.microsoft.com/office/drawing/2015/06/chart">
            <c:ext xmlns:c16="http://schemas.microsoft.com/office/drawing/2014/chart" uri="{C3380CC4-5D6E-409C-BE32-E72D297353CC}">
              <c16:uniqueId val="{00000001-D257-4FAE-B6B0-DE4361C8CDAD}"/>
            </c:ext>
          </c:extLst>
        </c:ser>
        <c:dLbls>
          <c:showLegendKey val="0"/>
          <c:showVal val="0"/>
          <c:showCatName val="0"/>
          <c:showSerName val="0"/>
          <c:showPercent val="0"/>
          <c:showBubbleSize val="0"/>
        </c:dLbls>
        <c:marker val="1"/>
        <c:smooth val="0"/>
        <c:axId val="2004844672"/>
        <c:axId val="2004843584"/>
      </c:lineChart>
      <c:catAx>
        <c:axId val="20048446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04843584"/>
        <c:crosses val="autoZero"/>
        <c:auto val="1"/>
        <c:lblAlgn val="ctr"/>
        <c:lblOffset val="100"/>
        <c:tickLblSkip val="1"/>
        <c:tickMarkSkip val="1"/>
        <c:noMultiLvlLbl val="0"/>
      </c:catAx>
      <c:valAx>
        <c:axId val="2004843584"/>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048446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6.68</c:v>
                </c:pt>
                <c:pt idx="1">
                  <c:v>9.16</c:v>
                </c:pt>
                <c:pt idx="2">
                  <c:v>8.77</c:v>
                </c:pt>
                <c:pt idx="3">
                  <c:v>6.25</c:v>
                </c:pt>
                <c:pt idx="4">
                  <c:v>6.53</c:v>
                </c:pt>
              </c:numCache>
            </c:numRef>
          </c:val>
          <c:extLst xmlns:c16r2="http://schemas.microsoft.com/office/drawing/2015/06/chart">
            <c:ext xmlns:c16="http://schemas.microsoft.com/office/drawing/2014/chart" uri="{C3380CC4-5D6E-409C-BE32-E72D297353CC}">
              <c16:uniqueId val="{00000000-DAD0-4593-B295-4D34D8E0A3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29.11</c:v>
                </c:pt>
                <c:pt idx="1">
                  <c:v>28.93</c:v>
                </c:pt>
                <c:pt idx="2">
                  <c:v>37.340000000000003</c:v>
                </c:pt>
                <c:pt idx="3">
                  <c:v>37.47</c:v>
                </c:pt>
                <c:pt idx="4">
                  <c:v>37.97</c:v>
                </c:pt>
              </c:numCache>
            </c:numRef>
          </c:val>
          <c:extLst xmlns:c16r2="http://schemas.microsoft.com/office/drawing/2015/06/chart">
            <c:ext xmlns:c16="http://schemas.microsoft.com/office/drawing/2014/chart" uri="{C3380CC4-5D6E-409C-BE32-E72D297353CC}">
              <c16:uniqueId val="{00000001-DAD0-4593-B295-4D34D8E0A38E}"/>
            </c:ext>
          </c:extLst>
        </c:ser>
        <c:dLbls>
          <c:showLegendKey val="0"/>
          <c:showVal val="0"/>
          <c:showCatName val="0"/>
          <c:showSerName val="0"/>
          <c:showPercent val="0"/>
          <c:showBubbleSize val="0"/>
        </c:dLbls>
        <c:gapWidth val="250"/>
        <c:overlap val="100"/>
        <c:axId val="2004835968"/>
        <c:axId val="20048403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0.9</c:v>
                </c:pt>
                <c:pt idx="1">
                  <c:v>2.5499999999999998</c:v>
                </c:pt>
                <c:pt idx="2">
                  <c:v>7.14</c:v>
                </c:pt>
                <c:pt idx="3">
                  <c:v>-2.52</c:v>
                </c:pt>
                <c:pt idx="4">
                  <c:v>0.23</c:v>
                </c:pt>
              </c:numCache>
            </c:numRef>
          </c:val>
          <c:smooth val="0"/>
          <c:extLst xmlns:c16r2="http://schemas.microsoft.com/office/drawing/2015/06/chart">
            <c:ext xmlns:c16="http://schemas.microsoft.com/office/drawing/2014/chart" uri="{C3380CC4-5D6E-409C-BE32-E72D297353CC}">
              <c16:uniqueId val="{00000002-DAD0-4593-B295-4D34D8E0A38E}"/>
            </c:ext>
          </c:extLst>
        </c:ser>
        <c:dLbls>
          <c:showLegendKey val="0"/>
          <c:showVal val="0"/>
          <c:showCatName val="0"/>
          <c:showSerName val="0"/>
          <c:showPercent val="0"/>
          <c:showBubbleSize val="0"/>
        </c:dLbls>
        <c:marker val="1"/>
        <c:smooth val="0"/>
        <c:axId val="2004835968"/>
        <c:axId val="2004840320"/>
      </c:lineChart>
      <c:catAx>
        <c:axId val="2004835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04840320"/>
        <c:crosses val="autoZero"/>
        <c:auto val="1"/>
        <c:lblAlgn val="ctr"/>
        <c:lblOffset val="100"/>
        <c:tickLblSkip val="1"/>
        <c:tickMarkSkip val="1"/>
        <c:noMultiLvlLbl val="0"/>
      </c:catAx>
      <c:valAx>
        <c:axId val="2004840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04835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2B8B-4E0A-9098-6368D484D57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B8B-4E0A-9098-6368D484D57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2B8B-4E0A-9098-6368D484D571}"/>
            </c:ext>
          </c:extLst>
        </c:ser>
        <c:ser>
          <c:idx val="3"/>
          <c:order val="3"/>
          <c:tx>
            <c:strRef>
              <c:f>データシート!$A$30</c:f>
              <c:strCache>
                <c:ptCount val="1"/>
                <c:pt idx="0">
                  <c:v>土地取得造成事業特別会計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2B8B-4E0A-9098-6368D484D571}"/>
            </c:ext>
          </c:extLst>
        </c:ser>
        <c:ser>
          <c:idx val="4"/>
          <c:order val="4"/>
          <c:tx>
            <c:strRef>
              <c:f>データシート!$A$31</c:f>
              <c:strCache>
                <c:ptCount val="1"/>
                <c:pt idx="0">
                  <c:v>住宅新築資金等貸付事業特別会計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2B8B-4E0A-9098-6368D484D571}"/>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5-2B8B-4E0A-9098-6368D484D57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0.36</c:v>
                </c:pt>
                <c:pt idx="2">
                  <c:v>#N/A</c:v>
                </c:pt>
                <c:pt idx="3">
                  <c:v>0.17</c:v>
                </c:pt>
                <c:pt idx="4">
                  <c:v>#N/A</c:v>
                </c:pt>
                <c:pt idx="5">
                  <c:v>0.32</c:v>
                </c:pt>
                <c:pt idx="6">
                  <c:v>#N/A</c:v>
                </c:pt>
                <c:pt idx="7">
                  <c:v>0.72</c:v>
                </c:pt>
                <c:pt idx="8">
                  <c:v>#N/A</c:v>
                </c:pt>
                <c:pt idx="9">
                  <c:v>0.28000000000000003</c:v>
                </c:pt>
              </c:numCache>
            </c:numRef>
          </c:val>
          <c:extLst xmlns:c16r2="http://schemas.microsoft.com/office/drawing/2015/06/chart">
            <c:ext xmlns:c16="http://schemas.microsoft.com/office/drawing/2014/chart" uri="{C3380CC4-5D6E-409C-BE32-E72D297353CC}">
              <c16:uniqueId val="{00000006-2B8B-4E0A-9098-6368D484D571}"/>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0.52</c:v>
                </c:pt>
                <c:pt idx="2">
                  <c:v>#N/A</c:v>
                </c:pt>
                <c:pt idx="3">
                  <c:v>0.56999999999999995</c:v>
                </c:pt>
                <c:pt idx="4">
                  <c:v>#N/A</c:v>
                </c:pt>
                <c:pt idx="5">
                  <c:v>1.29</c:v>
                </c:pt>
                <c:pt idx="6">
                  <c:v>#N/A</c:v>
                </c:pt>
                <c:pt idx="7">
                  <c:v>2.33</c:v>
                </c:pt>
                <c:pt idx="8">
                  <c:v>#N/A</c:v>
                </c:pt>
                <c:pt idx="9">
                  <c:v>0.61</c:v>
                </c:pt>
              </c:numCache>
            </c:numRef>
          </c:val>
          <c:extLst xmlns:c16r2="http://schemas.microsoft.com/office/drawing/2015/06/chart">
            <c:ext xmlns:c16="http://schemas.microsoft.com/office/drawing/2014/chart" uri="{C3380CC4-5D6E-409C-BE32-E72D297353CC}">
              <c16:uniqueId val="{00000007-2B8B-4E0A-9098-6368D484D571}"/>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0.13</c:v>
                </c:pt>
                <c:pt idx="2">
                  <c:v>#N/A</c:v>
                </c:pt>
                <c:pt idx="3">
                  <c:v>0.14000000000000001</c:v>
                </c:pt>
                <c:pt idx="4">
                  <c:v>#N/A</c:v>
                </c:pt>
                <c:pt idx="5">
                  <c:v>0.13</c:v>
                </c:pt>
                <c:pt idx="6">
                  <c:v>#N/A</c:v>
                </c:pt>
                <c:pt idx="7">
                  <c:v>0.13</c:v>
                </c:pt>
                <c:pt idx="8">
                  <c:v>#N/A</c:v>
                </c:pt>
                <c:pt idx="9">
                  <c:v>0.87</c:v>
                </c:pt>
              </c:numCache>
            </c:numRef>
          </c:val>
          <c:extLst xmlns:c16r2="http://schemas.microsoft.com/office/drawing/2015/06/chart">
            <c:ext xmlns:c16="http://schemas.microsoft.com/office/drawing/2014/chart" uri="{C3380CC4-5D6E-409C-BE32-E72D297353CC}">
              <c16:uniqueId val="{00000008-2B8B-4E0A-9098-6368D484D57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6.67</c:v>
                </c:pt>
                <c:pt idx="2">
                  <c:v>#N/A</c:v>
                </c:pt>
                <c:pt idx="3">
                  <c:v>9.15</c:v>
                </c:pt>
                <c:pt idx="4">
                  <c:v>#N/A</c:v>
                </c:pt>
                <c:pt idx="5">
                  <c:v>8.77</c:v>
                </c:pt>
                <c:pt idx="6">
                  <c:v>#N/A</c:v>
                </c:pt>
                <c:pt idx="7">
                  <c:v>6.25</c:v>
                </c:pt>
                <c:pt idx="8">
                  <c:v>#N/A</c:v>
                </c:pt>
                <c:pt idx="9">
                  <c:v>6.52</c:v>
                </c:pt>
              </c:numCache>
            </c:numRef>
          </c:val>
          <c:extLst xmlns:c16r2="http://schemas.microsoft.com/office/drawing/2015/06/chart">
            <c:ext xmlns:c16="http://schemas.microsoft.com/office/drawing/2014/chart" uri="{C3380CC4-5D6E-409C-BE32-E72D297353CC}">
              <c16:uniqueId val="{00000009-2B8B-4E0A-9098-6368D484D571}"/>
            </c:ext>
          </c:extLst>
        </c:ser>
        <c:dLbls>
          <c:showLegendKey val="0"/>
          <c:showVal val="0"/>
          <c:showCatName val="0"/>
          <c:showSerName val="0"/>
          <c:showPercent val="0"/>
          <c:showBubbleSize val="0"/>
        </c:dLbls>
        <c:gapWidth val="150"/>
        <c:overlap val="100"/>
        <c:axId val="2004841408"/>
        <c:axId val="2004832704"/>
      </c:barChart>
      <c:catAx>
        <c:axId val="2004841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04832704"/>
        <c:crosses val="autoZero"/>
        <c:auto val="1"/>
        <c:lblAlgn val="ctr"/>
        <c:lblOffset val="100"/>
        <c:tickLblSkip val="1"/>
        <c:tickMarkSkip val="1"/>
        <c:noMultiLvlLbl val="0"/>
      </c:catAx>
      <c:valAx>
        <c:axId val="2004832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048414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1204</c:v>
                </c:pt>
                <c:pt idx="5">
                  <c:v>1194</c:v>
                </c:pt>
                <c:pt idx="8">
                  <c:v>1160</c:v>
                </c:pt>
                <c:pt idx="11">
                  <c:v>1120</c:v>
                </c:pt>
                <c:pt idx="14">
                  <c:v>1098</c:v>
                </c:pt>
              </c:numCache>
            </c:numRef>
          </c:val>
          <c:extLst xmlns:c16r2="http://schemas.microsoft.com/office/drawing/2015/06/chart">
            <c:ext xmlns:c16="http://schemas.microsoft.com/office/drawing/2014/chart" uri="{C3380CC4-5D6E-409C-BE32-E72D297353CC}">
              <c16:uniqueId val="{00000000-27E7-490D-919A-7FD681EDB04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7E7-490D-919A-7FD681EDB04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18</c:v>
                </c:pt>
                <c:pt idx="3">
                  <c:v>18</c:v>
                </c:pt>
                <c:pt idx="6">
                  <c:v>18</c:v>
                </c:pt>
                <c:pt idx="9">
                  <c:v>18</c:v>
                </c:pt>
                <c:pt idx="12">
                  <c:v>18</c:v>
                </c:pt>
              </c:numCache>
            </c:numRef>
          </c:val>
          <c:extLst xmlns:c16r2="http://schemas.microsoft.com/office/drawing/2015/06/chart">
            <c:ext xmlns:c16="http://schemas.microsoft.com/office/drawing/2014/chart" uri="{C3380CC4-5D6E-409C-BE32-E72D297353CC}">
              <c16:uniqueId val="{00000002-27E7-490D-919A-7FD681EDB04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42</c:v>
                </c:pt>
                <c:pt idx="3">
                  <c:v>42</c:v>
                </c:pt>
                <c:pt idx="6">
                  <c:v>40</c:v>
                </c:pt>
                <c:pt idx="9">
                  <c:v>47</c:v>
                </c:pt>
                <c:pt idx="12">
                  <c:v>55</c:v>
                </c:pt>
              </c:numCache>
            </c:numRef>
          </c:val>
          <c:extLst xmlns:c16r2="http://schemas.microsoft.com/office/drawing/2015/06/chart">
            <c:ext xmlns:c16="http://schemas.microsoft.com/office/drawing/2014/chart" uri="{C3380CC4-5D6E-409C-BE32-E72D297353CC}">
              <c16:uniqueId val="{00000003-27E7-490D-919A-7FD681EDB04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486</c:v>
                </c:pt>
                <c:pt idx="3">
                  <c:v>444</c:v>
                </c:pt>
                <c:pt idx="6">
                  <c:v>473</c:v>
                </c:pt>
                <c:pt idx="9">
                  <c:v>472</c:v>
                </c:pt>
                <c:pt idx="12">
                  <c:v>504</c:v>
                </c:pt>
              </c:numCache>
            </c:numRef>
          </c:val>
          <c:extLst xmlns:c16r2="http://schemas.microsoft.com/office/drawing/2015/06/chart">
            <c:ext xmlns:c16="http://schemas.microsoft.com/office/drawing/2014/chart" uri="{C3380CC4-5D6E-409C-BE32-E72D297353CC}">
              <c16:uniqueId val="{00000004-27E7-490D-919A-7FD681EDB04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7E7-490D-919A-7FD681EDB04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7E7-490D-919A-7FD681EDB04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859</c:v>
                </c:pt>
                <c:pt idx="3">
                  <c:v>860</c:v>
                </c:pt>
                <c:pt idx="6">
                  <c:v>881</c:v>
                </c:pt>
                <c:pt idx="9">
                  <c:v>879</c:v>
                </c:pt>
                <c:pt idx="12">
                  <c:v>818</c:v>
                </c:pt>
              </c:numCache>
            </c:numRef>
          </c:val>
          <c:extLst xmlns:c16r2="http://schemas.microsoft.com/office/drawing/2015/06/chart">
            <c:ext xmlns:c16="http://schemas.microsoft.com/office/drawing/2014/chart" uri="{C3380CC4-5D6E-409C-BE32-E72D297353CC}">
              <c16:uniqueId val="{00000007-27E7-490D-919A-7FD681EDB044}"/>
            </c:ext>
          </c:extLst>
        </c:ser>
        <c:dLbls>
          <c:showLegendKey val="0"/>
          <c:showVal val="0"/>
          <c:showCatName val="0"/>
          <c:showSerName val="0"/>
          <c:showPercent val="0"/>
          <c:showBubbleSize val="0"/>
        </c:dLbls>
        <c:gapWidth val="100"/>
        <c:overlap val="100"/>
        <c:axId val="2004833248"/>
        <c:axId val="20048343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201</c:v>
                </c:pt>
                <c:pt idx="2">
                  <c:v>#N/A</c:v>
                </c:pt>
                <c:pt idx="3">
                  <c:v>#N/A</c:v>
                </c:pt>
                <c:pt idx="4">
                  <c:v>170</c:v>
                </c:pt>
                <c:pt idx="5">
                  <c:v>#N/A</c:v>
                </c:pt>
                <c:pt idx="6">
                  <c:v>#N/A</c:v>
                </c:pt>
                <c:pt idx="7">
                  <c:v>252</c:v>
                </c:pt>
                <c:pt idx="8">
                  <c:v>#N/A</c:v>
                </c:pt>
                <c:pt idx="9">
                  <c:v>#N/A</c:v>
                </c:pt>
                <c:pt idx="10">
                  <c:v>296</c:v>
                </c:pt>
                <c:pt idx="11">
                  <c:v>#N/A</c:v>
                </c:pt>
                <c:pt idx="12">
                  <c:v>#N/A</c:v>
                </c:pt>
                <c:pt idx="13">
                  <c:v>297</c:v>
                </c:pt>
                <c:pt idx="14">
                  <c:v>#N/A</c:v>
                </c:pt>
              </c:numCache>
            </c:numRef>
          </c:val>
          <c:smooth val="0"/>
          <c:extLst xmlns:c16r2="http://schemas.microsoft.com/office/drawing/2015/06/chart">
            <c:ext xmlns:c16="http://schemas.microsoft.com/office/drawing/2014/chart" uri="{C3380CC4-5D6E-409C-BE32-E72D297353CC}">
              <c16:uniqueId val="{00000008-27E7-490D-919A-7FD681EDB044}"/>
            </c:ext>
          </c:extLst>
        </c:ser>
        <c:dLbls>
          <c:showLegendKey val="0"/>
          <c:showVal val="0"/>
          <c:showCatName val="0"/>
          <c:showSerName val="0"/>
          <c:showPercent val="0"/>
          <c:showBubbleSize val="0"/>
        </c:dLbls>
        <c:marker val="1"/>
        <c:smooth val="0"/>
        <c:axId val="2004833248"/>
        <c:axId val="2004834336"/>
      </c:lineChart>
      <c:catAx>
        <c:axId val="2004833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04834336"/>
        <c:crosses val="autoZero"/>
        <c:auto val="1"/>
        <c:lblAlgn val="ctr"/>
        <c:lblOffset val="100"/>
        <c:tickLblSkip val="1"/>
        <c:tickMarkSkip val="1"/>
        <c:noMultiLvlLbl val="0"/>
      </c:catAx>
      <c:valAx>
        <c:axId val="2004834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04833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13716</c:v>
                </c:pt>
                <c:pt idx="5">
                  <c:v>13914</c:v>
                </c:pt>
                <c:pt idx="8">
                  <c:v>14041</c:v>
                </c:pt>
                <c:pt idx="11">
                  <c:v>14385</c:v>
                </c:pt>
                <c:pt idx="14">
                  <c:v>14296</c:v>
                </c:pt>
              </c:numCache>
            </c:numRef>
          </c:val>
          <c:extLst xmlns:c16r2="http://schemas.microsoft.com/office/drawing/2015/06/chart">
            <c:ext xmlns:c16="http://schemas.microsoft.com/office/drawing/2014/chart" uri="{C3380CC4-5D6E-409C-BE32-E72D297353CC}">
              <c16:uniqueId val="{00000000-A1C8-4808-A0B6-E7AC9467AE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105</c:v>
                </c:pt>
                <c:pt idx="5">
                  <c:v>113</c:v>
                </c:pt>
                <c:pt idx="8">
                  <c:v>102</c:v>
                </c:pt>
                <c:pt idx="11">
                  <c:v>96</c:v>
                </c:pt>
                <c:pt idx="14">
                  <c:v>91</c:v>
                </c:pt>
              </c:numCache>
            </c:numRef>
          </c:val>
          <c:extLst xmlns:c16r2="http://schemas.microsoft.com/office/drawing/2015/06/chart">
            <c:ext xmlns:c16="http://schemas.microsoft.com/office/drawing/2014/chart" uri="{C3380CC4-5D6E-409C-BE32-E72D297353CC}">
              <c16:uniqueId val="{00000001-A1C8-4808-A0B6-E7AC9467AE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4452</c:v>
                </c:pt>
                <c:pt idx="5">
                  <c:v>4282</c:v>
                </c:pt>
                <c:pt idx="8">
                  <c:v>4520</c:v>
                </c:pt>
                <c:pt idx="11">
                  <c:v>4217</c:v>
                </c:pt>
                <c:pt idx="14">
                  <c:v>4183</c:v>
                </c:pt>
              </c:numCache>
            </c:numRef>
          </c:val>
          <c:extLst xmlns:c16r2="http://schemas.microsoft.com/office/drawing/2015/06/chart">
            <c:ext xmlns:c16="http://schemas.microsoft.com/office/drawing/2014/chart" uri="{C3380CC4-5D6E-409C-BE32-E72D297353CC}">
              <c16:uniqueId val="{00000002-A1C8-4808-A0B6-E7AC9467AE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1C8-4808-A0B6-E7AC9467AE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1C8-4808-A0B6-E7AC9467AE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1C8-4808-A0B6-E7AC9467AE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1159</c:v>
                </c:pt>
                <c:pt idx="3">
                  <c:v>1118</c:v>
                </c:pt>
                <c:pt idx="6">
                  <c:v>1116</c:v>
                </c:pt>
                <c:pt idx="9">
                  <c:v>1100</c:v>
                </c:pt>
                <c:pt idx="12">
                  <c:v>1072</c:v>
                </c:pt>
              </c:numCache>
            </c:numRef>
          </c:val>
          <c:extLst xmlns:c16r2="http://schemas.microsoft.com/office/drawing/2015/06/chart">
            <c:ext xmlns:c16="http://schemas.microsoft.com/office/drawing/2014/chart" uri="{C3380CC4-5D6E-409C-BE32-E72D297353CC}">
              <c16:uniqueId val="{00000006-A1C8-4808-A0B6-E7AC9467AE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429</c:v>
                </c:pt>
                <c:pt idx="3">
                  <c:v>438</c:v>
                </c:pt>
                <c:pt idx="6">
                  <c:v>433</c:v>
                </c:pt>
                <c:pt idx="9">
                  <c:v>448</c:v>
                </c:pt>
                <c:pt idx="12">
                  <c:v>421</c:v>
                </c:pt>
              </c:numCache>
            </c:numRef>
          </c:val>
          <c:extLst xmlns:c16r2="http://schemas.microsoft.com/office/drawing/2015/06/chart">
            <c:ext xmlns:c16="http://schemas.microsoft.com/office/drawing/2014/chart" uri="{C3380CC4-5D6E-409C-BE32-E72D297353CC}">
              <c16:uniqueId val="{00000007-A1C8-4808-A0B6-E7AC9467AE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6217</c:v>
                </c:pt>
                <c:pt idx="3">
                  <c:v>5726</c:v>
                </c:pt>
                <c:pt idx="6">
                  <c:v>5390</c:v>
                </c:pt>
                <c:pt idx="9">
                  <c:v>5970</c:v>
                </c:pt>
                <c:pt idx="12">
                  <c:v>5682</c:v>
                </c:pt>
              </c:numCache>
            </c:numRef>
          </c:val>
          <c:extLst xmlns:c16r2="http://schemas.microsoft.com/office/drawing/2015/06/chart">
            <c:ext xmlns:c16="http://schemas.microsoft.com/office/drawing/2014/chart" uri="{C3380CC4-5D6E-409C-BE32-E72D297353CC}">
              <c16:uniqueId val="{00000008-A1C8-4808-A0B6-E7AC9467AE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416</c:v>
                </c:pt>
                <c:pt idx="3">
                  <c:v>398</c:v>
                </c:pt>
                <c:pt idx="6">
                  <c:v>380</c:v>
                </c:pt>
                <c:pt idx="9">
                  <c:v>362</c:v>
                </c:pt>
                <c:pt idx="12">
                  <c:v>344</c:v>
                </c:pt>
              </c:numCache>
            </c:numRef>
          </c:val>
          <c:extLst xmlns:c16r2="http://schemas.microsoft.com/office/drawing/2015/06/chart">
            <c:ext xmlns:c16="http://schemas.microsoft.com/office/drawing/2014/chart" uri="{C3380CC4-5D6E-409C-BE32-E72D297353CC}">
              <c16:uniqueId val="{00000009-A1C8-4808-A0B6-E7AC9467AE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9220</c:v>
                </c:pt>
                <c:pt idx="3">
                  <c:v>9767</c:v>
                </c:pt>
                <c:pt idx="6">
                  <c:v>10242</c:v>
                </c:pt>
                <c:pt idx="9">
                  <c:v>11105</c:v>
                </c:pt>
                <c:pt idx="12">
                  <c:v>11771</c:v>
                </c:pt>
              </c:numCache>
            </c:numRef>
          </c:val>
          <c:extLst xmlns:c16r2="http://schemas.microsoft.com/office/drawing/2015/06/chart">
            <c:ext xmlns:c16="http://schemas.microsoft.com/office/drawing/2014/chart" uri="{C3380CC4-5D6E-409C-BE32-E72D297353CC}">
              <c16:uniqueId val="{0000000A-A1C8-4808-A0B6-E7AC9467AE2C}"/>
            </c:ext>
          </c:extLst>
        </c:ser>
        <c:dLbls>
          <c:showLegendKey val="0"/>
          <c:showVal val="0"/>
          <c:showCatName val="0"/>
          <c:showSerName val="0"/>
          <c:showPercent val="0"/>
          <c:showBubbleSize val="0"/>
        </c:dLbls>
        <c:gapWidth val="100"/>
        <c:overlap val="100"/>
        <c:axId val="2004839232"/>
        <c:axId val="20048419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287</c:v>
                </c:pt>
                <c:pt idx="11">
                  <c:v>#N/A</c:v>
                </c:pt>
                <c:pt idx="12">
                  <c:v>#N/A</c:v>
                </c:pt>
                <c:pt idx="13">
                  <c:v>720</c:v>
                </c:pt>
                <c:pt idx="14">
                  <c:v>#N/A</c:v>
                </c:pt>
              </c:numCache>
            </c:numRef>
          </c:val>
          <c:smooth val="0"/>
          <c:extLst xmlns:c16r2="http://schemas.microsoft.com/office/drawing/2015/06/chart">
            <c:ext xmlns:c16="http://schemas.microsoft.com/office/drawing/2014/chart" uri="{C3380CC4-5D6E-409C-BE32-E72D297353CC}">
              <c16:uniqueId val="{0000000B-A1C8-4808-A0B6-E7AC9467AE2C}"/>
            </c:ext>
          </c:extLst>
        </c:ser>
        <c:dLbls>
          <c:showLegendKey val="0"/>
          <c:showVal val="0"/>
          <c:showCatName val="0"/>
          <c:showSerName val="0"/>
          <c:showPercent val="0"/>
          <c:showBubbleSize val="0"/>
        </c:dLbls>
        <c:marker val="1"/>
        <c:smooth val="0"/>
        <c:axId val="2004839232"/>
        <c:axId val="2004841952"/>
      </c:lineChart>
      <c:catAx>
        <c:axId val="2004839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04841952"/>
        <c:crosses val="autoZero"/>
        <c:auto val="1"/>
        <c:lblAlgn val="ctr"/>
        <c:lblOffset val="100"/>
        <c:tickLblSkip val="1"/>
        <c:tickMarkSkip val="1"/>
        <c:noMultiLvlLbl val="0"/>
      </c:catAx>
      <c:valAx>
        <c:axId val="20048419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04839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2173</c:v>
                </c:pt>
                <c:pt idx="1">
                  <c:v>2175</c:v>
                </c:pt>
                <c:pt idx="2">
                  <c:v>2177</c:v>
                </c:pt>
              </c:numCache>
            </c:numRef>
          </c:val>
          <c:extLst xmlns:c16r2="http://schemas.microsoft.com/office/drawing/2015/06/chart">
            <c:ext xmlns:c16="http://schemas.microsoft.com/office/drawing/2014/chart" uri="{C3380CC4-5D6E-409C-BE32-E72D297353CC}">
              <c16:uniqueId val="{00000000-B07E-4C21-A95C-04DBE42742B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15</c:v>
                </c:pt>
                <c:pt idx="1">
                  <c:v>15</c:v>
                </c:pt>
                <c:pt idx="2">
                  <c:v>15</c:v>
                </c:pt>
              </c:numCache>
            </c:numRef>
          </c:val>
          <c:extLst xmlns:c16r2="http://schemas.microsoft.com/office/drawing/2015/06/chart">
            <c:ext xmlns:c16="http://schemas.microsoft.com/office/drawing/2014/chart" uri="{C3380CC4-5D6E-409C-BE32-E72D297353CC}">
              <c16:uniqueId val="{00000001-B07E-4C21-A95C-04DBE42742B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2747</c:v>
                </c:pt>
                <c:pt idx="1">
                  <c:v>2642</c:v>
                </c:pt>
                <c:pt idx="2">
                  <c:v>2687</c:v>
                </c:pt>
              </c:numCache>
            </c:numRef>
          </c:val>
          <c:extLst xmlns:c16r2="http://schemas.microsoft.com/office/drawing/2015/06/chart">
            <c:ext xmlns:c16="http://schemas.microsoft.com/office/drawing/2014/chart" uri="{C3380CC4-5D6E-409C-BE32-E72D297353CC}">
              <c16:uniqueId val="{00000002-B07E-4C21-A95C-04DBE42742BC}"/>
            </c:ext>
          </c:extLst>
        </c:ser>
        <c:dLbls>
          <c:showLegendKey val="0"/>
          <c:showVal val="0"/>
          <c:showCatName val="0"/>
          <c:showSerName val="0"/>
          <c:showPercent val="0"/>
          <c:showBubbleSize val="0"/>
        </c:dLbls>
        <c:gapWidth val="120"/>
        <c:overlap val="100"/>
        <c:axId val="2004845216"/>
        <c:axId val="2004845760"/>
      </c:barChart>
      <c:catAx>
        <c:axId val="2004845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004845760"/>
        <c:crosses val="autoZero"/>
        <c:auto val="1"/>
        <c:lblAlgn val="ctr"/>
        <c:lblOffset val="100"/>
        <c:tickLblSkip val="1"/>
        <c:tickMarkSkip val="1"/>
        <c:noMultiLvlLbl val="0"/>
      </c:catAx>
      <c:valAx>
        <c:axId val="20048457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004845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C3F-4F5A-9A2C-AA9B98633742}"/>
                </c:ext>
                <c:ext xmlns:c15="http://schemas.microsoft.com/office/drawing/2012/chart" uri="{CE6537A1-D6FC-4f65-9D91-7224C49458BB}">
                  <c15:dlblFieldTable>
                    <c15:dlblFTEntry>
                      <c15:txfldGUID>{B4232214-F50F-4C11-A6F3-1385EF45E198}</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C3F-4F5A-9A2C-AA9B98633742}"/>
                </c:ext>
                <c:ext xmlns:c15="http://schemas.microsoft.com/office/drawing/2012/chart" uri="{CE6537A1-D6FC-4f65-9D91-7224C49458BB}">
                  <c15:dlblFieldTable>
                    <c15:dlblFTEntry>
                      <c15:txfldGUID>{92546DBB-1B88-40F7-A723-D895679FD2B6}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C3F-4F5A-9A2C-AA9B98633742}"/>
                </c:ext>
                <c:ext xmlns:c15="http://schemas.microsoft.com/office/drawing/2012/chart" uri="{CE6537A1-D6FC-4f65-9D91-7224C49458BB}">
                  <c15:dlblFieldTable>
                    <c15:dlblFTEntry>
                      <c15:txfldGUID>{22538CDB-43CC-44F0-8FEB-B65608474A4A}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C3F-4F5A-9A2C-AA9B98633742}"/>
                </c:ext>
                <c:ext xmlns:c15="http://schemas.microsoft.com/office/drawing/2012/chart" uri="{CE6537A1-D6FC-4f65-9D91-7224C49458BB}">
                  <c15:dlblFieldTable>
                    <c15:dlblFTEntry>
                      <c15:txfldGUID>{CC7A007C-57F7-4E41-82EC-81412F931932}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C3F-4F5A-9A2C-AA9B98633742}"/>
                </c:ext>
                <c:ext xmlns:c15="http://schemas.microsoft.com/office/drawing/2012/chart" uri="{CE6537A1-D6FC-4f65-9D91-7224C49458BB}">
                  <c15:dlblFieldTable>
                    <c15:dlblFTEntry>
                      <c15:txfldGUID>{76B21024-F8BD-4611-9FB6-D8D49C218D60}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C3F-4F5A-9A2C-AA9B98633742}"/>
                </c:ext>
                <c:ext xmlns:c15="http://schemas.microsoft.com/office/drawing/2012/chart" uri="{CE6537A1-D6FC-4f65-9D91-7224C49458BB}">
                  <c15:dlblFieldTable>
                    <c15:dlblFTEntry>
                      <c15:txfldGUID>{BE848FA1-9E00-469C-A3DE-D2C81A3111CC}</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C3F-4F5A-9A2C-AA9B98633742}"/>
                </c:ext>
                <c:ext xmlns:c15="http://schemas.microsoft.com/office/drawing/2012/chart" uri="{CE6537A1-D6FC-4f65-9D91-7224C49458BB}">
                  <c15:dlblFieldTable>
                    <c15:dlblFTEntry>
                      <c15:txfldGUID>{21D3954E-7459-410B-8A8C-889BECBD1647}</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C3F-4F5A-9A2C-AA9B98633742}"/>
                </c:ext>
                <c:ext xmlns:c15="http://schemas.microsoft.com/office/drawing/2012/chart" uri="{CE6537A1-D6FC-4f65-9D91-7224C49458BB}">
                  <c15:layout/>
                  <c15:dlblFieldTable>
                    <c15:dlblFTEntry>
                      <c15:txfldGUID>{E2286308-BEC0-4543-B4B0-0FEB5B24F28C}</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C3F-4F5A-9A2C-AA9B98633742}"/>
                </c:ext>
                <c:ext xmlns:c15="http://schemas.microsoft.com/office/drawing/2012/chart" uri="{CE6537A1-D6FC-4f65-9D91-7224C49458BB}">
                  <c15:layout/>
                  <c15:dlblFieldTable>
                    <c15:dlblFTEntry>
                      <c15:txfldGUID>{712CC644-7BE2-47E5-A886-741138E0B71D}</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58.8</c:v>
                </c:pt>
                <c:pt idx="32">
                  <c:v>59.3</c:v>
                </c:pt>
              </c:numCache>
            </c:numRef>
          </c:xVal>
          <c:yVal>
            <c:numRef>
              <c:f>公会計指標分析・財政指標組合せ分析表!$BP$51:$DC$51</c:f>
              <c:numCache>
                <c:formatCode>#,##0.0;"▲ "#,##0.0</c:formatCode>
                <c:ptCount val="40"/>
                <c:pt idx="24">
                  <c:v>6.1</c:v>
                </c:pt>
                <c:pt idx="32">
                  <c:v>15.5</c:v>
                </c:pt>
              </c:numCache>
            </c:numRef>
          </c:yVal>
          <c:smooth val="0"/>
          <c:extLst xmlns:c16r2="http://schemas.microsoft.com/office/drawing/2015/06/chart">
            <c:ext xmlns:c16="http://schemas.microsoft.com/office/drawing/2014/chart" uri="{C3380CC4-5D6E-409C-BE32-E72D297353CC}">
              <c16:uniqueId val="{00000009-9C3F-4F5A-9A2C-AA9B9863374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C3F-4F5A-9A2C-AA9B98633742}"/>
                </c:ext>
                <c:ext xmlns:c15="http://schemas.microsoft.com/office/drawing/2012/chart" uri="{CE6537A1-D6FC-4f65-9D91-7224C49458BB}">
                  <c15:dlblFieldTable>
                    <c15:dlblFTEntry>
                      <c15:txfldGUID>{BD9A3E34-2BB8-46CF-8E82-A0E0C2D4C8A0}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C3F-4F5A-9A2C-AA9B98633742}"/>
                </c:ext>
                <c:ext xmlns:c15="http://schemas.microsoft.com/office/drawing/2012/chart" uri="{CE6537A1-D6FC-4f65-9D91-7224C49458BB}">
                  <c15:dlblFieldTable>
                    <c15:dlblFTEntry>
                      <c15:txfldGUID>{736D7DD5-591C-47BA-95DD-5884A405F79C}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C3F-4F5A-9A2C-AA9B98633742}"/>
                </c:ext>
                <c:ext xmlns:c15="http://schemas.microsoft.com/office/drawing/2012/chart" uri="{CE6537A1-D6FC-4f65-9D91-7224C49458BB}">
                  <c15:dlblFieldTable>
                    <c15:dlblFTEntry>
                      <c15:txfldGUID>{7032F506-BFFB-4025-BA60-E738AF0D707E}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C3F-4F5A-9A2C-AA9B98633742}"/>
                </c:ext>
                <c:ext xmlns:c15="http://schemas.microsoft.com/office/drawing/2012/chart" uri="{CE6537A1-D6FC-4f65-9D91-7224C49458BB}">
                  <c15:dlblFieldTable>
                    <c15:dlblFTEntry>
                      <c15:txfldGUID>{1911E76B-619F-4259-92F6-8B759D6832C9}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C3F-4F5A-9A2C-AA9B98633742}"/>
                </c:ext>
                <c:ext xmlns:c15="http://schemas.microsoft.com/office/drawing/2012/chart" uri="{CE6537A1-D6FC-4f65-9D91-7224C49458BB}">
                  <c15:dlblFieldTable>
                    <c15:dlblFTEntry>
                      <c15:txfldGUID>{BE5B8E12-0923-4FA0-973B-02B0398F0F45}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C3F-4F5A-9A2C-AA9B98633742}"/>
                </c:ext>
                <c:ext xmlns:c15="http://schemas.microsoft.com/office/drawing/2012/chart" uri="{CE6537A1-D6FC-4f65-9D91-7224C49458BB}">
                  <c15:dlblFieldTable>
                    <c15:dlblFTEntry>
                      <c15:txfldGUID>{F193BD40-4498-4C48-BBE9-21766D219A1C}</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C3F-4F5A-9A2C-AA9B98633742}"/>
                </c:ext>
                <c:ext xmlns:c15="http://schemas.microsoft.com/office/drawing/2012/chart" uri="{CE6537A1-D6FC-4f65-9D91-7224C49458BB}">
                  <c15:dlblFieldTable>
                    <c15:dlblFTEntry>
                      <c15:txfldGUID>{A78513A9-E512-4A59-95E5-C0AAB2471FDB}</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C3F-4F5A-9A2C-AA9B98633742}"/>
                </c:ext>
                <c:ext xmlns:c15="http://schemas.microsoft.com/office/drawing/2012/chart" uri="{CE6537A1-D6FC-4f65-9D91-7224C49458BB}">
                  <c15:layout/>
                  <c15:dlblFieldTable>
                    <c15:dlblFTEntry>
                      <c15:txfldGUID>{E7FFEF07-616E-44D2-8292-85F876A39DF0}</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C3F-4F5A-9A2C-AA9B98633742}"/>
                </c:ext>
                <c:ext xmlns:c15="http://schemas.microsoft.com/office/drawing/2012/chart" uri="{CE6537A1-D6FC-4f65-9D91-7224C49458BB}">
                  <c15:layout/>
                  <c15:dlblFieldTable>
                    <c15:dlblFTEntry>
                      <c15:txfldGUID>{9DC4F6AC-89E8-419C-BFE3-F7C708338115}</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57.8</c:v>
                </c:pt>
                <c:pt idx="32">
                  <c:v>59.2</c:v>
                </c:pt>
              </c:numCache>
            </c:numRef>
          </c:xVal>
          <c:yVal>
            <c:numRef>
              <c:f>公会計指標分析・財政指標組合せ分析表!$BP$55:$DC$55</c:f>
              <c:numCache>
                <c:formatCode>#,##0.0;"▲ "#,##0.0</c:formatCode>
                <c:ptCount val="40"/>
                <c:pt idx="24">
                  <c:v>14</c:v>
                </c:pt>
                <c:pt idx="32">
                  <c:v>11.4</c:v>
                </c:pt>
              </c:numCache>
            </c:numRef>
          </c:yVal>
          <c:smooth val="0"/>
          <c:extLst xmlns:c16r2="http://schemas.microsoft.com/office/drawing/2015/06/chart">
            <c:ext xmlns:c16="http://schemas.microsoft.com/office/drawing/2014/chart" uri="{C3380CC4-5D6E-409C-BE32-E72D297353CC}">
              <c16:uniqueId val="{00000013-9C3F-4F5A-9A2C-AA9B98633742}"/>
            </c:ext>
          </c:extLst>
        </c:ser>
        <c:dLbls>
          <c:showLegendKey val="0"/>
          <c:showVal val="1"/>
          <c:showCatName val="0"/>
          <c:showSerName val="0"/>
          <c:showPercent val="0"/>
          <c:showBubbleSize val="0"/>
        </c:dLbls>
        <c:axId val="2004846304"/>
        <c:axId val="2004846848"/>
      </c:scatterChart>
      <c:valAx>
        <c:axId val="2004846304"/>
        <c:scaling>
          <c:orientation val="minMax"/>
          <c:max val="59.5"/>
          <c:min val="57.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04846848"/>
        <c:crosses val="autoZero"/>
        <c:crossBetween val="midCat"/>
      </c:valAx>
      <c:valAx>
        <c:axId val="2004846848"/>
        <c:scaling>
          <c:orientation val="minMax"/>
          <c:max val="17.100000000000001"/>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048463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CCD-44BC-BB48-B1FADD9F9D5B}"/>
                </c:ext>
                <c:ext xmlns:c15="http://schemas.microsoft.com/office/drawing/2012/chart" uri="{CE6537A1-D6FC-4f65-9D91-7224C49458BB}">
                  <c15:dlblFieldTable>
                    <c15:dlblFTEntry>
                      <c15:txfldGUID>{93A86C7F-B838-48D1-B52E-5966C924B733}</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CCD-44BC-BB48-B1FADD9F9D5B}"/>
                </c:ext>
                <c:ext xmlns:c15="http://schemas.microsoft.com/office/drawing/2012/chart" uri="{CE6537A1-D6FC-4f65-9D91-7224C49458BB}">
                  <c15:dlblFieldTable>
                    <c15:dlblFTEntry>
                      <c15:txfldGUID>{D5EAB6E3-6573-4D63-A530-4E8BE2F7E423}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CCD-44BC-BB48-B1FADD9F9D5B}"/>
                </c:ext>
                <c:ext xmlns:c15="http://schemas.microsoft.com/office/drawing/2012/chart" uri="{CE6537A1-D6FC-4f65-9D91-7224C49458BB}">
                  <c15:dlblFieldTable>
                    <c15:dlblFTEntry>
                      <c15:txfldGUID>{88DE4C43-C5CC-40AA-A497-401223EA0CC9}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CCD-44BC-BB48-B1FADD9F9D5B}"/>
                </c:ext>
                <c:ext xmlns:c15="http://schemas.microsoft.com/office/drawing/2012/chart" uri="{CE6537A1-D6FC-4f65-9D91-7224C49458BB}">
                  <c15:dlblFieldTable>
                    <c15:dlblFTEntry>
                      <c15:txfldGUID>{9229E156-497F-437D-9936-40BF136FDB7B}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CCD-44BC-BB48-B1FADD9F9D5B}"/>
                </c:ext>
                <c:ext xmlns:c15="http://schemas.microsoft.com/office/drawing/2012/chart" uri="{CE6537A1-D6FC-4f65-9D91-7224C49458BB}">
                  <c15:dlblFieldTable>
                    <c15:dlblFTEntry>
                      <c15:txfldGUID>{C5FAAC50-5E4A-43F4-8A5A-2A3462A1CC7B}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CCD-44BC-BB48-B1FADD9F9D5B}"/>
                </c:ext>
                <c:ext xmlns:c15="http://schemas.microsoft.com/office/drawing/2012/chart" uri="{CE6537A1-D6FC-4f65-9D91-7224C49458BB}">
                  <c15:dlblFieldTable>
                    <c15:dlblFTEntry>
                      <c15:txfldGUID>{F6882F68-EA2B-4174-A7F7-2C9CD2D68A93}</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CCD-44BC-BB48-B1FADD9F9D5B}"/>
                </c:ext>
                <c:ext xmlns:c15="http://schemas.microsoft.com/office/drawing/2012/chart" uri="{CE6537A1-D6FC-4f65-9D91-7224C49458BB}">
                  <c15:dlblFieldTable>
                    <c15:dlblFTEntry>
                      <c15:txfldGUID>{44068FB3-57CF-4FD6-B1FF-999F16F15961}</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CCD-44BC-BB48-B1FADD9F9D5B}"/>
                </c:ext>
                <c:ext xmlns:c15="http://schemas.microsoft.com/office/drawing/2012/chart" uri="{CE6537A1-D6FC-4f65-9D91-7224C49458BB}">
                  <c15:layout/>
                  <c15:dlblFieldTable>
                    <c15:dlblFTEntry>
                      <c15:txfldGUID>{E9253D9C-B783-4623-BDB0-E5243B204E99}</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CCD-44BC-BB48-B1FADD9F9D5B}"/>
                </c:ext>
                <c:ext xmlns:c15="http://schemas.microsoft.com/office/drawing/2012/chart" uri="{CE6537A1-D6FC-4f65-9D91-7224C49458BB}">
                  <c15:layout/>
                  <c15:dlblFieldTable>
                    <c15:dlblFTEntry>
                      <c15:txfldGUID>{87660516-D54F-4E0B-AAF8-4E6EF0146AFC}</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6.4</c:v>
                </c:pt>
                <c:pt idx="8">
                  <c:v>4.5999999999999996</c:v>
                </c:pt>
                <c:pt idx="16">
                  <c:v>4.4000000000000004</c:v>
                </c:pt>
                <c:pt idx="24">
                  <c:v>5</c:v>
                </c:pt>
                <c:pt idx="32">
                  <c:v>6</c:v>
                </c:pt>
              </c:numCache>
            </c:numRef>
          </c:xVal>
          <c:yVal>
            <c:numRef>
              <c:f>公会計指標分析・財政指標組合せ分析表!$BP$73:$DC$73</c:f>
              <c:numCache>
                <c:formatCode>#,##0.0;"▲ "#,##0.0</c:formatCode>
                <c:ptCount val="40"/>
                <c:pt idx="24">
                  <c:v>6.1</c:v>
                </c:pt>
                <c:pt idx="32">
                  <c:v>15.5</c:v>
                </c:pt>
              </c:numCache>
            </c:numRef>
          </c:yVal>
          <c:smooth val="0"/>
          <c:extLst xmlns:c16r2="http://schemas.microsoft.com/office/drawing/2015/06/chart">
            <c:ext xmlns:c16="http://schemas.microsoft.com/office/drawing/2014/chart" uri="{C3380CC4-5D6E-409C-BE32-E72D297353CC}">
              <c16:uniqueId val="{00000009-BCCD-44BC-BB48-B1FADD9F9D5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CCD-44BC-BB48-B1FADD9F9D5B}"/>
                </c:ext>
                <c:ext xmlns:c15="http://schemas.microsoft.com/office/drawing/2012/chart" uri="{CE6537A1-D6FC-4f65-9D91-7224C49458BB}">
                  <c15:layout/>
                  <c15:dlblFieldTable>
                    <c15:dlblFTEntry>
                      <c15:txfldGUID>{C1361F50-8584-430A-9BB3-AFA81D232905}</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CCD-44BC-BB48-B1FADD9F9D5B}"/>
                </c:ext>
                <c:ext xmlns:c15="http://schemas.microsoft.com/office/drawing/2012/chart" uri="{CE6537A1-D6FC-4f65-9D91-7224C49458BB}">
                  <c15:dlblFieldTable>
                    <c15:dlblFTEntry>
                      <c15:txfldGUID>{C616AF3F-A980-409B-8618-DA2A21CD696F}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CCD-44BC-BB48-B1FADD9F9D5B}"/>
                </c:ext>
                <c:ext xmlns:c15="http://schemas.microsoft.com/office/drawing/2012/chart" uri="{CE6537A1-D6FC-4f65-9D91-7224C49458BB}">
                  <c15:dlblFieldTable>
                    <c15:dlblFTEntry>
                      <c15:txfldGUID>{AC81B9F3-3A1C-48AF-8D35-B593B66A35EE}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CCD-44BC-BB48-B1FADD9F9D5B}"/>
                </c:ext>
                <c:ext xmlns:c15="http://schemas.microsoft.com/office/drawing/2012/chart" uri="{CE6537A1-D6FC-4f65-9D91-7224C49458BB}">
                  <c15:dlblFieldTable>
                    <c15:dlblFTEntry>
                      <c15:txfldGUID>{988DCCF9-0325-481A-942C-B0B0048DB1A6}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CCD-44BC-BB48-B1FADD9F9D5B}"/>
                </c:ext>
                <c:ext xmlns:c15="http://schemas.microsoft.com/office/drawing/2012/chart" uri="{CE6537A1-D6FC-4f65-9D91-7224C49458BB}">
                  <c15:dlblFieldTable>
                    <c15:dlblFTEntry>
                      <c15:txfldGUID>{578DB0B2-2A96-476A-A3D2-A5ADAD59C4CE}</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CCD-44BC-BB48-B1FADD9F9D5B}"/>
                </c:ext>
                <c:ext xmlns:c15="http://schemas.microsoft.com/office/drawing/2012/chart" uri="{CE6537A1-D6FC-4f65-9D91-7224C49458BB}">
                  <c15:layout/>
                  <c15:dlblFieldTable>
                    <c15:dlblFTEntry>
                      <c15:txfldGUID>{6AC4863B-A403-4B55-B73E-66F89F8573C0}</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CCD-44BC-BB48-B1FADD9F9D5B}"/>
                </c:ext>
                <c:ext xmlns:c15="http://schemas.microsoft.com/office/drawing/2012/chart" uri="{CE6537A1-D6FC-4f65-9D91-7224C49458BB}">
                  <c15:layout/>
                  <c15:dlblFieldTable>
                    <c15:dlblFTEntry>
                      <c15:txfldGUID>{E5C6CD92-E8A4-48CE-9027-D0C1D371BCCE}</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CCD-44BC-BB48-B1FADD9F9D5B}"/>
                </c:ext>
                <c:ext xmlns:c15="http://schemas.microsoft.com/office/drawing/2012/chart" uri="{CE6537A1-D6FC-4f65-9D91-7224C49458BB}">
                  <c15:layout/>
                  <c15:dlblFieldTable>
                    <c15:dlblFTEntry>
                      <c15:txfldGUID>{462764D4-9E40-4E36-A63B-7EB26E77B47F}</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CCD-44BC-BB48-B1FADD9F9D5B}"/>
                </c:ext>
                <c:ext xmlns:c15="http://schemas.microsoft.com/office/drawing/2012/chart" uri="{CE6537A1-D6FC-4f65-9D91-7224C49458BB}">
                  <c15:layout/>
                  <c15:dlblFieldTable>
                    <c15:dlblFTEntry>
                      <c15:txfldGUID>{650B4CE4-D476-498D-8ED1-3651FED12D07}</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7.1</c:v>
                </c:pt>
                <c:pt idx="16">
                  <c:v>6.6</c:v>
                </c:pt>
                <c:pt idx="24">
                  <c:v>6.5</c:v>
                </c:pt>
                <c:pt idx="32">
                  <c:v>6.7</c:v>
                </c:pt>
              </c:numCache>
            </c:numRef>
          </c:xVal>
          <c:yVal>
            <c:numRef>
              <c:f>公会計指標分析・財政指標組合せ分析表!$BP$77:$DC$77</c:f>
              <c:numCache>
                <c:formatCode>#,##0.0;"▲ "#,##0.0</c:formatCode>
                <c:ptCount val="40"/>
                <c:pt idx="0">
                  <c:v>27.8</c:v>
                </c:pt>
                <c:pt idx="8">
                  <c:v>20.2</c:v>
                </c:pt>
                <c:pt idx="16">
                  <c:v>15.5</c:v>
                </c:pt>
                <c:pt idx="24">
                  <c:v>14</c:v>
                </c:pt>
                <c:pt idx="32">
                  <c:v>11.4</c:v>
                </c:pt>
              </c:numCache>
            </c:numRef>
          </c:yVal>
          <c:smooth val="0"/>
          <c:extLst xmlns:c16r2="http://schemas.microsoft.com/office/drawing/2015/06/chart">
            <c:ext xmlns:c16="http://schemas.microsoft.com/office/drawing/2014/chart" uri="{C3380CC4-5D6E-409C-BE32-E72D297353CC}">
              <c16:uniqueId val="{00000013-BCCD-44BC-BB48-B1FADD9F9D5B}"/>
            </c:ext>
          </c:extLst>
        </c:ser>
        <c:dLbls>
          <c:showLegendKey val="0"/>
          <c:showVal val="1"/>
          <c:showCatName val="0"/>
          <c:showSerName val="0"/>
          <c:showPercent val="0"/>
          <c:showBubbleSize val="0"/>
        </c:dLbls>
        <c:axId val="2004834880"/>
        <c:axId val="2000930560"/>
      </c:scatterChart>
      <c:valAx>
        <c:axId val="2004834880"/>
        <c:scaling>
          <c:orientation val="minMax"/>
          <c:max val="8.4"/>
          <c:min val="4.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00930560"/>
        <c:crosses val="autoZero"/>
        <c:crossBetween val="midCat"/>
      </c:valAx>
      <c:valAx>
        <c:axId val="2000930560"/>
        <c:scaling>
          <c:orientation val="minMax"/>
          <c:max val="32"/>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0483488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年度で</a:t>
          </a:r>
          <a:r>
            <a:rPr kumimoji="1" lang="en-US" altLang="ja-JP" sz="1400">
              <a:latin typeface="ＭＳ ゴシック" pitchFamily="49" charset="-128"/>
              <a:ea typeface="ＭＳ ゴシック" pitchFamily="49" charset="-128"/>
            </a:rPr>
            <a:t>297</a:t>
          </a:r>
          <a:r>
            <a:rPr kumimoji="1" lang="ja-JP" altLang="en-US" sz="1400">
              <a:latin typeface="ＭＳ ゴシック" pitchFamily="49" charset="-128"/>
              <a:ea typeface="ＭＳ ゴシック" pitchFamily="49" charset="-128"/>
            </a:rPr>
            <a:t>百万円となり、前年度とほぼ横ばいとなった。要因としては、公営企業に要する経費の財源とする地方債の償還の財源に充てたと認められる繰入金の増加と公債費の減少によるものである。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今後は、合併特例債等を活用した建設事業の元利償還が開始することで、実質公債費比率が上昇していくことが考えられるため、これまで以上に公債費の適正化に取り組んでいく必要がある。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年度まではマイナスであったが、各種建設事業実施による地方債残高の増加や充当可能基金の減少により、将来負担額（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）が充当可能財源等（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を上回っている。また、地方債残高については、これまでほとんどが基準財政需要額に算入される合併特例債や臨時財政対策債であるため、抑制を図れてきたが、合併特例債の発行可能額が少なくなり愛知中学校の大規模増改築事業に合併特例債をすべて活用する予定であることから、今後も今までと同水準で建設事業を実施すれば、悪化していくことは必至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普通交付税合併算定替が終了し、歳入の一般財源が減少することにより、充当可能基金の取崩しが発生することが予想されていることから、同水準を維持していくことは非常に困難であると考え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今後の取組として、地方債の現在高を減少させるために新規発行を抑制することが必要と考えている。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・財政調整基金および減債基金：利子収入等を財源として基金積立てしたことによる増加。また、基金取崩しは実施していない。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目的基金：合併振興基金については、合併特例債を財源とした基金積立てや利子収入等を財源として基金積立てしたことによる増加。基金の取崩しは実施していない。教育振興基金については、主に単独事業で実施した体育施設照明設備設置事業の財源とするため基金取崩しを行っ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合併算定替終了に伴う減少などにより、経常一般財源が減少する見込みであり、決算余剰金が発生しない見込みであるため、基本的には基金積立ては利子収入のみとなる。また、取崩しについては、以下の各基金に記載のとおり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・合併振興基金：新町まちづくり計画に基づくソフト事業に充当するもの。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・教育振興基金：教育の振興を図るため、幼稚園、小学校、中学校等の教育施設の改修、維持補修等に充当するもの。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・合併振興基金：合併特例債を財源とした基金積立てや利子収入等を財源として基金積立てしたことによる増加。基金の取崩しは実施していない。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・教育振興基金：主に単独事業で実施した体育施設照明設備設置事業の財源とするため基金取崩しを行ったことによる減少。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・合併振興基金：財政調整基金の状況も踏まえ、経常一般財源の減少分を補てんするために、新町まちづくり計画に基づくソフト事業の経常経費の財源とする。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地域基盤づくり推進基金、防災基金等その他の特定目的基金：地方債を活用しても、交付税措置の無い普通建設事業の財源とすることや、地方債が活用できない臨時で実施する各種ソフト事業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・利子収入等を財源として基金積立てしたことによる増加。また、基金取崩しは実施していない。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普通交付税合併算定替終了に伴う減少等により、経常一般財源が減少する見込みであるため、その減少分を補てんすることを目的に基金の取崩しを行う。基金残高は、標準財政規模の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％程度となるように努める。行財政改革を推進し、具体的な取り組みを行い、行財政基盤の強化に努める必要がある。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利子収入等を財源として基金積立てしたことによる増加。また、基金取崩しは実施していない。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合併算定替終了に伴う減少等により、経常一般財源が減少する見込みであり、決算余剰金が発生しない見込みであるため、基金に積立てが困難である。このため、地方債繰上償還を実施することが困難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7" name="正方形/長方形 6"/>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8" name="正方形/長方形 7"/>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9" name="正方形/長方形 8"/>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0" name="正方形/長方形 9"/>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1" name="正方形/長方形 10"/>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2" name="正方形/長方形 11"/>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3" name="正方形/長方形 12"/>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4" name="正方形/長方形 13"/>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5" name="正方形/長方形 14"/>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6" name="正方形/長方形 15"/>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7" name="正方形/長方形 16"/>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8" name="正方形/長方形 17"/>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9" name="正方形/長方形 18"/>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0" name="正方形/長方形 19"/>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1" name="正方形/長方形 20"/>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2" name="正方形/長方形 21"/>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3" name="角丸四角形 22"/>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4" name="正方形/長方形 23"/>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5" name="正方形/長方形 24"/>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6" name="正方形/長方形 25"/>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7" name="直線コネクタ 26"/>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8" name="楕円 27"/>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9" name="フローチャート: 判断 28"/>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0" name="直線コネクタ 29"/>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1" name="直線コネクタ 30"/>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2" name="直線コネクタ 31"/>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3" name="直線コネクタ 32"/>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4" name="テキスト ボックス 33"/>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5" name="テキスト ボックス 34"/>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6" name="テキスト ボックス 35"/>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7" name="テキスト ボックス 36"/>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有形固定資産減価償却率は類似団体とほぼ同水準であり、県平均より高いものの全国平均より低く適正な数値を維持できていると考えられる。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今後は、公共施設等総合管理計画に基づく個別施設計画により計画的な管理等を行っていく。</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34502</xdr:rowOff>
    </xdr:from>
    <xdr:to>
      <xdr:col>23</xdr:col>
      <xdr:colOff>85090</xdr:colOff>
      <xdr:row>33</xdr:row>
      <xdr:rowOff>106892</xdr:rowOff>
    </xdr:to>
    <xdr:cxnSp macro="">
      <xdr:nvCxnSpPr>
        <xdr:cNvPr id="67" name="直線コネクタ 66"/>
        <xdr:cNvCxnSpPr/>
      </xdr:nvCxnSpPr>
      <xdr:spPr>
        <a:xfrm flipV="1">
          <a:off x="4760595" y="5435177"/>
          <a:ext cx="127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110719</xdr:rowOff>
    </xdr:from>
    <xdr:ext cx="405111" cy="259045"/>
    <xdr:sp macro="" textlink="">
      <xdr:nvSpPr>
        <xdr:cNvPr id="68" name="有形固定資産減価償却率最小値テキスト"/>
        <xdr:cNvSpPr txBox="1"/>
      </xdr:nvSpPr>
      <xdr:spPr>
        <a:xfrm>
          <a:off x="4813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106892</xdr:rowOff>
    </xdr:from>
    <xdr:to>
      <xdr:col>23</xdr:col>
      <xdr:colOff>174625</xdr:colOff>
      <xdr:row>33</xdr:row>
      <xdr:rowOff>106892</xdr:rowOff>
    </xdr:to>
    <xdr:cxnSp macro="">
      <xdr:nvCxnSpPr>
        <xdr:cNvPr id="69" name="直線コネクタ 68"/>
        <xdr:cNvCxnSpPr/>
      </xdr:nvCxnSpPr>
      <xdr:spPr>
        <a:xfrm>
          <a:off x="4673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152629</xdr:rowOff>
    </xdr:from>
    <xdr:ext cx="405111" cy="259045"/>
    <xdr:sp macro="" textlink="">
      <xdr:nvSpPr>
        <xdr:cNvPr id="70" name="有形固定資産減価償却率最大値テキスト"/>
        <xdr:cNvSpPr txBox="1"/>
      </xdr:nvSpPr>
      <xdr:spPr>
        <a:xfrm>
          <a:off x="4813300" y="521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34502</xdr:rowOff>
    </xdr:from>
    <xdr:to>
      <xdr:col>23</xdr:col>
      <xdr:colOff>174625</xdr:colOff>
      <xdr:row>27</xdr:row>
      <xdr:rowOff>34502</xdr:rowOff>
    </xdr:to>
    <xdr:cxnSp macro="">
      <xdr:nvCxnSpPr>
        <xdr:cNvPr id="71" name="直線コネクタ 70"/>
        <xdr:cNvCxnSpPr/>
      </xdr:nvCxnSpPr>
      <xdr:spPr>
        <a:xfrm>
          <a:off x="4673600" y="543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73889</xdr:rowOff>
    </xdr:from>
    <xdr:ext cx="405111" cy="259045"/>
    <xdr:sp macro="" textlink="">
      <xdr:nvSpPr>
        <xdr:cNvPr id="72" name="有形固定資産減価償却率平均値テキスト"/>
        <xdr:cNvSpPr txBox="1"/>
      </xdr:nvSpPr>
      <xdr:spPr>
        <a:xfrm>
          <a:off x="4813300" y="59889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95462</xdr:rowOff>
    </xdr:from>
    <xdr:to>
      <xdr:col>23</xdr:col>
      <xdr:colOff>136525</xdr:colOff>
      <xdr:row>31</xdr:row>
      <xdr:rowOff>25612</xdr:rowOff>
    </xdr:to>
    <xdr:sp macro="" textlink="">
      <xdr:nvSpPr>
        <xdr:cNvPr id="73" name="フローチャート: 判断 72"/>
        <xdr:cNvSpPr/>
      </xdr:nvSpPr>
      <xdr:spPr>
        <a:xfrm>
          <a:off x="4711700" y="601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74" name="フローチャート: 判断 73"/>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75" name="フローチャート: 判断 74"/>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93133</xdr:rowOff>
    </xdr:from>
    <xdr:to>
      <xdr:col>11</xdr:col>
      <xdr:colOff>187325</xdr:colOff>
      <xdr:row>32</xdr:row>
      <xdr:rowOff>23283</xdr:rowOff>
    </xdr:to>
    <xdr:sp macro="" textlink="">
      <xdr:nvSpPr>
        <xdr:cNvPr id="76" name="フローチャート: 判断 75"/>
        <xdr:cNvSpPr/>
      </xdr:nvSpPr>
      <xdr:spPr>
        <a:xfrm>
          <a:off x="2476500" y="617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7" name="テキスト ボックス 7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8" name="テキスト ボックス 7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9" name="テキスト ボックス 7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0" name="テキスト ボックス 7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1" name="テキスト ボックス 8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91863</xdr:rowOff>
    </xdr:from>
    <xdr:to>
      <xdr:col>23</xdr:col>
      <xdr:colOff>136525</xdr:colOff>
      <xdr:row>31</xdr:row>
      <xdr:rowOff>22013</xdr:rowOff>
    </xdr:to>
    <xdr:sp macro="" textlink="">
      <xdr:nvSpPr>
        <xdr:cNvPr id="82" name="楕円 81"/>
        <xdr:cNvSpPr/>
      </xdr:nvSpPr>
      <xdr:spPr>
        <a:xfrm>
          <a:off x="4711700" y="600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114740</xdr:rowOff>
    </xdr:from>
    <xdr:ext cx="405111" cy="259045"/>
    <xdr:sp macro="" textlink="">
      <xdr:nvSpPr>
        <xdr:cNvPr id="83" name="有形固定資産減価償却率該当値テキスト"/>
        <xdr:cNvSpPr txBox="1"/>
      </xdr:nvSpPr>
      <xdr:spPr>
        <a:xfrm>
          <a:off x="4813300" y="585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109855</xdr:rowOff>
    </xdr:from>
    <xdr:to>
      <xdr:col>19</xdr:col>
      <xdr:colOff>187325</xdr:colOff>
      <xdr:row>31</xdr:row>
      <xdr:rowOff>40005</xdr:rowOff>
    </xdr:to>
    <xdr:sp macro="" textlink="">
      <xdr:nvSpPr>
        <xdr:cNvPr id="84" name="楕円 83"/>
        <xdr:cNvSpPr/>
      </xdr:nvSpPr>
      <xdr:spPr>
        <a:xfrm>
          <a:off x="4000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142663</xdr:rowOff>
    </xdr:from>
    <xdr:to>
      <xdr:col>23</xdr:col>
      <xdr:colOff>85725</xdr:colOff>
      <xdr:row>30</xdr:row>
      <xdr:rowOff>160655</xdr:rowOff>
    </xdr:to>
    <xdr:cxnSp macro="">
      <xdr:nvCxnSpPr>
        <xdr:cNvPr id="85" name="直線コネクタ 84"/>
        <xdr:cNvCxnSpPr/>
      </xdr:nvCxnSpPr>
      <xdr:spPr>
        <a:xfrm flipV="1">
          <a:off x="4051300" y="6057688"/>
          <a:ext cx="7112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67115</xdr:rowOff>
    </xdr:from>
    <xdr:ext cx="405111" cy="259045"/>
    <xdr:sp macro="" textlink="">
      <xdr:nvSpPr>
        <xdr:cNvPr id="86" name="n_1aveValue有形固定資産減価償却率"/>
        <xdr:cNvSpPr txBox="1"/>
      </xdr:nvSpPr>
      <xdr:spPr>
        <a:xfrm>
          <a:off x="38360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96114</xdr:rowOff>
    </xdr:from>
    <xdr:ext cx="405111" cy="259045"/>
    <xdr:sp macro="" textlink="">
      <xdr:nvSpPr>
        <xdr:cNvPr id="87" name="n_2aveValue有形固定資産減価償却率"/>
        <xdr:cNvSpPr txBox="1"/>
      </xdr:nvSpPr>
      <xdr:spPr>
        <a:xfrm>
          <a:off x="3086744" y="583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39810</xdr:rowOff>
    </xdr:from>
    <xdr:ext cx="405111" cy="259045"/>
    <xdr:sp macro="" textlink="">
      <xdr:nvSpPr>
        <xdr:cNvPr id="88" name="n_3aveValue有形固定資産減価償却率"/>
        <xdr:cNvSpPr txBox="1"/>
      </xdr:nvSpPr>
      <xdr:spPr>
        <a:xfrm>
          <a:off x="2324744" y="5954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56532</xdr:rowOff>
    </xdr:from>
    <xdr:ext cx="405111" cy="259045"/>
    <xdr:sp macro="" textlink="">
      <xdr:nvSpPr>
        <xdr:cNvPr id="89" name="n_1main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1" name="正方形/長方形 9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2" name="正方形/長方形 9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[ 919.7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債務償還比率は類似団体、全国平均、県平均と比較し、かなり高い状況にある。主な要因は各種建設事業実施による地方債現在高が増加したことおよび充当可能基金の減少による将来負担額の増である。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また、平成</a:t>
          </a:r>
          <a:r>
            <a:rPr kumimoji="1" lang="en-US" altLang="ja-JP" sz="1100">
              <a:solidFill>
                <a:srgbClr val="FF0000"/>
              </a:solidFill>
              <a:latin typeface="ＭＳ Ｐゴシック" panose="020B0600070205080204" pitchFamily="50" charset="-128"/>
              <a:ea typeface="ＭＳ Ｐゴシック" panose="020B0600070205080204" pitchFamily="50" charset="-128"/>
            </a:rPr>
            <a:t>29</a:t>
          </a:r>
          <a:r>
            <a:rPr kumimoji="1" lang="ja-JP" altLang="en-US" sz="1100">
              <a:solidFill>
                <a:srgbClr val="FF0000"/>
              </a:solidFill>
              <a:latin typeface="ＭＳ Ｐゴシック" panose="020B0600070205080204" pitchFamily="50" charset="-128"/>
              <a:ea typeface="ＭＳ Ｐゴシック" panose="020B0600070205080204" pitchFamily="50" charset="-128"/>
            </a:rPr>
            <a:t>年度から平成</a:t>
          </a:r>
          <a:r>
            <a:rPr kumimoji="1" lang="en-US" altLang="ja-JP" sz="1100">
              <a:solidFill>
                <a:srgbClr val="FF0000"/>
              </a:solidFill>
              <a:latin typeface="ＭＳ Ｐゴシック" panose="020B0600070205080204" pitchFamily="50" charset="-128"/>
              <a:ea typeface="ＭＳ Ｐゴシック" panose="020B0600070205080204" pitchFamily="50" charset="-128"/>
            </a:rPr>
            <a:t>30</a:t>
          </a:r>
          <a:r>
            <a:rPr kumimoji="1" lang="ja-JP" altLang="en-US" sz="1100">
              <a:solidFill>
                <a:srgbClr val="FF0000"/>
              </a:solidFill>
              <a:latin typeface="ＭＳ Ｐゴシック" panose="020B0600070205080204" pitchFamily="50" charset="-128"/>
              <a:ea typeface="ＭＳ Ｐゴシック" panose="020B0600070205080204" pitchFamily="50" charset="-128"/>
            </a:rPr>
            <a:t>年度にかけて減少した理由は主要法人の法人税割の増による経常一般財源の増加によるものである。</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今後は、地方債の</a:t>
          </a:r>
          <a:r>
            <a:rPr kumimoji="1" lang="ja-JP" altLang="en-US" sz="1100">
              <a:solidFill>
                <a:srgbClr val="FF0000"/>
              </a:solidFill>
              <a:latin typeface="ＭＳ Ｐゴシック" panose="020B0600070205080204" pitchFamily="50" charset="-128"/>
              <a:ea typeface="ＭＳ Ｐゴシック" panose="020B0600070205080204" pitchFamily="50" charset="-128"/>
            </a:rPr>
            <a:t>発行</a:t>
          </a:r>
          <a:r>
            <a:rPr kumimoji="1" lang="ja-JP" altLang="en-US" sz="1100">
              <a:latin typeface="ＭＳ Ｐゴシック" panose="020B0600070205080204" pitchFamily="50" charset="-128"/>
              <a:ea typeface="ＭＳ Ｐゴシック" panose="020B0600070205080204" pitchFamily="50" charset="-128"/>
            </a:rPr>
            <a:t>に関して必要性を十分に考慮し</a:t>
          </a:r>
          <a:r>
            <a:rPr kumimoji="1" lang="ja-JP" altLang="en-US"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抑制していくことで将来負担額を減少させることが必要である。</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8" name="テキスト ボックス 10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0" name="テキスト ボックス 10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2" name="テキスト ボックス 11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4" name="テキスト ボックス 113"/>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6" name="テキスト ボックス 115"/>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28</xdr:row>
      <xdr:rowOff>13222</xdr:rowOff>
    </xdr:from>
    <xdr:to>
      <xdr:col>76</xdr:col>
      <xdr:colOff>21589</xdr:colOff>
      <xdr:row>34</xdr:row>
      <xdr:rowOff>151342</xdr:rowOff>
    </xdr:to>
    <xdr:cxnSp macro="">
      <xdr:nvCxnSpPr>
        <xdr:cNvPr id="118" name="直線コネクタ 117"/>
        <xdr:cNvCxnSpPr/>
      </xdr:nvCxnSpPr>
      <xdr:spPr>
        <a:xfrm flipV="1">
          <a:off x="14793595" y="5585347"/>
          <a:ext cx="1269" cy="116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131349</xdr:rowOff>
    </xdr:from>
    <xdr:ext cx="469744" cy="259045"/>
    <xdr:sp macro="" textlink="">
      <xdr:nvSpPr>
        <xdr:cNvPr id="121" name="債務償還比率最大値テキスト"/>
        <xdr:cNvSpPr txBox="1"/>
      </xdr:nvSpPr>
      <xdr:spPr>
        <a:xfrm>
          <a:off x="14846300" y="5360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28</xdr:row>
      <xdr:rowOff>13222</xdr:rowOff>
    </xdr:from>
    <xdr:to>
      <xdr:col>76</xdr:col>
      <xdr:colOff>111125</xdr:colOff>
      <xdr:row>28</xdr:row>
      <xdr:rowOff>13222</xdr:rowOff>
    </xdr:to>
    <xdr:cxnSp macro="">
      <xdr:nvCxnSpPr>
        <xdr:cNvPr id="122" name="直線コネクタ 121"/>
        <xdr:cNvCxnSpPr/>
      </xdr:nvCxnSpPr>
      <xdr:spPr>
        <a:xfrm>
          <a:off x="14706600" y="55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168405</xdr:rowOff>
    </xdr:from>
    <xdr:ext cx="469744" cy="259045"/>
    <xdr:sp macro="" textlink="">
      <xdr:nvSpPr>
        <xdr:cNvPr id="123" name="債務償還比率平均値テキスト"/>
        <xdr:cNvSpPr txBox="1"/>
      </xdr:nvSpPr>
      <xdr:spPr>
        <a:xfrm>
          <a:off x="14846300" y="6083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18528</xdr:rowOff>
    </xdr:from>
    <xdr:to>
      <xdr:col>76</xdr:col>
      <xdr:colOff>73025</xdr:colOff>
      <xdr:row>31</xdr:row>
      <xdr:rowOff>120128</xdr:rowOff>
    </xdr:to>
    <xdr:sp macro="" textlink="">
      <xdr:nvSpPr>
        <xdr:cNvPr id="124" name="フローチャート: 判断 123"/>
        <xdr:cNvSpPr/>
      </xdr:nvSpPr>
      <xdr:spPr>
        <a:xfrm>
          <a:off x="14744700" y="610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4135</xdr:rowOff>
    </xdr:from>
    <xdr:to>
      <xdr:col>72</xdr:col>
      <xdr:colOff>123825</xdr:colOff>
      <xdr:row>31</xdr:row>
      <xdr:rowOff>105735</xdr:rowOff>
    </xdr:to>
    <xdr:sp macro="" textlink="">
      <xdr:nvSpPr>
        <xdr:cNvPr id="125" name="フローチャート: 判断 124"/>
        <xdr:cNvSpPr/>
      </xdr:nvSpPr>
      <xdr:spPr>
        <a:xfrm>
          <a:off x="14033500" y="609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6" name="テキスト ボックス 12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7" name="テキスト ボックス 12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8" name="テキスト ボックス 12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9" name="テキスト ボックス 12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0" name="テキスト ボックス 12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26113</xdr:rowOff>
    </xdr:from>
    <xdr:to>
      <xdr:col>76</xdr:col>
      <xdr:colOff>73025</xdr:colOff>
      <xdr:row>28</xdr:row>
      <xdr:rowOff>127713</xdr:rowOff>
    </xdr:to>
    <xdr:sp macro="" textlink="">
      <xdr:nvSpPr>
        <xdr:cNvPr id="131" name="楕円 130"/>
        <xdr:cNvSpPr/>
      </xdr:nvSpPr>
      <xdr:spPr>
        <a:xfrm>
          <a:off x="14744700" y="559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112490</xdr:rowOff>
    </xdr:from>
    <xdr:ext cx="469744" cy="259045"/>
    <xdr:sp macro="" textlink="">
      <xdr:nvSpPr>
        <xdr:cNvPr id="132" name="債務償還比率該当値テキスト"/>
        <xdr:cNvSpPr txBox="1"/>
      </xdr:nvSpPr>
      <xdr:spPr>
        <a:xfrm>
          <a:off x="14846300" y="551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53749</xdr:rowOff>
    </xdr:from>
    <xdr:to>
      <xdr:col>72</xdr:col>
      <xdr:colOff>123825</xdr:colOff>
      <xdr:row>27</xdr:row>
      <xdr:rowOff>155349</xdr:rowOff>
    </xdr:to>
    <xdr:sp macro="" textlink="">
      <xdr:nvSpPr>
        <xdr:cNvPr id="133" name="楕円 132"/>
        <xdr:cNvSpPr/>
      </xdr:nvSpPr>
      <xdr:spPr>
        <a:xfrm>
          <a:off x="14033500" y="545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104549</xdr:rowOff>
    </xdr:from>
    <xdr:to>
      <xdr:col>76</xdr:col>
      <xdr:colOff>22225</xdr:colOff>
      <xdr:row>28</xdr:row>
      <xdr:rowOff>76913</xdr:rowOff>
    </xdr:to>
    <xdr:cxnSp macro="">
      <xdr:nvCxnSpPr>
        <xdr:cNvPr id="134" name="直線コネクタ 133"/>
        <xdr:cNvCxnSpPr/>
      </xdr:nvCxnSpPr>
      <xdr:spPr>
        <a:xfrm>
          <a:off x="14084300" y="5505224"/>
          <a:ext cx="711200" cy="1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96862</xdr:rowOff>
    </xdr:from>
    <xdr:ext cx="469744" cy="259045"/>
    <xdr:sp macro="" textlink="">
      <xdr:nvSpPr>
        <xdr:cNvPr id="135" name="n_1aveValue債務償還比率"/>
        <xdr:cNvSpPr txBox="1"/>
      </xdr:nvSpPr>
      <xdr:spPr>
        <a:xfrm>
          <a:off x="13836727" y="618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26</xdr:row>
      <xdr:rowOff>426</xdr:rowOff>
    </xdr:from>
    <xdr:ext cx="560923" cy="259045"/>
    <xdr:sp macro="" textlink="">
      <xdr:nvSpPr>
        <xdr:cNvPr id="136" name="n_1mainValue債務償還比率"/>
        <xdr:cNvSpPr txBox="1"/>
      </xdr:nvSpPr>
      <xdr:spPr>
        <a:xfrm>
          <a:off x="13791138" y="52296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7" name="正方形/長方形 13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8" name="正方形/長方形 13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9" name="テキスト ボックス 13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0" name="テキスト ボックス 13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1" name="テキスト ボックス 14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2" name="テキスト ボックス 14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93345</xdr:rowOff>
    </xdr:from>
    <xdr:to>
      <xdr:col>24</xdr:col>
      <xdr:colOff>62865</xdr:colOff>
      <xdr:row>42</xdr:row>
      <xdr:rowOff>70485</xdr:rowOff>
    </xdr:to>
    <xdr:cxnSp macro="">
      <xdr:nvCxnSpPr>
        <xdr:cNvPr id="56" name="直線コネクタ 55"/>
        <xdr:cNvCxnSpPr/>
      </xdr:nvCxnSpPr>
      <xdr:spPr>
        <a:xfrm flipV="1">
          <a:off x="4634865" y="5751195"/>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40022</xdr:rowOff>
    </xdr:from>
    <xdr:ext cx="405111" cy="259045"/>
    <xdr:sp macro="" textlink="">
      <xdr:nvSpPr>
        <xdr:cNvPr id="59" name="【道路】&#10;有形固定資産減価償却率最大値テキスト"/>
        <xdr:cNvSpPr txBox="1"/>
      </xdr:nvSpPr>
      <xdr:spPr>
        <a:xfrm>
          <a:off x="467360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93345</xdr:rowOff>
    </xdr:from>
    <xdr:to>
      <xdr:col>24</xdr:col>
      <xdr:colOff>152400</xdr:colOff>
      <xdr:row>33</xdr:row>
      <xdr:rowOff>93345</xdr:rowOff>
    </xdr:to>
    <xdr:cxnSp macro="">
      <xdr:nvCxnSpPr>
        <xdr:cNvPr id="60" name="直線コネクタ 59"/>
        <xdr:cNvCxnSpPr/>
      </xdr:nvCxnSpPr>
      <xdr:spPr>
        <a:xfrm>
          <a:off x="4546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53357</xdr:rowOff>
    </xdr:from>
    <xdr:ext cx="405111" cy="259045"/>
    <xdr:sp macro="" textlink="">
      <xdr:nvSpPr>
        <xdr:cNvPr id="61" name="【道路】&#10;有形固定資産減価償却率平均値テキスト"/>
        <xdr:cNvSpPr txBox="1"/>
      </xdr:nvSpPr>
      <xdr:spPr>
        <a:xfrm>
          <a:off x="4673600" y="639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74930</xdr:rowOff>
    </xdr:from>
    <xdr:to>
      <xdr:col>24</xdr:col>
      <xdr:colOff>114300</xdr:colOff>
      <xdr:row>38</xdr:row>
      <xdr:rowOff>5080</xdr:rowOff>
    </xdr:to>
    <xdr:sp macro="" textlink="">
      <xdr:nvSpPr>
        <xdr:cNvPr id="62" name="フローチャート: 判断 61"/>
        <xdr:cNvSpPr/>
      </xdr:nvSpPr>
      <xdr:spPr>
        <a:xfrm>
          <a:off x="45847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122555</xdr:rowOff>
    </xdr:from>
    <xdr:to>
      <xdr:col>20</xdr:col>
      <xdr:colOff>38100</xdr:colOff>
      <xdr:row>38</xdr:row>
      <xdr:rowOff>52705</xdr:rowOff>
    </xdr:to>
    <xdr:sp macro="" textlink="">
      <xdr:nvSpPr>
        <xdr:cNvPr id="63" name="フローチャート: 判断 62"/>
        <xdr:cNvSpPr/>
      </xdr:nvSpPr>
      <xdr:spPr>
        <a:xfrm>
          <a:off x="3746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122555</xdr:rowOff>
    </xdr:from>
    <xdr:to>
      <xdr:col>15</xdr:col>
      <xdr:colOff>101600</xdr:colOff>
      <xdr:row>38</xdr:row>
      <xdr:rowOff>52705</xdr:rowOff>
    </xdr:to>
    <xdr:sp macro="" textlink="">
      <xdr:nvSpPr>
        <xdr:cNvPr id="64" name="フローチャート: 判断 63"/>
        <xdr:cNvSpPr/>
      </xdr:nvSpPr>
      <xdr:spPr>
        <a:xfrm>
          <a:off x="2857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132080</xdr:rowOff>
    </xdr:from>
    <xdr:to>
      <xdr:col>10</xdr:col>
      <xdr:colOff>165100</xdr:colOff>
      <xdr:row>38</xdr:row>
      <xdr:rowOff>62230</xdr:rowOff>
    </xdr:to>
    <xdr:sp macro="" textlink="">
      <xdr:nvSpPr>
        <xdr:cNvPr id="65" name="フローチャート: 判断 64"/>
        <xdr:cNvSpPr/>
      </xdr:nvSpPr>
      <xdr:spPr>
        <a:xfrm>
          <a:off x="1968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21590</xdr:rowOff>
    </xdr:from>
    <xdr:to>
      <xdr:col>24</xdr:col>
      <xdr:colOff>114300</xdr:colOff>
      <xdr:row>37</xdr:row>
      <xdr:rowOff>123190</xdr:rowOff>
    </xdr:to>
    <xdr:sp macro="" textlink="">
      <xdr:nvSpPr>
        <xdr:cNvPr id="71" name="楕円 70"/>
        <xdr:cNvSpPr/>
      </xdr:nvSpPr>
      <xdr:spPr>
        <a:xfrm>
          <a:off x="45847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44467</xdr:rowOff>
    </xdr:from>
    <xdr:ext cx="405111" cy="259045"/>
    <xdr:sp macro="" textlink="">
      <xdr:nvSpPr>
        <xdr:cNvPr id="72" name="【道路】&#10;有形固定資産減価償却率該当値テキスト"/>
        <xdr:cNvSpPr txBox="1"/>
      </xdr:nvSpPr>
      <xdr:spPr>
        <a:xfrm>
          <a:off x="4673600"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42545</xdr:rowOff>
    </xdr:from>
    <xdr:to>
      <xdr:col>20</xdr:col>
      <xdr:colOff>38100</xdr:colOff>
      <xdr:row>37</xdr:row>
      <xdr:rowOff>144145</xdr:rowOff>
    </xdr:to>
    <xdr:sp macro="" textlink="">
      <xdr:nvSpPr>
        <xdr:cNvPr id="73" name="楕円 72"/>
        <xdr:cNvSpPr/>
      </xdr:nvSpPr>
      <xdr:spPr>
        <a:xfrm>
          <a:off x="3746500" y="638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72390</xdr:rowOff>
    </xdr:from>
    <xdr:to>
      <xdr:col>24</xdr:col>
      <xdr:colOff>63500</xdr:colOff>
      <xdr:row>37</xdr:row>
      <xdr:rowOff>93345</xdr:rowOff>
    </xdr:to>
    <xdr:cxnSp macro="">
      <xdr:nvCxnSpPr>
        <xdr:cNvPr id="74" name="直線コネクタ 73"/>
        <xdr:cNvCxnSpPr/>
      </xdr:nvCxnSpPr>
      <xdr:spPr>
        <a:xfrm flipV="1">
          <a:off x="3797300" y="641604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43832</xdr:rowOff>
    </xdr:from>
    <xdr:ext cx="405111" cy="259045"/>
    <xdr:sp macro="" textlink="">
      <xdr:nvSpPr>
        <xdr:cNvPr id="75" name="n_1aveValue【道路】&#10;有形固定資産減価償却率"/>
        <xdr:cNvSpPr txBox="1"/>
      </xdr:nvSpPr>
      <xdr:spPr>
        <a:xfrm>
          <a:off x="35820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69232</xdr:rowOff>
    </xdr:from>
    <xdr:ext cx="405111" cy="259045"/>
    <xdr:sp macro="" textlink="">
      <xdr:nvSpPr>
        <xdr:cNvPr id="76" name="n_2aveValue【道路】&#10;有形固定資産減価償却率"/>
        <xdr:cNvSpPr txBox="1"/>
      </xdr:nvSpPr>
      <xdr:spPr>
        <a:xfrm>
          <a:off x="27057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78757</xdr:rowOff>
    </xdr:from>
    <xdr:ext cx="405111" cy="259045"/>
    <xdr:sp macro="" textlink="">
      <xdr:nvSpPr>
        <xdr:cNvPr id="77" name="n_3aveValue【道路】&#10;有形固定資産減価償却率"/>
        <xdr:cNvSpPr txBox="1"/>
      </xdr:nvSpPr>
      <xdr:spPr>
        <a:xfrm>
          <a:off x="1816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160672</xdr:rowOff>
    </xdr:from>
    <xdr:ext cx="405111" cy="259045"/>
    <xdr:sp macro="" textlink="">
      <xdr:nvSpPr>
        <xdr:cNvPr id="78" name="n_1mainValue【道路】&#10;有形固定資産減価償却率"/>
        <xdr:cNvSpPr txBox="1"/>
      </xdr:nvSpPr>
      <xdr:spPr>
        <a:xfrm>
          <a:off x="35820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9" name="直線コネクタ 8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0" name="テキスト ボックス 8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1" name="直線コネクタ 9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2" name="テキスト ボックス 9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4" name="テキスト ボックス 9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5" name="直線コネクタ 9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6" name="テキスト ボックス 9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7" name="直線コネクタ 9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98" name="テキスト ボックス 97"/>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0" name="テキスト ボックス 9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62421</xdr:rowOff>
    </xdr:from>
    <xdr:to>
      <xdr:col>54</xdr:col>
      <xdr:colOff>189865</xdr:colOff>
      <xdr:row>41</xdr:row>
      <xdr:rowOff>138037</xdr:rowOff>
    </xdr:to>
    <xdr:cxnSp macro="">
      <xdr:nvCxnSpPr>
        <xdr:cNvPr id="102" name="直線コネクタ 101"/>
        <xdr:cNvCxnSpPr/>
      </xdr:nvCxnSpPr>
      <xdr:spPr>
        <a:xfrm flipV="1">
          <a:off x="10476865" y="5720271"/>
          <a:ext cx="0" cy="1447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141864</xdr:rowOff>
    </xdr:from>
    <xdr:ext cx="469744" cy="259045"/>
    <xdr:sp macro="" textlink="">
      <xdr:nvSpPr>
        <xdr:cNvPr id="103" name="【道路】&#10;一人当たり延長最小値テキスト"/>
        <xdr:cNvSpPr txBox="1"/>
      </xdr:nvSpPr>
      <xdr:spPr>
        <a:xfrm>
          <a:off x="10515600" y="7171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138037</xdr:rowOff>
    </xdr:from>
    <xdr:to>
      <xdr:col>55</xdr:col>
      <xdr:colOff>88900</xdr:colOff>
      <xdr:row>41</xdr:row>
      <xdr:rowOff>138037</xdr:rowOff>
    </xdr:to>
    <xdr:cxnSp macro="">
      <xdr:nvCxnSpPr>
        <xdr:cNvPr id="104" name="直線コネクタ 103"/>
        <xdr:cNvCxnSpPr/>
      </xdr:nvCxnSpPr>
      <xdr:spPr>
        <a:xfrm>
          <a:off x="10388600" y="7167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9098</xdr:rowOff>
    </xdr:from>
    <xdr:ext cx="599010" cy="259045"/>
    <xdr:sp macro="" textlink="">
      <xdr:nvSpPr>
        <xdr:cNvPr id="105" name="【道路】&#10;一人当たり延長最大値テキスト"/>
        <xdr:cNvSpPr txBox="1"/>
      </xdr:nvSpPr>
      <xdr:spPr>
        <a:xfrm>
          <a:off x="10515600" y="549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62421</xdr:rowOff>
    </xdr:from>
    <xdr:to>
      <xdr:col>55</xdr:col>
      <xdr:colOff>88900</xdr:colOff>
      <xdr:row>33</xdr:row>
      <xdr:rowOff>62421</xdr:rowOff>
    </xdr:to>
    <xdr:cxnSp macro="">
      <xdr:nvCxnSpPr>
        <xdr:cNvPr id="106" name="直線コネクタ 105"/>
        <xdr:cNvCxnSpPr/>
      </xdr:nvCxnSpPr>
      <xdr:spPr>
        <a:xfrm>
          <a:off x="10388600" y="572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105706</xdr:rowOff>
    </xdr:from>
    <xdr:ext cx="534377" cy="259045"/>
    <xdr:sp macro="" textlink="">
      <xdr:nvSpPr>
        <xdr:cNvPr id="107" name="【道路】&#10;一人当たり延長平均値テキスト"/>
        <xdr:cNvSpPr txBox="1"/>
      </xdr:nvSpPr>
      <xdr:spPr>
        <a:xfrm>
          <a:off x="10515600" y="67922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82829</xdr:rowOff>
    </xdr:from>
    <xdr:to>
      <xdr:col>55</xdr:col>
      <xdr:colOff>50800</xdr:colOff>
      <xdr:row>41</xdr:row>
      <xdr:rowOff>12979</xdr:rowOff>
    </xdr:to>
    <xdr:sp macro="" textlink="">
      <xdr:nvSpPr>
        <xdr:cNvPr id="108" name="フローチャート: 判断 107"/>
        <xdr:cNvSpPr/>
      </xdr:nvSpPr>
      <xdr:spPr>
        <a:xfrm>
          <a:off x="10426700" y="694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76479</xdr:rowOff>
    </xdr:from>
    <xdr:to>
      <xdr:col>50</xdr:col>
      <xdr:colOff>165100</xdr:colOff>
      <xdr:row>41</xdr:row>
      <xdr:rowOff>6629</xdr:rowOff>
    </xdr:to>
    <xdr:sp macro="" textlink="">
      <xdr:nvSpPr>
        <xdr:cNvPr id="109" name="フローチャート: 判断 108"/>
        <xdr:cNvSpPr/>
      </xdr:nvSpPr>
      <xdr:spPr>
        <a:xfrm>
          <a:off x="9588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113017</xdr:rowOff>
    </xdr:from>
    <xdr:to>
      <xdr:col>46</xdr:col>
      <xdr:colOff>38100</xdr:colOff>
      <xdr:row>41</xdr:row>
      <xdr:rowOff>43167</xdr:rowOff>
    </xdr:to>
    <xdr:sp macro="" textlink="">
      <xdr:nvSpPr>
        <xdr:cNvPr id="110" name="フローチャート: 判断 109"/>
        <xdr:cNvSpPr/>
      </xdr:nvSpPr>
      <xdr:spPr>
        <a:xfrm>
          <a:off x="8699500" y="69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119888</xdr:rowOff>
    </xdr:from>
    <xdr:to>
      <xdr:col>41</xdr:col>
      <xdr:colOff>101600</xdr:colOff>
      <xdr:row>41</xdr:row>
      <xdr:rowOff>50038</xdr:rowOff>
    </xdr:to>
    <xdr:sp macro="" textlink="">
      <xdr:nvSpPr>
        <xdr:cNvPr id="111" name="フローチャート: 判断 110"/>
        <xdr:cNvSpPr/>
      </xdr:nvSpPr>
      <xdr:spPr>
        <a:xfrm>
          <a:off x="7810500" y="697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394</xdr:rowOff>
    </xdr:from>
    <xdr:to>
      <xdr:col>55</xdr:col>
      <xdr:colOff>50800</xdr:colOff>
      <xdr:row>41</xdr:row>
      <xdr:rowOff>101994</xdr:rowOff>
    </xdr:to>
    <xdr:sp macro="" textlink="">
      <xdr:nvSpPr>
        <xdr:cNvPr id="117" name="楕円 116"/>
        <xdr:cNvSpPr/>
      </xdr:nvSpPr>
      <xdr:spPr>
        <a:xfrm>
          <a:off x="10426700" y="70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86771</xdr:rowOff>
    </xdr:from>
    <xdr:ext cx="534377" cy="259045"/>
    <xdr:sp macro="" textlink="">
      <xdr:nvSpPr>
        <xdr:cNvPr id="118" name="【道路】&#10;一人当たり延長該当値テキスト"/>
        <xdr:cNvSpPr txBox="1"/>
      </xdr:nvSpPr>
      <xdr:spPr>
        <a:xfrm>
          <a:off x="10515600" y="694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788</xdr:rowOff>
    </xdr:from>
    <xdr:to>
      <xdr:col>50</xdr:col>
      <xdr:colOff>165100</xdr:colOff>
      <xdr:row>41</xdr:row>
      <xdr:rowOff>102388</xdr:rowOff>
    </xdr:to>
    <xdr:sp macro="" textlink="">
      <xdr:nvSpPr>
        <xdr:cNvPr id="119" name="楕円 118"/>
        <xdr:cNvSpPr/>
      </xdr:nvSpPr>
      <xdr:spPr>
        <a:xfrm>
          <a:off x="9588500" y="70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51194</xdr:rowOff>
    </xdr:from>
    <xdr:to>
      <xdr:col>55</xdr:col>
      <xdr:colOff>0</xdr:colOff>
      <xdr:row>41</xdr:row>
      <xdr:rowOff>51588</xdr:rowOff>
    </xdr:to>
    <xdr:cxnSp macro="">
      <xdr:nvCxnSpPr>
        <xdr:cNvPr id="120" name="直線コネクタ 119"/>
        <xdr:cNvCxnSpPr/>
      </xdr:nvCxnSpPr>
      <xdr:spPr>
        <a:xfrm flipV="1">
          <a:off x="9639300" y="7080644"/>
          <a:ext cx="8382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23156</xdr:rowOff>
    </xdr:from>
    <xdr:ext cx="534377" cy="259045"/>
    <xdr:sp macro="" textlink="">
      <xdr:nvSpPr>
        <xdr:cNvPr id="121" name="n_1aveValue【道路】&#10;一人当たり延長"/>
        <xdr:cNvSpPr txBox="1"/>
      </xdr:nvSpPr>
      <xdr:spPr>
        <a:xfrm>
          <a:off x="93594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59694</xdr:rowOff>
    </xdr:from>
    <xdr:ext cx="534377" cy="259045"/>
    <xdr:sp macro="" textlink="">
      <xdr:nvSpPr>
        <xdr:cNvPr id="122" name="n_2aveValue【道路】&#10;一人当たり延長"/>
        <xdr:cNvSpPr txBox="1"/>
      </xdr:nvSpPr>
      <xdr:spPr>
        <a:xfrm>
          <a:off x="8483111" y="67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66565</xdr:rowOff>
    </xdr:from>
    <xdr:ext cx="534377" cy="259045"/>
    <xdr:sp macro="" textlink="">
      <xdr:nvSpPr>
        <xdr:cNvPr id="123" name="n_3aveValue【道路】&#10;一人当たり延長"/>
        <xdr:cNvSpPr txBox="1"/>
      </xdr:nvSpPr>
      <xdr:spPr>
        <a:xfrm>
          <a:off x="7594111" y="675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93515</xdr:rowOff>
    </xdr:from>
    <xdr:ext cx="534377" cy="259045"/>
    <xdr:sp macro="" textlink="">
      <xdr:nvSpPr>
        <xdr:cNvPr id="124" name="n_1mainValue【道路】&#10;一人当たり延長"/>
        <xdr:cNvSpPr txBox="1"/>
      </xdr:nvSpPr>
      <xdr:spPr>
        <a:xfrm>
          <a:off x="9359411" y="71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5" name="正方形/長方形 12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6" name="正方形/長方形 12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7" name="正方形/長方形 12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8" name="正方形/長方形 12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9" name="正方形/長方形 12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0" name="正方形/長方形 12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1" name="正方形/長方形 13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5" name="直線コネクタ 13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6" name="テキスト ボックス 135"/>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7" name="直線コネクタ 13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8" name="テキスト ボックス 13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9" name="直線コネクタ 13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0" name="テキスト ボックス 13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1" name="直線コネクタ 14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2" name="テキスト ボックス 14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3" name="直線コネクタ 14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4" name="テキスト ボックス 143"/>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5" name="直線コネクタ 14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6" name="テキスト ボックス 14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139065</xdr:rowOff>
    </xdr:from>
    <xdr:to>
      <xdr:col>24</xdr:col>
      <xdr:colOff>62865</xdr:colOff>
      <xdr:row>63</xdr:row>
      <xdr:rowOff>165735</xdr:rowOff>
    </xdr:to>
    <xdr:cxnSp macro="">
      <xdr:nvCxnSpPr>
        <xdr:cNvPr id="148" name="直線コネクタ 147"/>
        <xdr:cNvCxnSpPr/>
      </xdr:nvCxnSpPr>
      <xdr:spPr>
        <a:xfrm flipV="1">
          <a:off x="4634865" y="956881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169562</xdr:rowOff>
    </xdr:from>
    <xdr:ext cx="340478" cy="259045"/>
    <xdr:sp macro="" textlink="">
      <xdr:nvSpPr>
        <xdr:cNvPr id="149" name="【橋りょう・トンネル】&#10;有形固定資産減価償却率最小値テキスト"/>
        <xdr:cNvSpPr txBox="1"/>
      </xdr:nvSpPr>
      <xdr:spPr>
        <a:xfrm>
          <a:off x="4673600" y="109709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165735</xdr:rowOff>
    </xdr:from>
    <xdr:to>
      <xdr:col>24</xdr:col>
      <xdr:colOff>152400</xdr:colOff>
      <xdr:row>63</xdr:row>
      <xdr:rowOff>165735</xdr:rowOff>
    </xdr:to>
    <xdr:cxnSp macro="">
      <xdr:nvCxnSpPr>
        <xdr:cNvPr id="150" name="直線コネクタ 149"/>
        <xdr:cNvCxnSpPr/>
      </xdr:nvCxnSpPr>
      <xdr:spPr>
        <a:xfrm>
          <a:off x="4546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85742</xdr:rowOff>
    </xdr:from>
    <xdr:ext cx="405111" cy="259045"/>
    <xdr:sp macro="" textlink="">
      <xdr:nvSpPr>
        <xdr:cNvPr id="151" name="【橋りょう・トンネル】&#10;有形固定資産減価償却率最大値テキスト"/>
        <xdr:cNvSpPr txBox="1"/>
      </xdr:nvSpPr>
      <xdr:spPr>
        <a:xfrm>
          <a:off x="4673600" y="934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139065</xdr:rowOff>
    </xdr:from>
    <xdr:to>
      <xdr:col>24</xdr:col>
      <xdr:colOff>152400</xdr:colOff>
      <xdr:row>55</xdr:row>
      <xdr:rowOff>139065</xdr:rowOff>
    </xdr:to>
    <xdr:cxnSp macro="">
      <xdr:nvCxnSpPr>
        <xdr:cNvPr id="152" name="直線コネクタ 151"/>
        <xdr:cNvCxnSpPr/>
      </xdr:nvCxnSpPr>
      <xdr:spPr>
        <a:xfrm>
          <a:off x="4546600" y="9568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137177</xdr:rowOff>
    </xdr:from>
    <xdr:ext cx="405111" cy="259045"/>
    <xdr:sp macro="" textlink="">
      <xdr:nvSpPr>
        <xdr:cNvPr id="153" name="【橋りょう・トンネル】&#10;有形固定資産減価償却率平均値テキスト"/>
        <xdr:cNvSpPr txBox="1"/>
      </xdr:nvSpPr>
      <xdr:spPr>
        <a:xfrm>
          <a:off x="4673600" y="9909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158750</xdr:rowOff>
    </xdr:from>
    <xdr:to>
      <xdr:col>24</xdr:col>
      <xdr:colOff>114300</xdr:colOff>
      <xdr:row>58</xdr:row>
      <xdr:rowOff>88900</xdr:rowOff>
    </xdr:to>
    <xdr:sp macro="" textlink="">
      <xdr:nvSpPr>
        <xdr:cNvPr id="154" name="フローチャート: 判断 153"/>
        <xdr:cNvSpPr/>
      </xdr:nvSpPr>
      <xdr:spPr>
        <a:xfrm>
          <a:off x="45847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15875</xdr:rowOff>
    </xdr:from>
    <xdr:to>
      <xdr:col>20</xdr:col>
      <xdr:colOff>38100</xdr:colOff>
      <xdr:row>58</xdr:row>
      <xdr:rowOff>117475</xdr:rowOff>
    </xdr:to>
    <xdr:sp macro="" textlink="">
      <xdr:nvSpPr>
        <xdr:cNvPr id="155" name="フローチャート: 判断 154"/>
        <xdr:cNvSpPr/>
      </xdr:nvSpPr>
      <xdr:spPr>
        <a:xfrm>
          <a:off x="3746500" y="995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42545</xdr:rowOff>
    </xdr:from>
    <xdr:to>
      <xdr:col>15</xdr:col>
      <xdr:colOff>101600</xdr:colOff>
      <xdr:row>58</xdr:row>
      <xdr:rowOff>144145</xdr:rowOff>
    </xdr:to>
    <xdr:sp macro="" textlink="">
      <xdr:nvSpPr>
        <xdr:cNvPr id="156" name="フローチャート: 判断 155"/>
        <xdr:cNvSpPr/>
      </xdr:nvSpPr>
      <xdr:spPr>
        <a:xfrm>
          <a:off x="2857500" y="99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38735</xdr:rowOff>
    </xdr:from>
    <xdr:to>
      <xdr:col>10</xdr:col>
      <xdr:colOff>165100</xdr:colOff>
      <xdr:row>58</xdr:row>
      <xdr:rowOff>140335</xdr:rowOff>
    </xdr:to>
    <xdr:sp macro="" textlink="">
      <xdr:nvSpPr>
        <xdr:cNvPr id="157" name="フローチャート: 判断 156"/>
        <xdr:cNvSpPr/>
      </xdr:nvSpPr>
      <xdr:spPr>
        <a:xfrm>
          <a:off x="1968500" y="998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25400</xdr:rowOff>
    </xdr:from>
    <xdr:to>
      <xdr:col>24</xdr:col>
      <xdr:colOff>114300</xdr:colOff>
      <xdr:row>56</xdr:row>
      <xdr:rowOff>127000</xdr:rowOff>
    </xdr:to>
    <xdr:sp macro="" textlink="">
      <xdr:nvSpPr>
        <xdr:cNvPr id="163" name="楕円 162"/>
        <xdr:cNvSpPr/>
      </xdr:nvSpPr>
      <xdr:spPr>
        <a:xfrm>
          <a:off x="45847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111777</xdr:rowOff>
    </xdr:from>
    <xdr:ext cx="405111" cy="259045"/>
    <xdr:sp macro="" textlink="">
      <xdr:nvSpPr>
        <xdr:cNvPr id="164" name="【橋りょう・トンネル】&#10;有形固定資産減価償却率該当値テキスト"/>
        <xdr:cNvSpPr txBox="1"/>
      </xdr:nvSpPr>
      <xdr:spPr>
        <a:xfrm>
          <a:off x="4673600" y="954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52070</xdr:rowOff>
    </xdr:from>
    <xdr:to>
      <xdr:col>20</xdr:col>
      <xdr:colOff>38100</xdr:colOff>
      <xdr:row>56</xdr:row>
      <xdr:rowOff>153670</xdr:rowOff>
    </xdr:to>
    <xdr:sp macro="" textlink="">
      <xdr:nvSpPr>
        <xdr:cNvPr id="165" name="楕円 164"/>
        <xdr:cNvSpPr/>
      </xdr:nvSpPr>
      <xdr:spPr>
        <a:xfrm>
          <a:off x="3746500" y="965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76200</xdr:rowOff>
    </xdr:from>
    <xdr:to>
      <xdr:col>24</xdr:col>
      <xdr:colOff>63500</xdr:colOff>
      <xdr:row>56</xdr:row>
      <xdr:rowOff>102870</xdr:rowOff>
    </xdr:to>
    <xdr:cxnSp macro="">
      <xdr:nvCxnSpPr>
        <xdr:cNvPr id="166" name="直線コネクタ 165"/>
        <xdr:cNvCxnSpPr/>
      </xdr:nvCxnSpPr>
      <xdr:spPr>
        <a:xfrm flipV="1">
          <a:off x="3797300" y="96774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108602</xdr:rowOff>
    </xdr:from>
    <xdr:ext cx="405111" cy="259045"/>
    <xdr:sp macro="" textlink="">
      <xdr:nvSpPr>
        <xdr:cNvPr id="167" name="n_1aveValue【橋りょう・トンネル】&#10;有形固定資産減価償却率"/>
        <xdr:cNvSpPr txBox="1"/>
      </xdr:nvSpPr>
      <xdr:spPr>
        <a:xfrm>
          <a:off x="3582044" y="1005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160672</xdr:rowOff>
    </xdr:from>
    <xdr:ext cx="405111" cy="259045"/>
    <xdr:sp macro="" textlink="">
      <xdr:nvSpPr>
        <xdr:cNvPr id="168" name="n_2aveValue【橋りょう・トンネル】&#10;有形固定資産減価償却率"/>
        <xdr:cNvSpPr txBox="1"/>
      </xdr:nvSpPr>
      <xdr:spPr>
        <a:xfrm>
          <a:off x="2705744" y="976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156862</xdr:rowOff>
    </xdr:from>
    <xdr:ext cx="405111" cy="259045"/>
    <xdr:sp macro="" textlink="">
      <xdr:nvSpPr>
        <xdr:cNvPr id="169" name="n_3aveValue【橋りょう・トンネル】&#10;有形固定資産減価償却率"/>
        <xdr:cNvSpPr txBox="1"/>
      </xdr:nvSpPr>
      <xdr:spPr>
        <a:xfrm>
          <a:off x="1816744"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170197</xdr:rowOff>
    </xdr:from>
    <xdr:ext cx="405111" cy="259045"/>
    <xdr:sp macro="" textlink="">
      <xdr:nvSpPr>
        <xdr:cNvPr id="170" name="n_1mainValue【橋りょう・トンネル】&#10;有形固定資産減価償却率"/>
        <xdr:cNvSpPr txBox="1"/>
      </xdr:nvSpPr>
      <xdr:spPr>
        <a:xfrm>
          <a:off x="3582044" y="942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1" name="正方形/長方形 17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2" name="正方形/長方形 17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3" name="正方形/長方形 17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4" name="正方形/長方形 17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5" name="正方形/長方形 17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6" name="正方形/長方形 17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7" name="正方形/長方形 17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8" name="正方形/長方形 17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9" name="テキスト ボックス 17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0" name="直線コネクタ 17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1" name="直線コネクタ 18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2" name="テキスト ボックス 181"/>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3" name="直線コネクタ 18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4" name="テキスト ボックス 183"/>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5" name="直線コネクタ 18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6" name="テキスト ボックス 185"/>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7" name="直線コネクタ 18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8" name="テキスト ボックス 187"/>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9" name="直線コネクタ 18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0" name="テキスト ボックス 18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169656</xdr:rowOff>
    </xdr:from>
    <xdr:to>
      <xdr:col>54</xdr:col>
      <xdr:colOff>189865</xdr:colOff>
      <xdr:row>63</xdr:row>
      <xdr:rowOff>166558</xdr:rowOff>
    </xdr:to>
    <xdr:cxnSp macro="">
      <xdr:nvCxnSpPr>
        <xdr:cNvPr id="192" name="直線コネクタ 191"/>
        <xdr:cNvCxnSpPr/>
      </xdr:nvCxnSpPr>
      <xdr:spPr>
        <a:xfrm flipV="1">
          <a:off x="10476865" y="9770856"/>
          <a:ext cx="0" cy="1197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170385</xdr:rowOff>
    </xdr:from>
    <xdr:ext cx="469744" cy="259045"/>
    <xdr:sp macro="" textlink="">
      <xdr:nvSpPr>
        <xdr:cNvPr id="193" name="【橋りょう・トンネル】&#10;一人当たり有形固定資産（償却資産）額最小値テキスト"/>
        <xdr:cNvSpPr txBox="1"/>
      </xdr:nvSpPr>
      <xdr:spPr>
        <a:xfrm>
          <a:off x="10515600" y="1097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166558</xdr:rowOff>
    </xdr:from>
    <xdr:to>
      <xdr:col>55</xdr:col>
      <xdr:colOff>88900</xdr:colOff>
      <xdr:row>63</xdr:row>
      <xdr:rowOff>166558</xdr:rowOff>
    </xdr:to>
    <xdr:cxnSp macro="">
      <xdr:nvCxnSpPr>
        <xdr:cNvPr id="194" name="直線コネクタ 193"/>
        <xdr:cNvCxnSpPr/>
      </xdr:nvCxnSpPr>
      <xdr:spPr>
        <a:xfrm>
          <a:off x="10388600" y="10967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116333</xdr:rowOff>
    </xdr:from>
    <xdr:ext cx="599010" cy="259045"/>
    <xdr:sp macro="" textlink="">
      <xdr:nvSpPr>
        <xdr:cNvPr id="195" name="【橋りょう・トンネル】&#10;一人当たり有形固定資産（償却資産）額最大値テキスト"/>
        <xdr:cNvSpPr txBox="1"/>
      </xdr:nvSpPr>
      <xdr:spPr>
        <a:xfrm>
          <a:off x="10515600" y="954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169656</xdr:rowOff>
    </xdr:from>
    <xdr:to>
      <xdr:col>55</xdr:col>
      <xdr:colOff>88900</xdr:colOff>
      <xdr:row>56</xdr:row>
      <xdr:rowOff>169656</xdr:rowOff>
    </xdr:to>
    <xdr:cxnSp macro="">
      <xdr:nvCxnSpPr>
        <xdr:cNvPr id="196" name="直線コネクタ 195"/>
        <xdr:cNvCxnSpPr/>
      </xdr:nvCxnSpPr>
      <xdr:spPr>
        <a:xfrm>
          <a:off x="10388600" y="97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74801</xdr:rowOff>
    </xdr:from>
    <xdr:ext cx="599010" cy="259045"/>
    <xdr:sp macro="" textlink="">
      <xdr:nvSpPr>
        <xdr:cNvPr id="197" name="【橋りょう・トンネル】&#10;一人当たり有形固定資産（償却資産）額平均値テキスト"/>
        <xdr:cNvSpPr txBox="1"/>
      </xdr:nvSpPr>
      <xdr:spPr>
        <a:xfrm>
          <a:off x="10515600" y="103618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51924</xdr:rowOff>
    </xdr:from>
    <xdr:to>
      <xdr:col>55</xdr:col>
      <xdr:colOff>50800</xdr:colOff>
      <xdr:row>61</xdr:row>
      <xdr:rowOff>153524</xdr:rowOff>
    </xdr:to>
    <xdr:sp macro="" textlink="">
      <xdr:nvSpPr>
        <xdr:cNvPr id="198" name="フローチャート: 判断 197"/>
        <xdr:cNvSpPr/>
      </xdr:nvSpPr>
      <xdr:spPr>
        <a:xfrm>
          <a:off x="10426700" y="105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38441</xdr:rowOff>
    </xdr:from>
    <xdr:to>
      <xdr:col>50</xdr:col>
      <xdr:colOff>165100</xdr:colOff>
      <xdr:row>61</xdr:row>
      <xdr:rowOff>140041</xdr:rowOff>
    </xdr:to>
    <xdr:sp macro="" textlink="">
      <xdr:nvSpPr>
        <xdr:cNvPr id="199" name="フローチャート: 判断 198"/>
        <xdr:cNvSpPr/>
      </xdr:nvSpPr>
      <xdr:spPr>
        <a:xfrm>
          <a:off x="9588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62702</xdr:rowOff>
    </xdr:from>
    <xdr:to>
      <xdr:col>46</xdr:col>
      <xdr:colOff>38100</xdr:colOff>
      <xdr:row>61</xdr:row>
      <xdr:rowOff>164302</xdr:rowOff>
    </xdr:to>
    <xdr:sp macro="" textlink="">
      <xdr:nvSpPr>
        <xdr:cNvPr id="200" name="フローチャート: 判断 199"/>
        <xdr:cNvSpPr/>
      </xdr:nvSpPr>
      <xdr:spPr>
        <a:xfrm>
          <a:off x="8699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99306</xdr:rowOff>
    </xdr:from>
    <xdr:to>
      <xdr:col>41</xdr:col>
      <xdr:colOff>101600</xdr:colOff>
      <xdr:row>62</xdr:row>
      <xdr:rowOff>29456</xdr:rowOff>
    </xdr:to>
    <xdr:sp macro="" textlink="">
      <xdr:nvSpPr>
        <xdr:cNvPr id="201" name="フローチャート: 判断 200"/>
        <xdr:cNvSpPr/>
      </xdr:nvSpPr>
      <xdr:spPr>
        <a:xfrm>
          <a:off x="7810500" y="1055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2" name="テキスト ボックス 20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3" name="テキスト ボックス 20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4" name="テキスト ボックス 20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5" name="テキスト ボックス 20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6" name="テキスト ボックス 20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95486</xdr:rowOff>
    </xdr:from>
    <xdr:to>
      <xdr:col>55</xdr:col>
      <xdr:colOff>50800</xdr:colOff>
      <xdr:row>62</xdr:row>
      <xdr:rowOff>25636</xdr:rowOff>
    </xdr:to>
    <xdr:sp macro="" textlink="">
      <xdr:nvSpPr>
        <xdr:cNvPr id="207" name="楕円 206"/>
        <xdr:cNvSpPr/>
      </xdr:nvSpPr>
      <xdr:spPr>
        <a:xfrm>
          <a:off x="10426700" y="1055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73913</xdr:rowOff>
    </xdr:from>
    <xdr:ext cx="599010" cy="259045"/>
    <xdr:sp macro="" textlink="">
      <xdr:nvSpPr>
        <xdr:cNvPr id="208" name="【橋りょう・トンネル】&#10;一人当たり有形固定資産（償却資産）額該当値テキスト"/>
        <xdr:cNvSpPr txBox="1"/>
      </xdr:nvSpPr>
      <xdr:spPr>
        <a:xfrm>
          <a:off x="10515600" y="10532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97571</xdr:rowOff>
    </xdr:from>
    <xdr:to>
      <xdr:col>50</xdr:col>
      <xdr:colOff>165100</xdr:colOff>
      <xdr:row>62</xdr:row>
      <xdr:rowOff>27721</xdr:rowOff>
    </xdr:to>
    <xdr:sp macro="" textlink="">
      <xdr:nvSpPr>
        <xdr:cNvPr id="209" name="楕円 208"/>
        <xdr:cNvSpPr/>
      </xdr:nvSpPr>
      <xdr:spPr>
        <a:xfrm>
          <a:off x="9588500" y="1055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146286</xdr:rowOff>
    </xdr:from>
    <xdr:to>
      <xdr:col>55</xdr:col>
      <xdr:colOff>0</xdr:colOff>
      <xdr:row>61</xdr:row>
      <xdr:rowOff>148371</xdr:rowOff>
    </xdr:to>
    <xdr:cxnSp macro="">
      <xdr:nvCxnSpPr>
        <xdr:cNvPr id="210" name="直線コネクタ 209"/>
        <xdr:cNvCxnSpPr/>
      </xdr:nvCxnSpPr>
      <xdr:spPr>
        <a:xfrm flipV="1">
          <a:off x="9639300" y="10604736"/>
          <a:ext cx="838200" cy="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156568</xdr:rowOff>
    </xdr:from>
    <xdr:ext cx="599010" cy="259045"/>
    <xdr:sp macro="" textlink="">
      <xdr:nvSpPr>
        <xdr:cNvPr id="211" name="n_1aveValue【橋りょう・トンネル】&#10;一人当たり有形固定資産（償却資産）額"/>
        <xdr:cNvSpPr txBox="1"/>
      </xdr:nvSpPr>
      <xdr:spPr>
        <a:xfrm>
          <a:off x="9327095" y="10272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9379</xdr:rowOff>
    </xdr:from>
    <xdr:ext cx="599010" cy="259045"/>
    <xdr:sp macro="" textlink="">
      <xdr:nvSpPr>
        <xdr:cNvPr id="212" name="n_2aveValue【橋りょう・トンネル】&#10;一人当たり有形固定資産（償却資産）額"/>
        <xdr:cNvSpPr txBox="1"/>
      </xdr:nvSpPr>
      <xdr:spPr>
        <a:xfrm>
          <a:off x="8450795" y="1029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45983</xdr:rowOff>
    </xdr:from>
    <xdr:ext cx="599010" cy="259045"/>
    <xdr:sp macro="" textlink="">
      <xdr:nvSpPr>
        <xdr:cNvPr id="213" name="n_3aveValue【橋りょう・トンネル】&#10;一人当たり有形固定資産（償却資産）額"/>
        <xdr:cNvSpPr txBox="1"/>
      </xdr:nvSpPr>
      <xdr:spPr>
        <a:xfrm>
          <a:off x="7561795" y="10332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18848</xdr:rowOff>
    </xdr:from>
    <xdr:ext cx="599010" cy="259045"/>
    <xdr:sp macro="" textlink="">
      <xdr:nvSpPr>
        <xdr:cNvPr id="214" name="n_1mainValue【橋りょう・トンネル】&#10;一人当たり有形固定資産（償却資産）額"/>
        <xdr:cNvSpPr txBox="1"/>
      </xdr:nvSpPr>
      <xdr:spPr>
        <a:xfrm>
          <a:off x="9327095" y="1064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5" name="テキスト ボックス 22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6" name="直線コネクタ 22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7" name="テキスト ボックス 22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8" name="直線コネクタ 22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9" name="テキスト ボックス 22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0" name="直線コネクタ 22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1" name="テキスト ボックス 23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2" name="直線コネクタ 23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3" name="テキスト ボックス 23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4" name="直線コネクタ 23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5" name="テキスト ボックス 23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6" name="直線コネクタ 23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7" name="テキスト ボックス 23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43814</xdr:rowOff>
    </xdr:from>
    <xdr:to>
      <xdr:col>24</xdr:col>
      <xdr:colOff>62865</xdr:colOff>
      <xdr:row>85</xdr:row>
      <xdr:rowOff>114300</xdr:rowOff>
    </xdr:to>
    <xdr:cxnSp macro="">
      <xdr:nvCxnSpPr>
        <xdr:cNvPr id="239" name="直線コネクタ 238"/>
        <xdr:cNvCxnSpPr/>
      </xdr:nvCxnSpPr>
      <xdr:spPr>
        <a:xfrm flipV="1">
          <a:off x="4634865" y="13416914"/>
          <a:ext cx="0" cy="1270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118127</xdr:rowOff>
    </xdr:from>
    <xdr:ext cx="405111" cy="259045"/>
    <xdr:sp macro="" textlink="">
      <xdr:nvSpPr>
        <xdr:cNvPr id="240" name="【公営住宅】&#10;有形固定資産減価償却率最小値テキスト"/>
        <xdr:cNvSpPr txBox="1"/>
      </xdr:nvSpPr>
      <xdr:spPr>
        <a:xfrm>
          <a:off x="4673600" y="1469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114300</xdr:rowOff>
    </xdr:from>
    <xdr:to>
      <xdr:col>24</xdr:col>
      <xdr:colOff>152400</xdr:colOff>
      <xdr:row>85</xdr:row>
      <xdr:rowOff>114300</xdr:rowOff>
    </xdr:to>
    <xdr:cxnSp macro="">
      <xdr:nvCxnSpPr>
        <xdr:cNvPr id="241" name="直線コネクタ 240"/>
        <xdr:cNvCxnSpPr/>
      </xdr:nvCxnSpPr>
      <xdr:spPr>
        <a:xfrm>
          <a:off x="4546600" y="1468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161941</xdr:rowOff>
    </xdr:from>
    <xdr:ext cx="405111" cy="259045"/>
    <xdr:sp macro="" textlink="">
      <xdr:nvSpPr>
        <xdr:cNvPr id="242" name="【公営住宅】&#10;有形固定資産減価償却率最大値テキスト"/>
        <xdr:cNvSpPr txBox="1"/>
      </xdr:nvSpPr>
      <xdr:spPr>
        <a:xfrm>
          <a:off x="4673600" y="13192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43814</xdr:rowOff>
    </xdr:from>
    <xdr:to>
      <xdr:col>24</xdr:col>
      <xdr:colOff>152400</xdr:colOff>
      <xdr:row>78</xdr:row>
      <xdr:rowOff>43814</xdr:rowOff>
    </xdr:to>
    <xdr:cxnSp macro="">
      <xdr:nvCxnSpPr>
        <xdr:cNvPr id="243" name="直線コネクタ 242"/>
        <xdr:cNvCxnSpPr/>
      </xdr:nvCxnSpPr>
      <xdr:spPr>
        <a:xfrm>
          <a:off x="4546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36847</xdr:rowOff>
    </xdr:from>
    <xdr:ext cx="405111" cy="259045"/>
    <xdr:sp macro="" textlink="">
      <xdr:nvSpPr>
        <xdr:cNvPr id="244" name="【公営住宅】&#10;有形固定資産減価償却率平均値テキスト"/>
        <xdr:cNvSpPr txBox="1"/>
      </xdr:nvSpPr>
      <xdr:spPr>
        <a:xfrm>
          <a:off x="4673600" y="1375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13970</xdr:rowOff>
    </xdr:from>
    <xdr:to>
      <xdr:col>24</xdr:col>
      <xdr:colOff>114300</xdr:colOff>
      <xdr:row>81</xdr:row>
      <xdr:rowOff>115570</xdr:rowOff>
    </xdr:to>
    <xdr:sp macro="" textlink="">
      <xdr:nvSpPr>
        <xdr:cNvPr id="245" name="フローチャート: 判断 244"/>
        <xdr:cNvSpPr/>
      </xdr:nvSpPr>
      <xdr:spPr>
        <a:xfrm>
          <a:off x="45847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25400</xdr:rowOff>
    </xdr:from>
    <xdr:to>
      <xdr:col>20</xdr:col>
      <xdr:colOff>38100</xdr:colOff>
      <xdr:row>81</xdr:row>
      <xdr:rowOff>127000</xdr:rowOff>
    </xdr:to>
    <xdr:sp macro="" textlink="">
      <xdr:nvSpPr>
        <xdr:cNvPr id="246" name="フローチャート: 判断 245"/>
        <xdr:cNvSpPr/>
      </xdr:nvSpPr>
      <xdr:spPr>
        <a:xfrm>
          <a:off x="3746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63500</xdr:rowOff>
    </xdr:from>
    <xdr:to>
      <xdr:col>15</xdr:col>
      <xdr:colOff>101600</xdr:colOff>
      <xdr:row>81</xdr:row>
      <xdr:rowOff>165100</xdr:rowOff>
    </xdr:to>
    <xdr:sp macro="" textlink="">
      <xdr:nvSpPr>
        <xdr:cNvPr id="247" name="フローチャート: 判断 246"/>
        <xdr:cNvSpPr/>
      </xdr:nvSpPr>
      <xdr:spPr>
        <a:xfrm>
          <a:off x="2857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80645</xdr:rowOff>
    </xdr:from>
    <xdr:to>
      <xdr:col>10</xdr:col>
      <xdr:colOff>165100</xdr:colOff>
      <xdr:row>82</xdr:row>
      <xdr:rowOff>10795</xdr:rowOff>
    </xdr:to>
    <xdr:sp macro="" textlink="">
      <xdr:nvSpPr>
        <xdr:cNvPr id="248" name="フローチャート: 判断 247"/>
        <xdr:cNvSpPr/>
      </xdr:nvSpPr>
      <xdr:spPr>
        <a:xfrm>
          <a:off x="1968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9" name="テキスト ボックス 24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0" name="テキスト ボックス 24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1" name="テキスト ボックス 25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2" name="テキスト ボックス 25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3" name="テキスト ボックス 25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63500</xdr:rowOff>
    </xdr:from>
    <xdr:to>
      <xdr:col>24</xdr:col>
      <xdr:colOff>114300</xdr:colOff>
      <xdr:row>85</xdr:row>
      <xdr:rowOff>165100</xdr:rowOff>
    </xdr:to>
    <xdr:sp macro="" textlink="">
      <xdr:nvSpPr>
        <xdr:cNvPr id="254" name="楕円 253"/>
        <xdr:cNvSpPr/>
      </xdr:nvSpPr>
      <xdr:spPr>
        <a:xfrm>
          <a:off x="4584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149877</xdr:rowOff>
    </xdr:from>
    <xdr:ext cx="405111" cy="259045"/>
    <xdr:sp macro="" textlink="">
      <xdr:nvSpPr>
        <xdr:cNvPr id="255" name="【公営住宅】&#10;有形固定資産減価償却率該当値テキスト"/>
        <xdr:cNvSpPr txBox="1"/>
      </xdr:nvSpPr>
      <xdr:spPr>
        <a:xfrm>
          <a:off x="4673600" y="1455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105411</xdr:rowOff>
    </xdr:from>
    <xdr:to>
      <xdr:col>20</xdr:col>
      <xdr:colOff>38100</xdr:colOff>
      <xdr:row>86</xdr:row>
      <xdr:rowOff>35561</xdr:rowOff>
    </xdr:to>
    <xdr:sp macro="" textlink="">
      <xdr:nvSpPr>
        <xdr:cNvPr id="256" name="楕円 255"/>
        <xdr:cNvSpPr/>
      </xdr:nvSpPr>
      <xdr:spPr>
        <a:xfrm>
          <a:off x="37465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114300</xdr:rowOff>
    </xdr:from>
    <xdr:to>
      <xdr:col>24</xdr:col>
      <xdr:colOff>63500</xdr:colOff>
      <xdr:row>85</xdr:row>
      <xdr:rowOff>156211</xdr:rowOff>
    </xdr:to>
    <xdr:cxnSp macro="">
      <xdr:nvCxnSpPr>
        <xdr:cNvPr id="257" name="直線コネクタ 256"/>
        <xdr:cNvCxnSpPr/>
      </xdr:nvCxnSpPr>
      <xdr:spPr>
        <a:xfrm flipV="1">
          <a:off x="3797300" y="14687550"/>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143527</xdr:rowOff>
    </xdr:from>
    <xdr:ext cx="405111" cy="259045"/>
    <xdr:sp macro="" textlink="">
      <xdr:nvSpPr>
        <xdr:cNvPr id="258" name="n_1aveValue【公営住宅】&#10;有形固定資産減価償却率"/>
        <xdr:cNvSpPr txBox="1"/>
      </xdr:nvSpPr>
      <xdr:spPr>
        <a:xfrm>
          <a:off x="35820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10177</xdr:rowOff>
    </xdr:from>
    <xdr:ext cx="405111" cy="259045"/>
    <xdr:sp macro="" textlink="">
      <xdr:nvSpPr>
        <xdr:cNvPr id="259" name="n_2aveValue【公営住宅】&#10;有形固定資産減価償却率"/>
        <xdr:cNvSpPr txBox="1"/>
      </xdr:nvSpPr>
      <xdr:spPr>
        <a:xfrm>
          <a:off x="2705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27322</xdr:rowOff>
    </xdr:from>
    <xdr:ext cx="405111" cy="259045"/>
    <xdr:sp macro="" textlink="">
      <xdr:nvSpPr>
        <xdr:cNvPr id="260" name="n_3aveValue【公営住宅】&#10;有形固定資産減価償却率"/>
        <xdr:cNvSpPr txBox="1"/>
      </xdr:nvSpPr>
      <xdr:spPr>
        <a:xfrm>
          <a:off x="1816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26688</xdr:rowOff>
    </xdr:from>
    <xdr:ext cx="405111" cy="259045"/>
    <xdr:sp macro="" textlink="">
      <xdr:nvSpPr>
        <xdr:cNvPr id="261" name="n_1mainValue【公営住宅】&#10;有形固定資産減価償却率"/>
        <xdr:cNvSpPr txBox="1"/>
      </xdr:nvSpPr>
      <xdr:spPr>
        <a:xfrm>
          <a:off x="3582044" y="1477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2" name="正方形/長方形 26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3" name="正方形/長方形 26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4" name="正方形/長方形 26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5" name="正方形/長方形 26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6" name="正方形/長方形 26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7" name="正方形/長方形 26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8" name="正方形/長方形 26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9" name="正方形/長方形 26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0" name="テキスト ボックス 26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1" name="直線コネクタ 27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72" name="直線コネクタ 271"/>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73" name="テキスト ボックス 272"/>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4" name="直線コネクタ 27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5" name="テキスト ボックス 27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76" name="直線コネクタ 275"/>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77" name="テキスト ボックス 276"/>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8" name="直線コネクタ 27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9" name="テキスト ボックス 27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171259</xdr:rowOff>
    </xdr:from>
    <xdr:to>
      <xdr:col>54</xdr:col>
      <xdr:colOff>189865</xdr:colOff>
      <xdr:row>85</xdr:row>
      <xdr:rowOff>83820</xdr:rowOff>
    </xdr:to>
    <xdr:cxnSp macro="">
      <xdr:nvCxnSpPr>
        <xdr:cNvPr id="281" name="直線コネクタ 280"/>
        <xdr:cNvCxnSpPr/>
      </xdr:nvCxnSpPr>
      <xdr:spPr>
        <a:xfrm flipV="1">
          <a:off x="10476865" y="13372909"/>
          <a:ext cx="0" cy="128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282" name="【公営住宅】&#10;一人当たり面積最小値テキスト"/>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283" name="直線コネクタ 282"/>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117936</xdr:rowOff>
    </xdr:from>
    <xdr:ext cx="469744" cy="259045"/>
    <xdr:sp macro="" textlink="">
      <xdr:nvSpPr>
        <xdr:cNvPr id="284" name="【公営住宅】&#10;一人当たり面積最大値テキスト"/>
        <xdr:cNvSpPr txBox="1"/>
      </xdr:nvSpPr>
      <xdr:spPr>
        <a:xfrm>
          <a:off x="10515600" y="1314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171259</xdr:rowOff>
    </xdr:from>
    <xdr:to>
      <xdr:col>55</xdr:col>
      <xdr:colOff>88900</xdr:colOff>
      <xdr:row>77</xdr:row>
      <xdr:rowOff>171259</xdr:rowOff>
    </xdr:to>
    <xdr:cxnSp macro="">
      <xdr:nvCxnSpPr>
        <xdr:cNvPr id="285" name="直線コネクタ 284"/>
        <xdr:cNvCxnSpPr/>
      </xdr:nvCxnSpPr>
      <xdr:spPr>
        <a:xfrm>
          <a:off x="10388600" y="1337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98759</xdr:rowOff>
    </xdr:from>
    <xdr:ext cx="469744" cy="259045"/>
    <xdr:sp macro="" textlink="">
      <xdr:nvSpPr>
        <xdr:cNvPr id="286" name="【公営住宅】&#10;一人当たり面積平均値テキスト"/>
        <xdr:cNvSpPr txBox="1"/>
      </xdr:nvSpPr>
      <xdr:spPr>
        <a:xfrm>
          <a:off x="10515600" y="14157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75882</xdr:rowOff>
    </xdr:from>
    <xdr:to>
      <xdr:col>55</xdr:col>
      <xdr:colOff>50800</xdr:colOff>
      <xdr:row>84</xdr:row>
      <xdr:rowOff>6032</xdr:rowOff>
    </xdr:to>
    <xdr:sp macro="" textlink="">
      <xdr:nvSpPr>
        <xdr:cNvPr id="287" name="フローチャート: 判断 286"/>
        <xdr:cNvSpPr/>
      </xdr:nvSpPr>
      <xdr:spPr>
        <a:xfrm>
          <a:off x="10426700" y="1430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70738</xdr:rowOff>
    </xdr:from>
    <xdr:to>
      <xdr:col>50</xdr:col>
      <xdr:colOff>165100</xdr:colOff>
      <xdr:row>84</xdr:row>
      <xdr:rowOff>888</xdr:rowOff>
    </xdr:to>
    <xdr:sp macro="" textlink="">
      <xdr:nvSpPr>
        <xdr:cNvPr id="288" name="フローチャート: 判断 287"/>
        <xdr:cNvSpPr/>
      </xdr:nvSpPr>
      <xdr:spPr>
        <a:xfrm>
          <a:off x="9588500" y="143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83883</xdr:rowOff>
    </xdr:from>
    <xdr:to>
      <xdr:col>46</xdr:col>
      <xdr:colOff>38100</xdr:colOff>
      <xdr:row>84</xdr:row>
      <xdr:rowOff>14033</xdr:rowOff>
    </xdr:to>
    <xdr:sp macro="" textlink="">
      <xdr:nvSpPr>
        <xdr:cNvPr id="289" name="フローチャート: 判断 288"/>
        <xdr:cNvSpPr/>
      </xdr:nvSpPr>
      <xdr:spPr>
        <a:xfrm>
          <a:off x="8699500" y="143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74740</xdr:rowOff>
    </xdr:from>
    <xdr:to>
      <xdr:col>41</xdr:col>
      <xdr:colOff>101600</xdr:colOff>
      <xdr:row>84</xdr:row>
      <xdr:rowOff>4890</xdr:rowOff>
    </xdr:to>
    <xdr:sp macro="" textlink="">
      <xdr:nvSpPr>
        <xdr:cNvPr id="290" name="フローチャート: 判断 289"/>
        <xdr:cNvSpPr/>
      </xdr:nvSpPr>
      <xdr:spPr>
        <a:xfrm>
          <a:off x="7810500" y="1430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1" name="テキスト ボックス 29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2" name="テキスト ボックス 29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3" name="テキスト ボックス 29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4" name="テキスト ボックス 29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5" name="テキスト ボックス 29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116460</xdr:rowOff>
    </xdr:from>
    <xdr:to>
      <xdr:col>55</xdr:col>
      <xdr:colOff>50800</xdr:colOff>
      <xdr:row>85</xdr:row>
      <xdr:rowOff>46610</xdr:rowOff>
    </xdr:to>
    <xdr:sp macro="" textlink="">
      <xdr:nvSpPr>
        <xdr:cNvPr id="296" name="楕円 295"/>
        <xdr:cNvSpPr/>
      </xdr:nvSpPr>
      <xdr:spPr>
        <a:xfrm>
          <a:off x="104267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31387</xdr:rowOff>
    </xdr:from>
    <xdr:ext cx="469744" cy="259045"/>
    <xdr:sp macro="" textlink="">
      <xdr:nvSpPr>
        <xdr:cNvPr id="297" name="【公営住宅】&#10;一人当たり面積該当値テキスト"/>
        <xdr:cNvSpPr txBox="1"/>
      </xdr:nvSpPr>
      <xdr:spPr>
        <a:xfrm>
          <a:off x="10515600" y="1443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116460</xdr:rowOff>
    </xdr:from>
    <xdr:to>
      <xdr:col>50</xdr:col>
      <xdr:colOff>165100</xdr:colOff>
      <xdr:row>85</xdr:row>
      <xdr:rowOff>46610</xdr:rowOff>
    </xdr:to>
    <xdr:sp macro="" textlink="">
      <xdr:nvSpPr>
        <xdr:cNvPr id="298" name="楕円 297"/>
        <xdr:cNvSpPr/>
      </xdr:nvSpPr>
      <xdr:spPr>
        <a:xfrm>
          <a:off x="9588500" y="145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167260</xdr:rowOff>
    </xdr:from>
    <xdr:to>
      <xdr:col>55</xdr:col>
      <xdr:colOff>0</xdr:colOff>
      <xdr:row>84</xdr:row>
      <xdr:rowOff>167260</xdr:rowOff>
    </xdr:to>
    <xdr:cxnSp macro="">
      <xdr:nvCxnSpPr>
        <xdr:cNvPr id="299" name="直線コネクタ 298"/>
        <xdr:cNvCxnSpPr/>
      </xdr:nvCxnSpPr>
      <xdr:spPr>
        <a:xfrm>
          <a:off x="9639300" y="14569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17415</xdr:rowOff>
    </xdr:from>
    <xdr:ext cx="469744" cy="259045"/>
    <xdr:sp macro="" textlink="">
      <xdr:nvSpPr>
        <xdr:cNvPr id="300" name="n_1aveValue【公営住宅】&#10;一人当たり面積"/>
        <xdr:cNvSpPr txBox="1"/>
      </xdr:nvSpPr>
      <xdr:spPr>
        <a:xfrm>
          <a:off x="9391727" y="1407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30560</xdr:rowOff>
    </xdr:from>
    <xdr:ext cx="469744" cy="259045"/>
    <xdr:sp macro="" textlink="">
      <xdr:nvSpPr>
        <xdr:cNvPr id="301" name="n_2aveValue【公営住宅】&#10;一人当たり面積"/>
        <xdr:cNvSpPr txBox="1"/>
      </xdr:nvSpPr>
      <xdr:spPr>
        <a:xfrm>
          <a:off x="8515427" y="140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21417</xdr:rowOff>
    </xdr:from>
    <xdr:ext cx="469744" cy="259045"/>
    <xdr:sp macro="" textlink="">
      <xdr:nvSpPr>
        <xdr:cNvPr id="302" name="n_3aveValue【公営住宅】&#10;一人当たり面積"/>
        <xdr:cNvSpPr txBox="1"/>
      </xdr:nvSpPr>
      <xdr:spPr>
        <a:xfrm>
          <a:off x="7626427" y="1408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37737</xdr:rowOff>
    </xdr:from>
    <xdr:ext cx="469744" cy="259045"/>
    <xdr:sp macro="" textlink="">
      <xdr:nvSpPr>
        <xdr:cNvPr id="303" name="n_1mainValue【公営住宅】&#10;一人当たり面積"/>
        <xdr:cNvSpPr txBox="1"/>
      </xdr:nvSpPr>
      <xdr:spPr>
        <a:xfrm>
          <a:off x="9391727" y="1461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4" name="正方形/長方形 30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5" name="正方形/長方形 30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6" name="正方形/長方形 30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7" name="正方形/長方形 30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8" name="正方形/長方形 30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9" name="正方形/長方形 30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0" name="正方形/長方形 30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1" name="正方形/長方形 31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2" name="正方形/長方形 31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3" name="正方形/長方形 31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4" name="正方形/長方形 31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5" name="正方形/長方形 31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6" name="正方形/長方形 31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7" name="正方形/長方形 31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8" name="正方形/長方形 31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9" name="正方形/長方形 31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0" name="正方形/長方形 31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1" name="正方形/長方形 32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2" name="正方形/長方形 32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3" name="正方形/長方形 32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4" name="正方形/長方形 32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5" name="正方形/長方形 32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6" name="正方形/長方形 32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7" name="正方形/長方形 32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8" name="テキスト ボックス 32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9" name="直線コネクタ 32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30" name="テキスト ボックス 329"/>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31" name="直線コネクタ 33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32" name="テキスト ボックス 33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33" name="直線コネクタ 33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34" name="テキスト ボックス 33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35" name="直線コネクタ 33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36" name="テキスト ボックス 33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37" name="直線コネクタ 33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38" name="テキスト ボックス 33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39" name="直線コネクタ 33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40" name="テキスト ボックス 339"/>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41" name="直線コネクタ 34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42" name="テキスト ボックス 34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160020</xdr:rowOff>
    </xdr:from>
    <xdr:to>
      <xdr:col>85</xdr:col>
      <xdr:colOff>126364</xdr:colOff>
      <xdr:row>41</xdr:row>
      <xdr:rowOff>150495</xdr:rowOff>
    </xdr:to>
    <xdr:cxnSp macro="">
      <xdr:nvCxnSpPr>
        <xdr:cNvPr id="344" name="直線コネクタ 343"/>
        <xdr:cNvCxnSpPr/>
      </xdr:nvCxnSpPr>
      <xdr:spPr>
        <a:xfrm flipV="1">
          <a:off x="16318864" y="581787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345"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346" name="直線コネクタ 345"/>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106697</xdr:rowOff>
    </xdr:from>
    <xdr:ext cx="405111" cy="259045"/>
    <xdr:sp macro="" textlink="">
      <xdr:nvSpPr>
        <xdr:cNvPr id="347" name="【認定こども園・幼稚園・保育所】&#10;有形固定資産減価償却率最大値テキスト"/>
        <xdr:cNvSpPr txBox="1"/>
      </xdr:nvSpPr>
      <xdr:spPr>
        <a:xfrm>
          <a:off x="16357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160020</xdr:rowOff>
    </xdr:from>
    <xdr:to>
      <xdr:col>86</xdr:col>
      <xdr:colOff>25400</xdr:colOff>
      <xdr:row>33</xdr:row>
      <xdr:rowOff>160020</xdr:rowOff>
    </xdr:to>
    <xdr:cxnSp macro="">
      <xdr:nvCxnSpPr>
        <xdr:cNvPr id="348" name="直線コネクタ 347"/>
        <xdr:cNvCxnSpPr/>
      </xdr:nvCxnSpPr>
      <xdr:spPr>
        <a:xfrm>
          <a:off x="16230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349" name="【認定こども園・幼稚園・保育所】&#10;有形固定資産減価償却率平均値テキスト"/>
        <xdr:cNvSpPr txBox="1"/>
      </xdr:nvSpPr>
      <xdr:spPr>
        <a:xfrm>
          <a:off x="16357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350" name="フローチャート: 判断 349"/>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15875</xdr:rowOff>
    </xdr:from>
    <xdr:to>
      <xdr:col>81</xdr:col>
      <xdr:colOff>101600</xdr:colOff>
      <xdr:row>38</xdr:row>
      <xdr:rowOff>117475</xdr:rowOff>
    </xdr:to>
    <xdr:sp macro="" textlink="">
      <xdr:nvSpPr>
        <xdr:cNvPr id="351" name="フローチャート: 判断 350"/>
        <xdr:cNvSpPr/>
      </xdr:nvSpPr>
      <xdr:spPr>
        <a:xfrm>
          <a:off x="15430500" y="653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168275</xdr:rowOff>
    </xdr:from>
    <xdr:to>
      <xdr:col>76</xdr:col>
      <xdr:colOff>165100</xdr:colOff>
      <xdr:row>38</xdr:row>
      <xdr:rowOff>98425</xdr:rowOff>
    </xdr:to>
    <xdr:sp macro="" textlink="">
      <xdr:nvSpPr>
        <xdr:cNvPr id="352" name="フローチャート: 判断 351"/>
        <xdr:cNvSpPr/>
      </xdr:nvSpPr>
      <xdr:spPr>
        <a:xfrm>
          <a:off x="14541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8255</xdr:rowOff>
    </xdr:from>
    <xdr:to>
      <xdr:col>72</xdr:col>
      <xdr:colOff>38100</xdr:colOff>
      <xdr:row>38</xdr:row>
      <xdr:rowOff>109855</xdr:rowOff>
    </xdr:to>
    <xdr:sp macro="" textlink="">
      <xdr:nvSpPr>
        <xdr:cNvPr id="353" name="フローチャート: 判断 352"/>
        <xdr:cNvSpPr/>
      </xdr:nvSpPr>
      <xdr:spPr>
        <a:xfrm>
          <a:off x="13652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4" name="テキスト ボックス 35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5" name="テキスト ボックス 35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6" name="テキスト ボックス 35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7" name="テキスト ボックス 35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8" name="テキスト ボックス 35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73025</xdr:rowOff>
    </xdr:from>
    <xdr:to>
      <xdr:col>85</xdr:col>
      <xdr:colOff>177800</xdr:colOff>
      <xdr:row>39</xdr:row>
      <xdr:rowOff>3175</xdr:rowOff>
    </xdr:to>
    <xdr:sp macro="" textlink="">
      <xdr:nvSpPr>
        <xdr:cNvPr id="359" name="楕円 358"/>
        <xdr:cNvSpPr/>
      </xdr:nvSpPr>
      <xdr:spPr>
        <a:xfrm>
          <a:off x="162687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51452</xdr:rowOff>
    </xdr:from>
    <xdr:ext cx="405111" cy="259045"/>
    <xdr:sp macro="" textlink="">
      <xdr:nvSpPr>
        <xdr:cNvPr id="360" name="【認定こども園・幼稚園・保育所】&#10;有形固定資産減価償却率該当値テキスト"/>
        <xdr:cNvSpPr txBox="1"/>
      </xdr:nvSpPr>
      <xdr:spPr>
        <a:xfrm>
          <a:off x="16357600"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130175</xdr:rowOff>
    </xdr:from>
    <xdr:to>
      <xdr:col>81</xdr:col>
      <xdr:colOff>101600</xdr:colOff>
      <xdr:row>39</xdr:row>
      <xdr:rowOff>60325</xdr:rowOff>
    </xdr:to>
    <xdr:sp macro="" textlink="">
      <xdr:nvSpPr>
        <xdr:cNvPr id="361" name="楕円 360"/>
        <xdr:cNvSpPr/>
      </xdr:nvSpPr>
      <xdr:spPr>
        <a:xfrm>
          <a:off x="15430500" y="664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123825</xdr:rowOff>
    </xdr:from>
    <xdr:to>
      <xdr:col>85</xdr:col>
      <xdr:colOff>127000</xdr:colOff>
      <xdr:row>39</xdr:row>
      <xdr:rowOff>9525</xdr:rowOff>
    </xdr:to>
    <xdr:cxnSp macro="">
      <xdr:nvCxnSpPr>
        <xdr:cNvPr id="362" name="直線コネクタ 361"/>
        <xdr:cNvCxnSpPr/>
      </xdr:nvCxnSpPr>
      <xdr:spPr>
        <a:xfrm flipV="1">
          <a:off x="15481300" y="663892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134002</xdr:rowOff>
    </xdr:from>
    <xdr:ext cx="405111" cy="259045"/>
    <xdr:sp macro="" textlink="">
      <xdr:nvSpPr>
        <xdr:cNvPr id="363" name="n_1aveValue【認定こども園・幼稚園・保育所】&#10;有形固定資産減価償却率"/>
        <xdr:cNvSpPr txBox="1"/>
      </xdr:nvSpPr>
      <xdr:spPr>
        <a:xfrm>
          <a:off x="15266044" y="630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114952</xdr:rowOff>
    </xdr:from>
    <xdr:ext cx="405111" cy="259045"/>
    <xdr:sp macro="" textlink="">
      <xdr:nvSpPr>
        <xdr:cNvPr id="364" name="n_2aveValue【認定こども園・幼稚園・保育所】&#10;有形固定資産減価償却率"/>
        <xdr:cNvSpPr txBox="1"/>
      </xdr:nvSpPr>
      <xdr:spPr>
        <a:xfrm>
          <a:off x="14389744"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126382</xdr:rowOff>
    </xdr:from>
    <xdr:ext cx="405111" cy="259045"/>
    <xdr:sp macro="" textlink="">
      <xdr:nvSpPr>
        <xdr:cNvPr id="365" name="n_3aveValue【認定こども園・幼稚園・保育所】&#10;有形固定資産減価償却率"/>
        <xdr:cNvSpPr txBox="1"/>
      </xdr:nvSpPr>
      <xdr:spPr>
        <a:xfrm>
          <a:off x="13500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51452</xdr:rowOff>
    </xdr:from>
    <xdr:ext cx="405111" cy="259045"/>
    <xdr:sp macro="" textlink="">
      <xdr:nvSpPr>
        <xdr:cNvPr id="366" name="n_1mainValue【認定こども園・幼稚園・保育所】&#10;有形固定資産減価償却率"/>
        <xdr:cNvSpPr txBox="1"/>
      </xdr:nvSpPr>
      <xdr:spPr>
        <a:xfrm>
          <a:off x="15266044" y="673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7" name="正方形/長方形 36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8" name="正方形/長方形 36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9" name="正方形/長方形 36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0" name="正方形/長方形 36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1" name="正方形/長方形 37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2" name="正方形/長方形 37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3" name="正方形/長方形 37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4" name="正方形/長方形 37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5" name="テキスト ボックス 37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6" name="直線コネクタ 37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77" name="直線コネクタ 37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78" name="テキスト ボックス 37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9" name="直線コネクタ 37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80" name="テキスト ボックス 37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81" name="直線コネクタ 38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82" name="テキスト ボックス 38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83" name="直線コネクタ 38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84" name="テキスト ボックス 38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5" name="直線コネクタ 38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6" name="テキスト ボックス 38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135636</xdr:rowOff>
    </xdr:from>
    <xdr:to>
      <xdr:col>116</xdr:col>
      <xdr:colOff>62864</xdr:colOff>
      <xdr:row>41</xdr:row>
      <xdr:rowOff>67056</xdr:rowOff>
    </xdr:to>
    <xdr:cxnSp macro="">
      <xdr:nvCxnSpPr>
        <xdr:cNvPr id="388" name="直線コネクタ 387"/>
        <xdr:cNvCxnSpPr/>
      </xdr:nvCxnSpPr>
      <xdr:spPr>
        <a:xfrm flipV="1">
          <a:off x="22160864" y="579348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70883</xdr:rowOff>
    </xdr:from>
    <xdr:ext cx="469744" cy="259045"/>
    <xdr:sp macro="" textlink="">
      <xdr:nvSpPr>
        <xdr:cNvPr id="389" name="【認定こども園・幼稚園・保育所】&#10;一人当たり面積最小値テキスト"/>
        <xdr:cNvSpPr txBox="1"/>
      </xdr:nvSpPr>
      <xdr:spPr>
        <a:xfrm>
          <a:off x="22199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67056</xdr:rowOff>
    </xdr:from>
    <xdr:to>
      <xdr:col>116</xdr:col>
      <xdr:colOff>152400</xdr:colOff>
      <xdr:row>41</xdr:row>
      <xdr:rowOff>67056</xdr:rowOff>
    </xdr:to>
    <xdr:cxnSp macro="">
      <xdr:nvCxnSpPr>
        <xdr:cNvPr id="390" name="直線コネクタ 389"/>
        <xdr:cNvCxnSpPr/>
      </xdr:nvCxnSpPr>
      <xdr:spPr>
        <a:xfrm>
          <a:off x="22072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82313</xdr:rowOff>
    </xdr:from>
    <xdr:ext cx="469744" cy="259045"/>
    <xdr:sp macro="" textlink="">
      <xdr:nvSpPr>
        <xdr:cNvPr id="391" name="【認定こども園・幼稚園・保育所】&#10;一人当たり面積最大値テキスト"/>
        <xdr:cNvSpPr txBox="1"/>
      </xdr:nvSpPr>
      <xdr:spPr>
        <a:xfrm>
          <a:off x="22199600" y="55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135636</xdr:rowOff>
    </xdr:from>
    <xdr:to>
      <xdr:col>116</xdr:col>
      <xdr:colOff>152400</xdr:colOff>
      <xdr:row>33</xdr:row>
      <xdr:rowOff>135636</xdr:rowOff>
    </xdr:to>
    <xdr:cxnSp macro="">
      <xdr:nvCxnSpPr>
        <xdr:cNvPr id="392" name="直線コネクタ 391"/>
        <xdr:cNvCxnSpPr/>
      </xdr:nvCxnSpPr>
      <xdr:spPr>
        <a:xfrm>
          <a:off x="22072600" y="579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92981</xdr:rowOff>
    </xdr:from>
    <xdr:ext cx="469744" cy="259045"/>
    <xdr:sp macro="" textlink="">
      <xdr:nvSpPr>
        <xdr:cNvPr id="393" name="【認定こども園・幼稚園・保育所】&#10;一人当たり面積平均値テキスト"/>
        <xdr:cNvSpPr txBox="1"/>
      </xdr:nvSpPr>
      <xdr:spPr>
        <a:xfrm>
          <a:off x="22199600" y="66080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114554</xdr:rowOff>
    </xdr:from>
    <xdr:to>
      <xdr:col>116</xdr:col>
      <xdr:colOff>114300</xdr:colOff>
      <xdr:row>39</xdr:row>
      <xdr:rowOff>44704</xdr:rowOff>
    </xdr:to>
    <xdr:sp macro="" textlink="">
      <xdr:nvSpPr>
        <xdr:cNvPr id="394" name="フローチャート: 判断 393"/>
        <xdr:cNvSpPr/>
      </xdr:nvSpPr>
      <xdr:spPr>
        <a:xfrm>
          <a:off x="221107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109982</xdr:rowOff>
    </xdr:from>
    <xdr:to>
      <xdr:col>112</xdr:col>
      <xdr:colOff>38100</xdr:colOff>
      <xdr:row>39</xdr:row>
      <xdr:rowOff>40132</xdr:rowOff>
    </xdr:to>
    <xdr:sp macro="" textlink="">
      <xdr:nvSpPr>
        <xdr:cNvPr id="395" name="フローチャート: 判断 394"/>
        <xdr:cNvSpPr/>
      </xdr:nvSpPr>
      <xdr:spPr>
        <a:xfrm>
          <a:off x="2127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100838</xdr:rowOff>
    </xdr:from>
    <xdr:to>
      <xdr:col>107</xdr:col>
      <xdr:colOff>101600</xdr:colOff>
      <xdr:row>39</xdr:row>
      <xdr:rowOff>30988</xdr:rowOff>
    </xdr:to>
    <xdr:sp macro="" textlink="">
      <xdr:nvSpPr>
        <xdr:cNvPr id="396" name="フローチャート: 判断 395"/>
        <xdr:cNvSpPr/>
      </xdr:nvSpPr>
      <xdr:spPr>
        <a:xfrm>
          <a:off x="20383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125984</xdr:rowOff>
    </xdr:from>
    <xdr:to>
      <xdr:col>102</xdr:col>
      <xdr:colOff>165100</xdr:colOff>
      <xdr:row>39</xdr:row>
      <xdr:rowOff>56134</xdr:rowOff>
    </xdr:to>
    <xdr:sp macro="" textlink="">
      <xdr:nvSpPr>
        <xdr:cNvPr id="397" name="フローチャート: 判断 396"/>
        <xdr:cNvSpPr/>
      </xdr:nvSpPr>
      <xdr:spPr>
        <a:xfrm>
          <a:off x="19494500" y="664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8" name="テキスト ボックス 39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9" name="テキスト ボックス 39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00" name="テキスト ボックス 39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01" name="テキスト ボックス 40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02" name="テキスト ボックス 40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11684</xdr:rowOff>
    </xdr:from>
    <xdr:to>
      <xdr:col>116</xdr:col>
      <xdr:colOff>114300</xdr:colOff>
      <xdr:row>37</xdr:row>
      <xdr:rowOff>113284</xdr:rowOff>
    </xdr:to>
    <xdr:sp macro="" textlink="">
      <xdr:nvSpPr>
        <xdr:cNvPr id="403" name="楕円 402"/>
        <xdr:cNvSpPr/>
      </xdr:nvSpPr>
      <xdr:spPr>
        <a:xfrm>
          <a:off x="221107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34561</xdr:rowOff>
    </xdr:from>
    <xdr:ext cx="469744" cy="259045"/>
    <xdr:sp macro="" textlink="">
      <xdr:nvSpPr>
        <xdr:cNvPr id="404" name="【認定こども園・幼稚園・保育所】&#10;一人当たり面積該当値テキスト"/>
        <xdr:cNvSpPr txBox="1"/>
      </xdr:nvSpPr>
      <xdr:spPr>
        <a:xfrm>
          <a:off x="22199600"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13970</xdr:rowOff>
    </xdr:from>
    <xdr:to>
      <xdr:col>112</xdr:col>
      <xdr:colOff>38100</xdr:colOff>
      <xdr:row>37</xdr:row>
      <xdr:rowOff>115570</xdr:rowOff>
    </xdr:to>
    <xdr:sp macro="" textlink="">
      <xdr:nvSpPr>
        <xdr:cNvPr id="405" name="楕円 404"/>
        <xdr:cNvSpPr/>
      </xdr:nvSpPr>
      <xdr:spPr>
        <a:xfrm>
          <a:off x="21272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62484</xdr:rowOff>
    </xdr:from>
    <xdr:to>
      <xdr:col>116</xdr:col>
      <xdr:colOff>63500</xdr:colOff>
      <xdr:row>37</xdr:row>
      <xdr:rowOff>64770</xdr:rowOff>
    </xdr:to>
    <xdr:cxnSp macro="">
      <xdr:nvCxnSpPr>
        <xdr:cNvPr id="406" name="直線コネクタ 405"/>
        <xdr:cNvCxnSpPr/>
      </xdr:nvCxnSpPr>
      <xdr:spPr>
        <a:xfrm flipV="1">
          <a:off x="21323300" y="640613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31259</xdr:rowOff>
    </xdr:from>
    <xdr:ext cx="469744" cy="259045"/>
    <xdr:sp macro="" textlink="">
      <xdr:nvSpPr>
        <xdr:cNvPr id="407" name="n_1aveValue【認定こども園・幼稚園・保育所】&#10;一人当たり面積"/>
        <xdr:cNvSpPr txBox="1"/>
      </xdr:nvSpPr>
      <xdr:spPr>
        <a:xfrm>
          <a:off x="210757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47515</xdr:rowOff>
    </xdr:from>
    <xdr:ext cx="469744" cy="259045"/>
    <xdr:sp macro="" textlink="">
      <xdr:nvSpPr>
        <xdr:cNvPr id="408" name="n_2aveValue【認定こども園・幼稚園・保育所】&#10;一人当たり面積"/>
        <xdr:cNvSpPr txBox="1"/>
      </xdr:nvSpPr>
      <xdr:spPr>
        <a:xfrm>
          <a:off x="201994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72661</xdr:rowOff>
    </xdr:from>
    <xdr:ext cx="469744" cy="259045"/>
    <xdr:sp macro="" textlink="">
      <xdr:nvSpPr>
        <xdr:cNvPr id="409" name="n_3aveValue【認定こども園・幼稚園・保育所】&#10;一人当たり面積"/>
        <xdr:cNvSpPr txBox="1"/>
      </xdr:nvSpPr>
      <xdr:spPr>
        <a:xfrm>
          <a:off x="19310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132097</xdr:rowOff>
    </xdr:from>
    <xdr:ext cx="469744" cy="259045"/>
    <xdr:sp macro="" textlink="">
      <xdr:nvSpPr>
        <xdr:cNvPr id="410" name="n_1mainValue【認定こども園・幼稚園・保育所】&#10;一人当たり面積"/>
        <xdr:cNvSpPr txBox="1"/>
      </xdr:nvSpPr>
      <xdr:spPr>
        <a:xfrm>
          <a:off x="21075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21" name="テキスト ボックス 42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23" name="テキスト ボックス 42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33" name="テキスト ボックス 43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64770</xdr:rowOff>
    </xdr:from>
    <xdr:to>
      <xdr:col>85</xdr:col>
      <xdr:colOff>126364</xdr:colOff>
      <xdr:row>64</xdr:row>
      <xdr:rowOff>152400</xdr:rowOff>
    </xdr:to>
    <xdr:cxnSp macro="">
      <xdr:nvCxnSpPr>
        <xdr:cNvPr id="435" name="直線コネクタ 434"/>
        <xdr:cNvCxnSpPr/>
      </xdr:nvCxnSpPr>
      <xdr:spPr>
        <a:xfrm flipV="1">
          <a:off x="16318864" y="94945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156227</xdr:rowOff>
    </xdr:from>
    <xdr:ext cx="405111" cy="259045"/>
    <xdr:sp macro="" textlink="">
      <xdr:nvSpPr>
        <xdr:cNvPr id="436" name="【学校施設】&#10;有形固定資産減価償却率最小値テキスト"/>
        <xdr:cNvSpPr txBox="1"/>
      </xdr:nvSpPr>
      <xdr:spPr>
        <a:xfrm>
          <a:off x="16357600" y="1112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152400</xdr:rowOff>
    </xdr:from>
    <xdr:to>
      <xdr:col>86</xdr:col>
      <xdr:colOff>25400</xdr:colOff>
      <xdr:row>64</xdr:row>
      <xdr:rowOff>152400</xdr:rowOff>
    </xdr:to>
    <xdr:cxnSp macro="">
      <xdr:nvCxnSpPr>
        <xdr:cNvPr id="437" name="直線コネクタ 436"/>
        <xdr:cNvCxnSpPr/>
      </xdr:nvCxnSpPr>
      <xdr:spPr>
        <a:xfrm>
          <a:off x="16230600" y="1112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11447</xdr:rowOff>
    </xdr:from>
    <xdr:ext cx="405111" cy="259045"/>
    <xdr:sp macro="" textlink="">
      <xdr:nvSpPr>
        <xdr:cNvPr id="438" name="【学校施設】&#10;有形固定資産減価償却率最大値テキスト"/>
        <xdr:cNvSpPr txBox="1"/>
      </xdr:nvSpPr>
      <xdr:spPr>
        <a:xfrm>
          <a:off x="16357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64770</xdr:rowOff>
    </xdr:from>
    <xdr:to>
      <xdr:col>86</xdr:col>
      <xdr:colOff>25400</xdr:colOff>
      <xdr:row>55</xdr:row>
      <xdr:rowOff>64770</xdr:rowOff>
    </xdr:to>
    <xdr:cxnSp macro="">
      <xdr:nvCxnSpPr>
        <xdr:cNvPr id="439" name="直線コネクタ 438"/>
        <xdr:cNvCxnSpPr/>
      </xdr:nvCxnSpPr>
      <xdr:spPr>
        <a:xfrm>
          <a:off x="16230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158767</xdr:rowOff>
    </xdr:from>
    <xdr:ext cx="405111" cy="259045"/>
    <xdr:sp macro="" textlink="">
      <xdr:nvSpPr>
        <xdr:cNvPr id="440" name="【学校施設】&#10;有形固定資産減価償却率平均値テキスト"/>
        <xdr:cNvSpPr txBox="1"/>
      </xdr:nvSpPr>
      <xdr:spPr>
        <a:xfrm>
          <a:off x="16357600" y="10274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135890</xdr:rowOff>
    </xdr:from>
    <xdr:to>
      <xdr:col>85</xdr:col>
      <xdr:colOff>177800</xdr:colOff>
      <xdr:row>61</xdr:row>
      <xdr:rowOff>66040</xdr:rowOff>
    </xdr:to>
    <xdr:sp macro="" textlink="">
      <xdr:nvSpPr>
        <xdr:cNvPr id="441" name="フローチャート: 判断 440"/>
        <xdr:cNvSpPr/>
      </xdr:nvSpPr>
      <xdr:spPr>
        <a:xfrm>
          <a:off x="162687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29210</xdr:rowOff>
    </xdr:from>
    <xdr:to>
      <xdr:col>81</xdr:col>
      <xdr:colOff>101600</xdr:colOff>
      <xdr:row>61</xdr:row>
      <xdr:rowOff>130810</xdr:rowOff>
    </xdr:to>
    <xdr:sp macro="" textlink="">
      <xdr:nvSpPr>
        <xdr:cNvPr id="442" name="フローチャート: 判断 441"/>
        <xdr:cNvSpPr/>
      </xdr:nvSpPr>
      <xdr:spPr>
        <a:xfrm>
          <a:off x="15430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90170</xdr:rowOff>
    </xdr:from>
    <xdr:to>
      <xdr:col>76</xdr:col>
      <xdr:colOff>165100</xdr:colOff>
      <xdr:row>62</xdr:row>
      <xdr:rowOff>20320</xdr:rowOff>
    </xdr:to>
    <xdr:sp macro="" textlink="">
      <xdr:nvSpPr>
        <xdr:cNvPr id="443" name="フローチャート: 判断 442"/>
        <xdr:cNvSpPr/>
      </xdr:nvSpPr>
      <xdr:spPr>
        <a:xfrm>
          <a:off x="14541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147320</xdr:rowOff>
    </xdr:from>
    <xdr:to>
      <xdr:col>72</xdr:col>
      <xdr:colOff>38100</xdr:colOff>
      <xdr:row>62</xdr:row>
      <xdr:rowOff>77470</xdr:rowOff>
    </xdr:to>
    <xdr:sp macro="" textlink="">
      <xdr:nvSpPr>
        <xdr:cNvPr id="444" name="フローチャート: 判断 443"/>
        <xdr:cNvSpPr/>
      </xdr:nvSpPr>
      <xdr:spPr>
        <a:xfrm>
          <a:off x="13652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86360</xdr:rowOff>
    </xdr:from>
    <xdr:to>
      <xdr:col>85</xdr:col>
      <xdr:colOff>177800</xdr:colOff>
      <xdr:row>62</xdr:row>
      <xdr:rowOff>16510</xdr:rowOff>
    </xdr:to>
    <xdr:sp macro="" textlink="">
      <xdr:nvSpPr>
        <xdr:cNvPr id="450" name="楕円 449"/>
        <xdr:cNvSpPr/>
      </xdr:nvSpPr>
      <xdr:spPr>
        <a:xfrm>
          <a:off x="162687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64787</xdr:rowOff>
    </xdr:from>
    <xdr:ext cx="405111" cy="259045"/>
    <xdr:sp macro="" textlink="">
      <xdr:nvSpPr>
        <xdr:cNvPr id="451" name="【学校施設】&#10;有形固定資産減価償却率該当値テキスト"/>
        <xdr:cNvSpPr txBox="1"/>
      </xdr:nvSpPr>
      <xdr:spPr>
        <a:xfrm>
          <a:off x="16357600"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143510</xdr:rowOff>
    </xdr:from>
    <xdr:to>
      <xdr:col>81</xdr:col>
      <xdr:colOff>101600</xdr:colOff>
      <xdr:row>61</xdr:row>
      <xdr:rowOff>73660</xdr:rowOff>
    </xdr:to>
    <xdr:sp macro="" textlink="">
      <xdr:nvSpPr>
        <xdr:cNvPr id="452" name="楕円 451"/>
        <xdr:cNvSpPr/>
      </xdr:nvSpPr>
      <xdr:spPr>
        <a:xfrm>
          <a:off x="1543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22860</xdr:rowOff>
    </xdr:from>
    <xdr:to>
      <xdr:col>85</xdr:col>
      <xdr:colOff>127000</xdr:colOff>
      <xdr:row>61</xdr:row>
      <xdr:rowOff>137160</xdr:rowOff>
    </xdr:to>
    <xdr:cxnSp macro="">
      <xdr:nvCxnSpPr>
        <xdr:cNvPr id="453" name="直線コネクタ 452"/>
        <xdr:cNvCxnSpPr/>
      </xdr:nvCxnSpPr>
      <xdr:spPr>
        <a:xfrm>
          <a:off x="15481300" y="1048131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121937</xdr:rowOff>
    </xdr:from>
    <xdr:ext cx="405111" cy="259045"/>
    <xdr:sp macro="" textlink="">
      <xdr:nvSpPr>
        <xdr:cNvPr id="454" name="n_1aveValue【学校施設】&#10;有形固定資産減価償却率"/>
        <xdr:cNvSpPr txBox="1"/>
      </xdr:nvSpPr>
      <xdr:spPr>
        <a:xfrm>
          <a:off x="152660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36847</xdr:rowOff>
    </xdr:from>
    <xdr:ext cx="405111" cy="259045"/>
    <xdr:sp macro="" textlink="">
      <xdr:nvSpPr>
        <xdr:cNvPr id="455" name="n_2aveValue【学校施設】&#10;有形固定資産減価償却率"/>
        <xdr:cNvSpPr txBox="1"/>
      </xdr:nvSpPr>
      <xdr:spPr>
        <a:xfrm>
          <a:off x="14389744" y="1032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93997</xdr:rowOff>
    </xdr:from>
    <xdr:ext cx="405111" cy="259045"/>
    <xdr:sp macro="" textlink="">
      <xdr:nvSpPr>
        <xdr:cNvPr id="456" name="n_3aveValue【学校施設】&#10;有形固定資産減価償却率"/>
        <xdr:cNvSpPr txBox="1"/>
      </xdr:nvSpPr>
      <xdr:spPr>
        <a:xfrm>
          <a:off x="13500744" y="1038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90187</xdr:rowOff>
    </xdr:from>
    <xdr:ext cx="405111" cy="259045"/>
    <xdr:sp macro="" textlink="">
      <xdr:nvSpPr>
        <xdr:cNvPr id="457" name="n_1mainValue【学校施設】&#10;有形固定資産減価償却率"/>
        <xdr:cNvSpPr txBox="1"/>
      </xdr:nvSpPr>
      <xdr:spPr>
        <a:xfrm>
          <a:off x="15266044" y="1020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8" name="正方形/長方形 4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9" name="正方形/長方形 4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0" name="正方形/長方形 4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1" name="正方形/長方形 4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2" name="正方形/長方形 4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3" name="正方形/長方形 4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4" name="正方形/長方形 4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5" name="正方形/長方形 4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6" name="テキスト ボックス 4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7" name="直線コネクタ 4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8" name="テキスト ボックス 4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469" name="直線コネクタ 468"/>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70" name="テキスト ボックス 469"/>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1" name="直線コネクタ 4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2" name="テキスト ボックス 4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73" name="直線コネクタ 472"/>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74" name="テキスト ボックス 473"/>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5" name="直線コネクタ 47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6" name="テキスト ボックス 47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111443</xdr:rowOff>
    </xdr:from>
    <xdr:to>
      <xdr:col>116</xdr:col>
      <xdr:colOff>62864</xdr:colOff>
      <xdr:row>63</xdr:row>
      <xdr:rowOff>88011</xdr:rowOff>
    </xdr:to>
    <xdr:cxnSp macro="">
      <xdr:nvCxnSpPr>
        <xdr:cNvPr id="478" name="直線コネクタ 477"/>
        <xdr:cNvCxnSpPr/>
      </xdr:nvCxnSpPr>
      <xdr:spPr>
        <a:xfrm flipV="1">
          <a:off x="22160864" y="9712643"/>
          <a:ext cx="0" cy="1176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91838</xdr:rowOff>
    </xdr:from>
    <xdr:ext cx="469744" cy="259045"/>
    <xdr:sp macro="" textlink="">
      <xdr:nvSpPr>
        <xdr:cNvPr id="479" name="【学校施設】&#10;一人当たり面積最小値テキスト"/>
        <xdr:cNvSpPr txBox="1"/>
      </xdr:nvSpPr>
      <xdr:spPr>
        <a:xfrm>
          <a:off x="22199600" y="1089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88011</xdr:rowOff>
    </xdr:from>
    <xdr:to>
      <xdr:col>116</xdr:col>
      <xdr:colOff>152400</xdr:colOff>
      <xdr:row>63</xdr:row>
      <xdr:rowOff>88011</xdr:rowOff>
    </xdr:to>
    <xdr:cxnSp macro="">
      <xdr:nvCxnSpPr>
        <xdr:cNvPr id="480" name="直線コネクタ 479"/>
        <xdr:cNvCxnSpPr/>
      </xdr:nvCxnSpPr>
      <xdr:spPr>
        <a:xfrm>
          <a:off x="22072600" y="1088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58120</xdr:rowOff>
    </xdr:from>
    <xdr:ext cx="469744" cy="259045"/>
    <xdr:sp macro="" textlink="">
      <xdr:nvSpPr>
        <xdr:cNvPr id="481" name="【学校施設】&#10;一人当たり面積最大値テキスト"/>
        <xdr:cNvSpPr txBox="1"/>
      </xdr:nvSpPr>
      <xdr:spPr>
        <a:xfrm>
          <a:off x="22199600" y="948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111443</xdr:rowOff>
    </xdr:from>
    <xdr:to>
      <xdr:col>116</xdr:col>
      <xdr:colOff>152400</xdr:colOff>
      <xdr:row>56</xdr:row>
      <xdr:rowOff>111443</xdr:rowOff>
    </xdr:to>
    <xdr:cxnSp macro="">
      <xdr:nvCxnSpPr>
        <xdr:cNvPr id="482" name="直線コネクタ 481"/>
        <xdr:cNvCxnSpPr/>
      </xdr:nvCxnSpPr>
      <xdr:spPr>
        <a:xfrm>
          <a:off x="22072600" y="971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96220</xdr:rowOff>
    </xdr:from>
    <xdr:ext cx="469744" cy="259045"/>
    <xdr:sp macro="" textlink="">
      <xdr:nvSpPr>
        <xdr:cNvPr id="483" name="【学校施設】&#10;一人当たり面積平均値テキスト"/>
        <xdr:cNvSpPr txBox="1"/>
      </xdr:nvSpPr>
      <xdr:spPr>
        <a:xfrm>
          <a:off x="22199600" y="10383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117793</xdr:rowOff>
    </xdr:from>
    <xdr:to>
      <xdr:col>116</xdr:col>
      <xdr:colOff>114300</xdr:colOff>
      <xdr:row>61</xdr:row>
      <xdr:rowOff>47943</xdr:rowOff>
    </xdr:to>
    <xdr:sp macro="" textlink="">
      <xdr:nvSpPr>
        <xdr:cNvPr id="484" name="フローチャート: 判断 483"/>
        <xdr:cNvSpPr/>
      </xdr:nvSpPr>
      <xdr:spPr>
        <a:xfrm>
          <a:off x="22110700" y="1040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110363</xdr:rowOff>
    </xdr:from>
    <xdr:to>
      <xdr:col>112</xdr:col>
      <xdr:colOff>38100</xdr:colOff>
      <xdr:row>61</xdr:row>
      <xdr:rowOff>40513</xdr:rowOff>
    </xdr:to>
    <xdr:sp macro="" textlink="">
      <xdr:nvSpPr>
        <xdr:cNvPr id="485" name="フローチャート: 判断 484"/>
        <xdr:cNvSpPr/>
      </xdr:nvSpPr>
      <xdr:spPr>
        <a:xfrm>
          <a:off x="21272500" y="1039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141224</xdr:rowOff>
    </xdr:from>
    <xdr:to>
      <xdr:col>107</xdr:col>
      <xdr:colOff>101600</xdr:colOff>
      <xdr:row>61</xdr:row>
      <xdr:rowOff>71374</xdr:rowOff>
    </xdr:to>
    <xdr:sp macro="" textlink="">
      <xdr:nvSpPr>
        <xdr:cNvPr id="486" name="フローチャート: 判断 485"/>
        <xdr:cNvSpPr/>
      </xdr:nvSpPr>
      <xdr:spPr>
        <a:xfrm>
          <a:off x="20383500" y="1042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156655</xdr:rowOff>
    </xdr:from>
    <xdr:to>
      <xdr:col>102</xdr:col>
      <xdr:colOff>165100</xdr:colOff>
      <xdr:row>61</xdr:row>
      <xdr:rowOff>86805</xdr:rowOff>
    </xdr:to>
    <xdr:sp macro="" textlink="">
      <xdr:nvSpPr>
        <xdr:cNvPr id="487" name="フローチャート: 判断 486"/>
        <xdr:cNvSpPr/>
      </xdr:nvSpPr>
      <xdr:spPr>
        <a:xfrm>
          <a:off x="19494500" y="1044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8" name="テキスト ボックス 4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9" name="テキスト ボックス 4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0" name="テキスト ボックス 4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1" name="テキスト ボックス 4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2" name="テキスト ボックス 4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6350</xdr:rowOff>
    </xdr:from>
    <xdr:to>
      <xdr:col>116</xdr:col>
      <xdr:colOff>114300</xdr:colOff>
      <xdr:row>60</xdr:row>
      <xdr:rowOff>107950</xdr:rowOff>
    </xdr:to>
    <xdr:sp macro="" textlink="">
      <xdr:nvSpPr>
        <xdr:cNvPr id="493" name="楕円 492"/>
        <xdr:cNvSpPr/>
      </xdr:nvSpPr>
      <xdr:spPr>
        <a:xfrm>
          <a:off x="221107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29227</xdr:rowOff>
    </xdr:from>
    <xdr:ext cx="469744" cy="259045"/>
    <xdr:sp macro="" textlink="">
      <xdr:nvSpPr>
        <xdr:cNvPr id="494" name="【学校施設】&#10;一人当たり面積該当値テキスト"/>
        <xdr:cNvSpPr txBox="1"/>
      </xdr:nvSpPr>
      <xdr:spPr>
        <a:xfrm>
          <a:off x="22199600"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9207</xdr:rowOff>
    </xdr:from>
    <xdr:to>
      <xdr:col>112</xdr:col>
      <xdr:colOff>38100</xdr:colOff>
      <xdr:row>60</xdr:row>
      <xdr:rowOff>110807</xdr:rowOff>
    </xdr:to>
    <xdr:sp macro="" textlink="">
      <xdr:nvSpPr>
        <xdr:cNvPr id="495" name="楕円 494"/>
        <xdr:cNvSpPr/>
      </xdr:nvSpPr>
      <xdr:spPr>
        <a:xfrm>
          <a:off x="21272500" y="1029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57150</xdr:rowOff>
    </xdr:from>
    <xdr:to>
      <xdr:col>116</xdr:col>
      <xdr:colOff>63500</xdr:colOff>
      <xdr:row>60</xdr:row>
      <xdr:rowOff>60007</xdr:rowOff>
    </xdr:to>
    <xdr:cxnSp macro="">
      <xdr:nvCxnSpPr>
        <xdr:cNvPr id="496" name="直線コネクタ 495"/>
        <xdr:cNvCxnSpPr/>
      </xdr:nvCxnSpPr>
      <xdr:spPr>
        <a:xfrm flipV="1">
          <a:off x="21323300" y="10344150"/>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31640</xdr:rowOff>
    </xdr:from>
    <xdr:ext cx="469744" cy="259045"/>
    <xdr:sp macro="" textlink="">
      <xdr:nvSpPr>
        <xdr:cNvPr id="497" name="n_1aveValue【学校施設】&#10;一人当たり面積"/>
        <xdr:cNvSpPr txBox="1"/>
      </xdr:nvSpPr>
      <xdr:spPr>
        <a:xfrm>
          <a:off x="21075727" y="1049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87901</xdr:rowOff>
    </xdr:from>
    <xdr:ext cx="469744" cy="259045"/>
    <xdr:sp macro="" textlink="">
      <xdr:nvSpPr>
        <xdr:cNvPr id="498" name="n_2aveValue【学校施設】&#10;一人当たり面積"/>
        <xdr:cNvSpPr txBox="1"/>
      </xdr:nvSpPr>
      <xdr:spPr>
        <a:xfrm>
          <a:off x="20199427"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103332</xdr:rowOff>
    </xdr:from>
    <xdr:ext cx="469744" cy="259045"/>
    <xdr:sp macro="" textlink="">
      <xdr:nvSpPr>
        <xdr:cNvPr id="499" name="n_3aveValue【学校施設】&#10;一人当たり面積"/>
        <xdr:cNvSpPr txBox="1"/>
      </xdr:nvSpPr>
      <xdr:spPr>
        <a:xfrm>
          <a:off x="19310427" y="1021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127334</xdr:rowOff>
    </xdr:from>
    <xdr:ext cx="469744" cy="259045"/>
    <xdr:sp macro="" textlink="">
      <xdr:nvSpPr>
        <xdr:cNvPr id="500" name="n_1mainValue【学校施設】&#10;一人当たり面積"/>
        <xdr:cNvSpPr txBox="1"/>
      </xdr:nvSpPr>
      <xdr:spPr>
        <a:xfrm>
          <a:off x="21075727" y="1007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01" name="正方形/長方形 5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2" name="正方形/長方形 50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3" name="正方形/長方形 50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4" name="正方形/長方形 50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5" name="正方形/長方形 50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6" name="正方形/長方形 50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7" name="正方形/長方形 50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8" name="正方形/長方形 50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9" name="テキスト ボックス 50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0" name="直線コネクタ 50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11" name="テキスト ボックス 510"/>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12" name="直線コネクタ 51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13" name="テキスト ボックス 51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14" name="直線コネクタ 51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15" name="テキスト ボックス 51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16" name="直線コネクタ 51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17" name="テキスト ボックス 51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18" name="直線コネクタ 51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19" name="テキスト ボックス 51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20" name="直線コネクタ 51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21" name="テキスト ボックス 520"/>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2" name="直線コネクタ 52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23" name="テキスト ボックス 52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2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15239</xdr:rowOff>
    </xdr:from>
    <xdr:to>
      <xdr:col>85</xdr:col>
      <xdr:colOff>126364</xdr:colOff>
      <xdr:row>86</xdr:row>
      <xdr:rowOff>114300</xdr:rowOff>
    </xdr:to>
    <xdr:cxnSp macro="">
      <xdr:nvCxnSpPr>
        <xdr:cNvPr id="525" name="直線コネクタ 524"/>
        <xdr:cNvCxnSpPr/>
      </xdr:nvCxnSpPr>
      <xdr:spPr>
        <a:xfrm flipV="1">
          <a:off x="16318864" y="13388339"/>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05111" cy="259045"/>
    <xdr:sp macro="" textlink="">
      <xdr:nvSpPr>
        <xdr:cNvPr id="526" name="【児童館】&#10;有形固定資産減価償却率最小値テキスト"/>
        <xdr:cNvSpPr txBox="1"/>
      </xdr:nvSpPr>
      <xdr:spPr>
        <a:xfrm>
          <a:off x="16357600" y="1486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27" name="直線コネクタ 52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133366</xdr:rowOff>
    </xdr:from>
    <xdr:ext cx="405111" cy="259045"/>
    <xdr:sp macro="" textlink="">
      <xdr:nvSpPr>
        <xdr:cNvPr id="528" name="【児童館】&#10;有形固定資産減価償却率最大値テキスト"/>
        <xdr:cNvSpPr txBox="1"/>
      </xdr:nvSpPr>
      <xdr:spPr>
        <a:xfrm>
          <a:off x="16357600" y="1316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15239</xdr:rowOff>
    </xdr:from>
    <xdr:to>
      <xdr:col>86</xdr:col>
      <xdr:colOff>25400</xdr:colOff>
      <xdr:row>78</xdr:row>
      <xdr:rowOff>15239</xdr:rowOff>
    </xdr:to>
    <xdr:cxnSp macro="">
      <xdr:nvCxnSpPr>
        <xdr:cNvPr id="529" name="直線コネクタ 528"/>
        <xdr:cNvCxnSpPr/>
      </xdr:nvCxnSpPr>
      <xdr:spPr>
        <a:xfrm>
          <a:off x="16230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19066</xdr:rowOff>
    </xdr:from>
    <xdr:ext cx="405111" cy="259045"/>
    <xdr:sp macro="" textlink="">
      <xdr:nvSpPr>
        <xdr:cNvPr id="530" name="【児童館】&#10;有形固定資産減価償却率平均値テキスト"/>
        <xdr:cNvSpPr txBox="1"/>
      </xdr:nvSpPr>
      <xdr:spPr>
        <a:xfrm>
          <a:off x="16357600" y="1407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40639</xdr:rowOff>
    </xdr:from>
    <xdr:to>
      <xdr:col>85</xdr:col>
      <xdr:colOff>177800</xdr:colOff>
      <xdr:row>82</xdr:row>
      <xdr:rowOff>142239</xdr:rowOff>
    </xdr:to>
    <xdr:sp macro="" textlink="">
      <xdr:nvSpPr>
        <xdr:cNvPr id="531" name="フローチャート: 判断 530"/>
        <xdr:cNvSpPr/>
      </xdr:nvSpPr>
      <xdr:spPr>
        <a:xfrm>
          <a:off x="16268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532" name="フローチャート: 判断 531"/>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63500</xdr:rowOff>
    </xdr:from>
    <xdr:to>
      <xdr:col>76</xdr:col>
      <xdr:colOff>165100</xdr:colOff>
      <xdr:row>82</xdr:row>
      <xdr:rowOff>165100</xdr:rowOff>
    </xdr:to>
    <xdr:sp macro="" textlink="">
      <xdr:nvSpPr>
        <xdr:cNvPr id="533" name="フローチャート: 判断 532"/>
        <xdr:cNvSpPr/>
      </xdr:nvSpPr>
      <xdr:spPr>
        <a:xfrm>
          <a:off x="14541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147320</xdr:rowOff>
    </xdr:from>
    <xdr:to>
      <xdr:col>72</xdr:col>
      <xdr:colOff>38100</xdr:colOff>
      <xdr:row>83</xdr:row>
      <xdr:rowOff>77470</xdr:rowOff>
    </xdr:to>
    <xdr:sp macro="" textlink="">
      <xdr:nvSpPr>
        <xdr:cNvPr id="534" name="フローチャート: 判断 533"/>
        <xdr:cNvSpPr/>
      </xdr:nvSpPr>
      <xdr:spPr>
        <a:xfrm>
          <a:off x="13652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5" name="テキスト ボックス 53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6" name="テキスト ボックス 53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7" name="テキスト ボックス 53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8" name="テキスト ボックス 53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9" name="テキスト ボックス 53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40" name="楕円 539"/>
        <xdr:cNvSpPr/>
      </xdr:nvSpPr>
      <xdr:spPr>
        <a:xfrm>
          <a:off x="16268700" y="1400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141622</xdr:rowOff>
    </xdr:from>
    <xdr:ext cx="405111" cy="259045"/>
    <xdr:sp macro="" textlink="">
      <xdr:nvSpPr>
        <xdr:cNvPr id="541" name="【児童館】&#10;有形固定資産減価償却率該当値テキスト"/>
        <xdr:cNvSpPr txBox="1"/>
      </xdr:nvSpPr>
      <xdr:spPr>
        <a:xfrm>
          <a:off x="16357600"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170180</xdr:rowOff>
    </xdr:from>
    <xdr:to>
      <xdr:col>81</xdr:col>
      <xdr:colOff>101600</xdr:colOff>
      <xdr:row>82</xdr:row>
      <xdr:rowOff>100330</xdr:rowOff>
    </xdr:to>
    <xdr:sp macro="" textlink="">
      <xdr:nvSpPr>
        <xdr:cNvPr id="542" name="楕円 541"/>
        <xdr:cNvSpPr/>
      </xdr:nvSpPr>
      <xdr:spPr>
        <a:xfrm>
          <a:off x="15430500" y="140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169545</xdr:rowOff>
    </xdr:from>
    <xdr:to>
      <xdr:col>85</xdr:col>
      <xdr:colOff>127000</xdr:colOff>
      <xdr:row>82</xdr:row>
      <xdr:rowOff>49530</xdr:rowOff>
    </xdr:to>
    <xdr:cxnSp macro="">
      <xdr:nvCxnSpPr>
        <xdr:cNvPr id="543" name="直線コネクタ 542"/>
        <xdr:cNvCxnSpPr/>
      </xdr:nvCxnSpPr>
      <xdr:spPr>
        <a:xfrm flipV="1">
          <a:off x="15481300" y="140569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156227</xdr:rowOff>
    </xdr:from>
    <xdr:ext cx="405111" cy="259045"/>
    <xdr:sp macro="" textlink="">
      <xdr:nvSpPr>
        <xdr:cNvPr id="544" name="n_1aveValue【児童館】&#10;有形固定資産減価償却率"/>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10177</xdr:rowOff>
    </xdr:from>
    <xdr:ext cx="405111" cy="259045"/>
    <xdr:sp macro="" textlink="">
      <xdr:nvSpPr>
        <xdr:cNvPr id="545" name="n_2aveValue【児童館】&#10;有形固定資産減価償却率"/>
        <xdr:cNvSpPr txBox="1"/>
      </xdr:nvSpPr>
      <xdr:spPr>
        <a:xfrm>
          <a:off x="143897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93997</xdr:rowOff>
    </xdr:from>
    <xdr:ext cx="405111" cy="259045"/>
    <xdr:sp macro="" textlink="">
      <xdr:nvSpPr>
        <xdr:cNvPr id="546" name="n_3aveValue【児童館】&#10;有形固定資産減価償却率"/>
        <xdr:cNvSpPr txBox="1"/>
      </xdr:nvSpPr>
      <xdr:spPr>
        <a:xfrm>
          <a:off x="13500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116857</xdr:rowOff>
    </xdr:from>
    <xdr:ext cx="405111" cy="259045"/>
    <xdr:sp macro="" textlink="">
      <xdr:nvSpPr>
        <xdr:cNvPr id="547" name="n_1mainValue【児童館】&#10;有形固定資産減価償却率"/>
        <xdr:cNvSpPr txBox="1"/>
      </xdr:nvSpPr>
      <xdr:spPr>
        <a:xfrm>
          <a:off x="152660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48" name="正方形/長方形 54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9" name="正方形/長方形 54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0" name="正方形/長方形 54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1" name="正方形/長方形 55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2" name="正方形/長方形 55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53" name="正方形/長方形 55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54" name="正方形/長方形 55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55" name="正方形/長方形 55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56" name="テキスト ボックス 55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57" name="直線コネクタ 55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58" name="直線コネクタ 55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59" name="テキスト ボックス 55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60" name="直線コネクタ 55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61" name="テキスト ボックス 56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62" name="直線コネクタ 56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63" name="テキスト ボックス 56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64" name="直線コネクタ 56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65" name="テキスト ボックス 56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66" name="直線コネクタ 56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67" name="テキスト ボックス 56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68" name="直線コネクタ 56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9" name="テキスト ボックス 56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127000</xdr:rowOff>
    </xdr:from>
    <xdr:to>
      <xdr:col>116</xdr:col>
      <xdr:colOff>62864</xdr:colOff>
      <xdr:row>86</xdr:row>
      <xdr:rowOff>88900</xdr:rowOff>
    </xdr:to>
    <xdr:cxnSp macro="">
      <xdr:nvCxnSpPr>
        <xdr:cNvPr id="571" name="直線コネクタ 570"/>
        <xdr:cNvCxnSpPr/>
      </xdr:nvCxnSpPr>
      <xdr:spPr>
        <a:xfrm flipV="1">
          <a:off x="22160864" y="135001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92727</xdr:rowOff>
    </xdr:from>
    <xdr:ext cx="469744" cy="259045"/>
    <xdr:sp macro="" textlink="">
      <xdr:nvSpPr>
        <xdr:cNvPr id="572" name="【児童館】&#10;一人当たり面積最小値テキスト"/>
        <xdr:cNvSpPr txBox="1"/>
      </xdr:nvSpPr>
      <xdr:spPr>
        <a:xfrm>
          <a:off x="22199600"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88900</xdr:rowOff>
    </xdr:from>
    <xdr:to>
      <xdr:col>116</xdr:col>
      <xdr:colOff>152400</xdr:colOff>
      <xdr:row>86</xdr:row>
      <xdr:rowOff>88900</xdr:rowOff>
    </xdr:to>
    <xdr:cxnSp macro="">
      <xdr:nvCxnSpPr>
        <xdr:cNvPr id="573" name="直線コネクタ 572"/>
        <xdr:cNvCxnSpPr/>
      </xdr:nvCxnSpPr>
      <xdr:spPr>
        <a:xfrm>
          <a:off x="22072600" y="148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73677</xdr:rowOff>
    </xdr:from>
    <xdr:ext cx="469744" cy="259045"/>
    <xdr:sp macro="" textlink="">
      <xdr:nvSpPr>
        <xdr:cNvPr id="574" name="【児童館】&#10;一人当たり面積最大値テキスト"/>
        <xdr:cNvSpPr txBox="1"/>
      </xdr:nvSpPr>
      <xdr:spPr>
        <a:xfrm>
          <a:off x="22199600" y="1327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127000</xdr:rowOff>
    </xdr:from>
    <xdr:to>
      <xdr:col>116</xdr:col>
      <xdr:colOff>152400</xdr:colOff>
      <xdr:row>78</xdr:row>
      <xdr:rowOff>127000</xdr:rowOff>
    </xdr:to>
    <xdr:cxnSp macro="">
      <xdr:nvCxnSpPr>
        <xdr:cNvPr id="575" name="直線コネクタ 574"/>
        <xdr:cNvCxnSpPr/>
      </xdr:nvCxnSpPr>
      <xdr:spPr>
        <a:xfrm>
          <a:off x="22072600" y="1350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54627</xdr:rowOff>
    </xdr:from>
    <xdr:ext cx="469744" cy="259045"/>
    <xdr:sp macro="" textlink="">
      <xdr:nvSpPr>
        <xdr:cNvPr id="576" name="【児童館】&#10;一人当たり面積平均値テキスト"/>
        <xdr:cNvSpPr txBox="1"/>
      </xdr:nvSpPr>
      <xdr:spPr>
        <a:xfrm>
          <a:off x="22199600" y="1411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31750</xdr:rowOff>
    </xdr:from>
    <xdr:to>
      <xdr:col>116</xdr:col>
      <xdr:colOff>114300</xdr:colOff>
      <xdr:row>83</xdr:row>
      <xdr:rowOff>133350</xdr:rowOff>
    </xdr:to>
    <xdr:sp macro="" textlink="">
      <xdr:nvSpPr>
        <xdr:cNvPr id="577" name="フローチャート: 判断 576"/>
        <xdr:cNvSpPr/>
      </xdr:nvSpPr>
      <xdr:spPr>
        <a:xfrm>
          <a:off x="22110700" y="1426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165100</xdr:rowOff>
    </xdr:from>
    <xdr:to>
      <xdr:col>112</xdr:col>
      <xdr:colOff>38100</xdr:colOff>
      <xdr:row>83</xdr:row>
      <xdr:rowOff>95250</xdr:rowOff>
    </xdr:to>
    <xdr:sp macro="" textlink="">
      <xdr:nvSpPr>
        <xdr:cNvPr id="578" name="フローチャート: 判断 577"/>
        <xdr:cNvSpPr/>
      </xdr:nvSpPr>
      <xdr:spPr>
        <a:xfrm>
          <a:off x="21272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165100</xdr:rowOff>
    </xdr:from>
    <xdr:to>
      <xdr:col>107</xdr:col>
      <xdr:colOff>101600</xdr:colOff>
      <xdr:row>83</xdr:row>
      <xdr:rowOff>95250</xdr:rowOff>
    </xdr:to>
    <xdr:sp macro="" textlink="">
      <xdr:nvSpPr>
        <xdr:cNvPr id="579" name="フローチャート: 判断 578"/>
        <xdr:cNvSpPr/>
      </xdr:nvSpPr>
      <xdr:spPr>
        <a:xfrm>
          <a:off x="20383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19050</xdr:rowOff>
    </xdr:from>
    <xdr:to>
      <xdr:col>102</xdr:col>
      <xdr:colOff>165100</xdr:colOff>
      <xdr:row>83</xdr:row>
      <xdr:rowOff>120650</xdr:rowOff>
    </xdr:to>
    <xdr:sp macro="" textlink="">
      <xdr:nvSpPr>
        <xdr:cNvPr id="580" name="フローチャート: 判断 579"/>
        <xdr:cNvSpPr/>
      </xdr:nvSpPr>
      <xdr:spPr>
        <a:xfrm>
          <a:off x="19494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1" name="テキスト ボックス 58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2" name="テキスト ボックス 58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3" name="テキスト ボックス 58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84" name="テキスト ボックス 58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85" name="テキスト ボックス 58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38100</xdr:rowOff>
    </xdr:from>
    <xdr:to>
      <xdr:col>116</xdr:col>
      <xdr:colOff>114300</xdr:colOff>
      <xdr:row>86</xdr:row>
      <xdr:rowOff>139700</xdr:rowOff>
    </xdr:to>
    <xdr:sp macro="" textlink="">
      <xdr:nvSpPr>
        <xdr:cNvPr id="586" name="楕円 585"/>
        <xdr:cNvSpPr/>
      </xdr:nvSpPr>
      <xdr:spPr>
        <a:xfrm>
          <a:off x="221107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124477</xdr:rowOff>
    </xdr:from>
    <xdr:ext cx="469744" cy="259045"/>
    <xdr:sp macro="" textlink="">
      <xdr:nvSpPr>
        <xdr:cNvPr id="587" name="【児童館】&#10;一人当たり面積該当値テキスト"/>
        <xdr:cNvSpPr txBox="1"/>
      </xdr:nvSpPr>
      <xdr:spPr>
        <a:xfrm>
          <a:off x="22199600" y="1469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38100</xdr:rowOff>
    </xdr:from>
    <xdr:to>
      <xdr:col>112</xdr:col>
      <xdr:colOff>38100</xdr:colOff>
      <xdr:row>86</xdr:row>
      <xdr:rowOff>139700</xdr:rowOff>
    </xdr:to>
    <xdr:sp macro="" textlink="">
      <xdr:nvSpPr>
        <xdr:cNvPr id="588" name="楕円 587"/>
        <xdr:cNvSpPr/>
      </xdr:nvSpPr>
      <xdr:spPr>
        <a:xfrm>
          <a:off x="21272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88900</xdr:rowOff>
    </xdr:from>
    <xdr:to>
      <xdr:col>116</xdr:col>
      <xdr:colOff>63500</xdr:colOff>
      <xdr:row>86</xdr:row>
      <xdr:rowOff>88900</xdr:rowOff>
    </xdr:to>
    <xdr:cxnSp macro="">
      <xdr:nvCxnSpPr>
        <xdr:cNvPr id="589" name="直線コネクタ 588"/>
        <xdr:cNvCxnSpPr/>
      </xdr:nvCxnSpPr>
      <xdr:spPr>
        <a:xfrm>
          <a:off x="21323300" y="14833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111777</xdr:rowOff>
    </xdr:from>
    <xdr:ext cx="469744" cy="259045"/>
    <xdr:sp macro="" textlink="">
      <xdr:nvSpPr>
        <xdr:cNvPr id="590" name="n_1aveValue【児童館】&#10;一人当たり面積"/>
        <xdr:cNvSpPr txBox="1"/>
      </xdr:nvSpPr>
      <xdr:spPr>
        <a:xfrm>
          <a:off x="210757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111777</xdr:rowOff>
    </xdr:from>
    <xdr:ext cx="469744" cy="259045"/>
    <xdr:sp macro="" textlink="">
      <xdr:nvSpPr>
        <xdr:cNvPr id="591" name="n_2aveValue【児童館】&#10;一人当たり面積"/>
        <xdr:cNvSpPr txBox="1"/>
      </xdr:nvSpPr>
      <xdr:spPr>
        <a:xfrm>
          <a:off x="20199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137177</xdr:rowOff>
    </xdr:from>
    <xdr:ext cx="469744" cy="259045"/>
    <xdr:sp macro="" textlink="">
      <xdr:nvSpPr>
        <xdr:cNvPr id="592" name="n_3aveValue【児童館】&#10;一人当たり面積"/>
        <xdr:cNvSpPr txBox="1"/>
      </xdr:nvSpPr>
      <xdr:spPr>
        <a:xfrm>
          <a:off x="19310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130827</xdr:rowOff>
    </xdr:from>
    <xdr:ext cx="469744" cy="259045"/>
    <xdr:sp macro="" textlink="">
      <xdr:nvSpPr>
        <xdr:cNvPr id="593" name="n_1mainValue【児童館】&#10;一人当たり面積"/>
        <xdr:cNvSpPr txBox="1"/>
      </xdr:nvSpPr>
      <xdr:spPr>
        <a:xfrm>
          <a:off x="210757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94" name="正方形/長方形 59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5" name="正方形/長方形 59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6" name="正方形/長方形 59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7" name="正方形/長方形 59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8" name="正方形/長方形 59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9" name="正方形/長方形 59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0" name="正方形/長方形 59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1" name="正方形/長方形 60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2" name="テキスト ボックス 60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3" name="直線コネクタ 60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04" name="テキスト ボックス 603"/>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05" name="直線コネクタ 604"/>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06" name="テキスト ボックス 605"/>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07" name="直線コネクタ 606"/>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08" name="テキスト ボックス 607"/>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09" name="直線コネクタ 608"/>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10" name="テキスト ボックス 609"/>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11" name="直線コネクタ 610"/>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612" name="テキスト ボックス 611"/>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3" name="直線コネクタ 61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14" name="テキスト ボックス 61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167639</xdr:rowOff>
    </xdr:from>
    <xdr:to>
      <xdr:col>85</xdr:col>
      <xdr:colOff>126364</xdr:colOff>
      <xdr:row>108</xdr:row>
      <xdr:rowOff>144780</xdr:rowOff>
    </xdr:to>
    <xdr:cxnSp macro="">
      <xdr:nvCxnSpPr>
        <xdr:cNvPr id="616" name="直線コネクタ 615"/>
        <xdr:cNvCxnSpPr/>
      </xdr:nvCxnSpPr>
      <xdr:spPr>
        <a:xfrm flipV="1">
          <a:off x="16318864" y="17312639"/>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148607</xdr:rowOff>
    </xdr:from>
    <xdr:ext cx="405111" cy="259045"/>
    <xdr:sp macro="" textlink="">
      <xdr:nvSpPr>
        <xdr:cNvPr id="617" name="【公民館】&#10;有形固定資産減価償却率最小値テキスト"/>
        <xdr:cNvSpPr txBox="1"/>
      </xdr:nvSpPr>
      <xdr:spPr>
        <a:xfrm>
          <a:off x="16357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144780</xdr:rowOff>
    </xdr:from>
    <xdr:to>
      <xdr:col>86</xdr:col>
      <xdr:colOff>25400</xdr:colOff>
      <xdr:row>108</xdr:row>
      <xdr:rowOff>144780</xdr:rowOff>
    </xdr:to>
    <xdr:cxnSp macro="">
      <xdr:nvCxnSpPr>
        <xdr:cNvPr id="618" name="直線コネクタ 617"/>
        <xdr:cNvCxnSpPr/>
      </xdr:nvCxnSpPr>
      <xdr:spPr>
        <a:xfrm>
          <a:off x="16230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114316</xdr:rowOff>
    </xdr:from>
    <xdr:ext cx="405111" cy="259045"/>
    <xdr:sp macro="" textlink="">
      <xdr:nvSpPr>
        <xdr:cNvPr id="619" name="【公民館】&#10;有形固定資産減価償却率最大値テキスト"/>
        <xdr:cNvSpPr txBox="1"/>
      </xdr:nvSpPr>
      <xdr:spPr>
        <a:xfrm>
          <a:off x="16357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167639</xdr:rowOff>
    </xdr:from>
    <xdr:to>
      <xdr:col>86</xdr:col>
      <xdr:colOff>25400</xdr:colOff>
      <xdr:row>100</xdr:row>
      <xdr:rowOff>167639</xdr:rowOff>
    </xdr:to>
    <xdr:cxnSp macro="">
      <xdr:nvCxnSpPr>
        <xdr:cNvPr id="620" name="直線コネクタ 619"/>
        <xdr:cNvCxnSpPr/>
      </xdr:nvCxnSpPr>
      <xdr:spPr>
        <a:xfrm>
          <a:off x="16230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47262</xdr:rowOff>
    </xdr:from>
    <xdr:ext cx="405111" cy="259045"/>
    <xdr:sp macro="" textlink="">
      <xdr:nvSpPr>
        <xdr:cNvPr id="621" name="【公民館】&#10;有形固定資産減価償却率平均値テキスト"/>
        <xdr:cNvSpPr txBox="1"/>
      </xdr:nvSpPr>
      <xdr:spPr>
        <a:xfrm>
          <a:off x="16357600" y="18049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68835</xdr:rowOff>
    </xdr:from>
    <xdr:to>
      <xdr:col>85</xdr:col>
      <xdr:colOff>177800</xdr:colOff>
      <xdr:row>105</xdr:row>
      <xdr:rowOff>170435</xdr:rowOff>
    </xdr:to>
    <xdr:sp macro="" textlink="">
      <xdr:nvSpPr>
        <xdr:cNvPr id="622" name="フローチャート: 判断 621"/>
        <xdr:cNvSpPr/>
      </xdr:nvSpPr>
      <xdr:spPr>
        <a:xfrm>
          <a:off x="16268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66548</xdr:rowOff>
    </xdr:from>
    <xdr:to>
      <xdr:col>81</xdr:col>
      <xdr:colOff>101600</xdr:colOff>
      <xdr:row>105</xdr:row>
      <xdr:rowOff>168148</xdr:rowOff>
    </xdr:to>
    <xdr:sp macro="" textlink="">
      <xdr:nvSpPr>
        <xdr:cNvPr id="623" name="フローチャート: 判断 622"/>
        <xdr:cNvSpPr/>
      </xdr:nvSpPr>
      <xdr:spPr>
        <a:xfrm>
          <a:off x="15430500" y="1806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109982</xdr:rowOff>
    </xdr:from>
    <xdr:to>
      <xdr:col>76</xdr:col>
      <xdr:colOff>165100</xdr:colOff>
      <xdr:row>106</xdr:row>
      <xdr:rowOff>40132</xdr:rowOff>
    </xdr:to>
    <xdr:sp macro="" textlink="">
      <xdr:nvSpPr>
        <xdr:cNvPr id="624" name="フローチャート: 判断 623"/>
        <xdr:cNvSpPr/>
      </xdr:nvSpPr>
      <xdr:spPr>
        <a:xfrm>
          <a:off x="14541500" y="1811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48261</xdr:rowOff>
    </xdr:from>
    <xdr:to>
      <xdr:col>72</xdr:col>
      <xdr:colOff>38100</xdr:colOff>
      <xdr:row>105</xdr:row>
      <xdr:rowOff>149861</xdr:rowOff>
    </xdr:to>
    <xdr:sp macro="" textlink="">
      <xdr:nvSpPr>
        <xdr:cNvPr id="625" name="フローチャート: 判断 624"/>
        <xdr:cNvSpPr/>
      </xdr:nvSpPr>
      <xdr:spPr>
        <a:xfrm>
          <a:off x="136525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6" name="テキスト ボックス 6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7" name="テキスト ボックス 6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8" name="テキスト ボックス 6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9" name="テキスト ボックス 6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0" name="テキスト ボックス 6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91694</xdr:rowOff>
    </xdr:from>
    <xdr:to>
      <xdr:col>85</xdr:col>
      <xdr:colOff>177800</xdr:colOff>
      <xdr:row>104</xdr:row>
      <xdr:rowOff>21844</xdr:rowOff>
    </xdr:to>
    <xdr:sp macro="" textlink="">
      <xdr:nvSpPr>
        <xdr:cNvPr id="631" name="楕円 630"/>
        <xdr:cNvSpPr/>
      </xdr:nvSpPr>
      <xdr:spPr>
        <a:xfrm>
          <a:off x="16268700" y="1775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114571</xdr:rowOff>
    </xdr:from>
    <xdr:ext cx="405111" cy="259045"/>
    <xdr:sp macro="" textlink="">
      <xdr:nvSpPr>
        <xdr:cNvPr id="632" name="【公民館】&#10;有形固定資産減価償却率該当値テキスト"/>
        <xdr:cNvSpPr txBox="1"/>
      </xdr:nvSpPr>
      <xdr:spPr>
        <a:xfrm>
          <a:off x="16357600" y="176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139700</xdr:rowOff>
    </xdr:from>
    <xdr:to>
      <xdr:col>81</xdr:col>
      <xdr:colOff>101600</xdr:colOff>
      <xdr:row>104</xdr:row>
      <xdr:rowOff>69850</xdr:rowOff>
    </xdr:to>
    <xdr:sp macro="" textlink="">
      <xdr:nvSpPr>
        <xdr:cNvPr id="633" name="楕円 632"/>
        <xdr:cNvSpPr/>
      </xdr:nvSpPr>
      <xdr:spPr>
        <a:xfrm>
          <a:off x="15430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142494</xdr:rowOff>
    </xdr:from>
    <xdr:to>
      <xdr:col>85</xdr:col>
      <xdr:colOff>127000</xdr:colOff>
      <xdr:row>104</xdr:row>
      <xdr:rowOff>19050</xdr:rowOff>
    </xdr:to>
    <xdr:cxnSp macro="">
      <xdr:nvCxnSpPr>
        <xdr:cNvPr id="634" name="直線コネクタ 633"/>
        <xdr:cNvCxnSpPr/>
      </xdr:nvCxnSpPr>
      <xdr:spPr>
        <a:xfrm flipV="1">
          <a:off x="15481300" y="17801844"/>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159275</xdr:rowOff>
    </xdr:from>
    <xdr:ext cx="405111" cy="259045"/>
    <xdr:sp macro="" textlink="">
      <xdr:nvSpPr>
        <xdr:cNvPr id="635" name="n_1aveValue【公民館】&#10;有形固定資産減価償却率"/>
        <xdr:cNvSpPr txBox="1"/>
      </xdr:nvSpPr>
      <xdr:spPr>
        <a:xfrm>
          <a:off x="15266044" y="1816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56659</xdr:rowOff>
    </xdr:from>
    <xdr:ext cx="405111" cy="259045"/>
    <xdr:sp macro="" textlink="">
      <xdr:nvSpPr>
        <xdr:cNvPr id="636" name="n_2aveValue【公民館】&#10;有形固定資産減価償却率"/>
        <xdr:cNvSpPr txBox="1"/>
      </xdr:nvSpPr>
      <xdr:spPr>
        <a:xfrm>
          <a:off x="14389744" y="1788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166388</xdr:rowOff>
    </xdr:from>
    <xdr:ext cx="405111" cy="259045"/>
    <xdr:sp macro="" textlink="">
      <xdr:nvSpPr>
        <xdr:cNvPr id="637" name="n_3aveValue【公民館】&#10;有形固定資産減価償却率"/>
        <xdr:cNvSpPr txBox="1"/>
      </xdr:nvSpPr>
      <xdr:spPr>
        <a:xfrm>
          <a:off x="135007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86377</xdr:rowOff>
    </xdr:from>
    <xdr:ext cx="405111" cy="259045"/>
    <xdr:sp macro="" textlink="">
      <xdr:nvSpPr>
        <xdr:cNvPr id="638" name="n_1mainValue【公民館】&#10;有形固定資産減価償却率"/>
        <xdr:cNvSpPr txBox="1"/>
      </xdr:nvSpPr>
      <xdr:spPr>
        <a:xfrm>
          <a:off x="152660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39" name="正方形/長方形 63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0" name="正方形/長方形 63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1" name="正方形/長方形 64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2" name="正方形/長方形 64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3" name="正方形/長方形 64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4" name="正方形/長方形 64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5" name="正方形/長方形 64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6" name="正方形/長方形 64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47" name="テキスト ボックス 64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48" name="直線コネクタ 64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49" name="直線コネクタ 64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50" name="テキスト ボックス 64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51" name="直線コネクタ 65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52" name="テキスト ボックス 65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53" name="直線コネクタ 65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54" name="テキスト ボックス 65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55" name="直線コネクタ 65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56" name="テキスト ボックス 65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57" name="直線コネクタ 65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58" name="テキスト ボックス 65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59" name="直線コネクタ 65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60" name="テキスト ボックス 65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1" name="直線コネクタ 66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2" name="テキスト ボックス 66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107224</xdr:rowOff>
    </xdr:from>
    <xdr:to>
      <xdr:col>116</xdr:col>
      <xdr:colOff>62864</xdr:colOff>
      <xdr:row>108</xdr:row>
      <xdr:rowOff>134982</xdr:rowOff>
    </xdr:to>
    <xdr:cxnSp macro="">
      <xdr:nvCxnSpPr>
        <xdr:cNvPr id="664" name="直線コネクタ 663"/>
        <xdr:cNvCxnSpPr/>
      </xdr:nvCxnSpPr>
      <xdr:spPr>
        <a:xfrm flipV="1">
          <a:off x="22160864" y="17080774"/>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138809</xdr:rowOff>
    </xdr:from>
    <xdr:ext cx="469744" cy="259045"/>
    <xdr:sp macro="" textlink="">
      <xdr:nvSpPr>
        <xdr:cNvPr id="665" name="【公民館】&#10;一人当たり面積最小値テキスト"/>
        <xdr:cNvSpPr txBox="1"/>
      </xdr:nvSpPr>
      <xdr:spPr>
        <a:xfrm>
          <a:off x="22199600" y="1865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134982</xdr:rowOff>
    </xdr:from>
    <xdr:to>
      <xdr:col>116</xdr:col>
      <xdr:colOff>152400</xdr:colOff>
      <xdr:row>108</xdr:row>
      <xdr:rowOff>134982</xdr:rowOff>
    </xdr:to>
    <xdr:cxnSp macro="">
      <xdr:nvCxnSpPr>
        <xdr:cNvPr id="666" name="直線コネクタ 665"/>
        <xdr:cNvCxnSpPr/>
      </xdr:nvCxnSpPr>
      <xdr:spPr>
        <a:xfrm>
          <a:off x="22072600" y="1865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53901</xdr:rowOff>
    </xdr:from>
    <xdr:ext cx="469744" cy="259045"/>
    <xdr:sp macro="" textlink="">
      <xdr:nvSpPr>
        <xdr:cNvPr id="667" name="【公民館】&#10;一人当たり面積最大値テキスト"/>
        <xdr:cNvSpPr txBox="1"/>
      </xdr:nvSpPr>
      <xdr:spPr>
        <a:xfrm>
          <a:off x="22199600" y="1685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107224</xdr:rowOff>
    </xdr:from>
    <xdr:to>
      <xdr:col>116</xdr:col>
      <xdr:colOff>152400</xdr:colOff>
      <xdr:row>99</xdr:row>
      <xdr:rowOff>107224</xdr:rowOff>
    </xdr:to>
    <xdr:cxnSp macro="">
      <xdr:nvCxnSpPr>
        <xdr:cNvPr id="668" name="直線コネクタ 667"/>
        <xdr:cNvCxnSpPr/>
      </xdr:nvCxnSpPr>
      <xdr:spPr>
        <a:xfrm>
          <a:off x="22072600" y="1708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95629</xdr:rowOff>
    </xdr:from>
    <xdr:ext cx="469744" cy="259045"/>
    <xdr:sp macro="" textlink="">
      <xdr:nvSpPr>
        <xdr:cNvPr id="669" name="【公民館】&#10;一人当たり面積平均値テキスト"/>
        <xdr:cNvSpPr txBox="1"/>
      </xdr:nvSpPr>
      <xdr:spPr>
        <a:xfrm>
          <a:off x="22199600" y="17926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670" name="フローチャート: 判断 669"/>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101</xdr:row>
      <xdr:rowOff>157662</xdr:rowOff>
    </xdr:from>
    <xdr:to>
      <xdr:col>112</xdr:col>
      <xdr:colOff>38100</xdr:colOff>
      <xdr:row>102</xdr:row>
      <xdr:rowOff>87812</xdr:rowOff>
    </xdr:to>
    <xdr:sp macro="" textlink="">
      <xdr:nvSpPr>
        <xdr:cNvPr id="671" name="フローチャート: 判断 670"/>
        <xdr:cNvSpPr/>
      </xdr:nvSpPr>
      <xdr:spPr>
        <a:xfrm>
          <a:off x="212725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672" name="フローチャート: 判断 671"/>
        <xdr:cNvSpPr/>
      </xdr:nvSpPr>
      <xdr:spPr>
        <a:xfrm>
          <a:off x="2038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162561</xdr:rowOff>
    </xdr:from>
    <xdr:to>
      <xdr:col>102</xdr:col>
      <xdr:colOff>165100</xdr:colOff>
      <xdr:row>105</xdr:row>
      <xdr:rowOff>92711</xdr:rowOff>
    </xdr:to>
    <xdr:sp macro="" textlink="">
      <xdr:nvSpPr>
        <xdr:cNvPr id="673" name="フローチャート: 判断 672"/>
        <xdr:cNvSpPr/>
      </xdr:nvSpPr>
      <xdr:spPr>
        <a:xfrm>
          <a:off x="19494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4" name="テキスト ボックス 67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5" name="テキスト ボックス 67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6" name="テキスト ボックス 67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7" name="テキスト ボックス 67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78" name="テキスト ボックス 67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154395</xdr:rowOff>
    </xdr:from>
    <xdr:to>
      <xdr:col>116</xdr:col>
      <xdr:colOff>114300</xdr:colOff>
      <xdr:row>106</xdr:row>
      <xdr:rowOff>84545</xdr:rowOff>
    </xdr:to>
    <xdr:sp macro="" textlink="">
      <xdr:nvSpPr>
        <xdr:cNvPr id="679" name="楕円 678"/>
        <xdr:cNvSpPr/>
      </xdr:nvSpPr>
      <xdr:spPr>
        <a:xfrm>
          <a:off x="221107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132822</xdr:rowOff>
    </xdr:from>
    <xdr:ext cx="469744" cy="259045"/>
    <xdr:sp macro="" textlink="">
      <xdr:nvSpPr>
        <xdr:cNvPr id="680" name="【公民館】&#10;一人当たり面積該当値テキスト"/>
        <xdr:cNvSpPr txBox="1"/>
      </xdr:nvSpPr>
      <xdr:spPr>
        <a:xfrm>
          <a:off x="22199600" y="1813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154395</xdr:rowOff>
    </xdr:from>
    <xdr:to>
      <xdr:col>112</xdr:col>
      <xdr:colOff>38100</xdr:colOff>
      <xdr:row>106</xdr:row>
      <xdr:rowOff>84545</xdr:rowOff>
    </xdr:to>
    <xdr:sp macro="" textlink="">
      <xdr:nvSpPr>
        <xdr:cNvPr id="681" name="楕円 680"/>
        <xdr:cNvSpPr/>
      </xdr:nvSpPr>
      <xdr:spPr>
        <a:xfrm>
          <a:off x="21272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33745</xdr:rowOff>
    </xdr:from>
    <xdr:to>
      <xdr:col>116</xdr:col>
      <xdr:colOff>63500</xdr:colOff>
      <xdr:row>106</xdr:row>
      <xdr:rowOff>33745</xdr:rowOff>
    </xdr:to>
    <xdr:cxnSp macro="">
      <xdr:nvCxnSpPr>
        <xdr:cNvPr id="682" name="直線コネクタ 681"/>
        <xdr:cNvCxnSpPr/>
      </xdr:nvCxnSpPr>
      <xdr:spPr>
        <a:xfrm>
          <a:off x="21323300" y="182074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100</xdr:row>
      <xdr:rowOff>104339</xdr:rowOff>
    </xdr:from>
    <xdr:ext cx="469744" cy="259045"/>
    <xdr:sp macro="" textlink="">
      <xdr:nvSpPr>
        <xdr:cNvPr id="683" name="n_1aveValue【公民館】&#10;一人当たり面積"/>
        <xdr:cNvSpPr txBox="1"/>
      </xdr:nvSpPr>
      <xdr:spPr>
        <a:xfrm>
          <a:off x="21075727" y="172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171285</xdr:rowOff>
    </xdr:from>
    <xdr:ext cx="469744" cy="259045"/>
    <xdr:sp macro="" textlink="">
      <xdr:nvSpPr>
        <xdr:cNvPr id="684" name="n_2aveValue【公民館】&#10;一人当たり面積"/>
        <xdr:cNvSpPr txBox="1"/>
      </xdr:nvSpPr>
      <xdr:spPr>
        <a:xfrm>
          <a:off x="20199427" y="178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109238</xdr:rowOff>
    </xdr:from>
    <xdr:ext cx="469744" cy="259045"/>
    <xdr:sp macro="" textlink="">
      <xdr:nvSpPr>
        <xdr:cNvPr id="685" name="n_3aveValue【公民館】&#10;一人当たり面積"/>
        <xdr:cNvSpPr txBox="1"/>
      </xdr:nvSpPr>
      <xdr:spPr>
        <a:xfrm>
          <a:off x="19310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75672</xdr:rowOff>
    </xdr:from>
    <xdr:ext cx="469744" cy="259045"/>
    <xdr:sp macro="" textlink="">
      <xdr:nvSpPr>
        <xdr:cNvPr id="686" name="n_1mainValue【公民館】&#10;一人当たり面積"/>
        <xdr:cNvSpPr txBox="1"/>
      </xdr:nvSpPr>
      <xdr:spPr>
        <a:xfrm>
          <a:off x="21075727" y="1824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7" name="正方形/長方形 68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8" name="正方形/長方形 68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9" name="テキスト ボックス 68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道路、橋りょう、児童館、公民館であり、低くなっている施設は公営住宅、幼稚園・保育所、学校施設である。橋りょう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72.0</a:t>
          </a:r>
          <a:r>
            <a:rPr kumimoji="1" lang="ja-JP" altLang="en-US" sz="1300">
              <a:latin typeface="ＭＳ Ｐゴシック" panose="020B0600070205080204" pitchFamily="50" charset="-128"/>
              <a:ea typeface="ＭＳ Ｐゴシック" panose="020B0600070205080204" pitchFamily="50" charset="-128"/>
            </a:rPr>
            <a:t>％、公民館についても</a:t>
          </a:r>
          <a:r>
            <a:rPr kumimoji="1" lang="en-US" altLang="ja-JP" sz="1300">
              <a:latin typeface="ＭＳ Ｐゴシック" panose="020B0600070205080204" pitchFamily="50" charset="-128"/>
              <a:ea typeface="ＭＳ Ｐゴシック" panose="020B0600070205080204" pitchFamily="50" charset="-128"/>
            </a:rPr>
            <a:t>74.6</a:t>
          </a:r>
          <a:r>
            <a:rPr kumimoji="1" lang="ja-JP" altLang="en-US" sz="1300">
              <a:latin typeface="ＭＳ Ｐゴシック" panose="020B0600070205080204" pitchFamily="50" charset="-128"/>
              <a:ea typeface="ＭＳ Ｐゴシック" panose="020B0600070205080204" pitchFamily="50" charset="-128"/>
            </a:rPr>
            <a:t>％と高くなっており老朽化が進んでいる状況である。公営住宅については、老朽化していた公営住宅をすべて除却し、平成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年度に新たなものを建設したため、有形固定資産減価償却率が低くなっている。幼稚園・保育所、学校施設についても新たな施設の建設や大規模改修を行っており、老朽化対策に取り組んでいる。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今後は、有形固定資産減価償却率が高く老朽化が進んでいる施設において、公共施設等総合管理計画に基づく個別施設計画により計画的に管理等を行っていく必要がある。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42</xdr:row>
      <xdr:rowOff>59872</xdr:rowOff>
    </xdr:to>
    <xdr:cxnSp macro="">
      <xdr:nvCxnSpPr>
        <xdr:cNvPr id="57" name="直線コネクタ 56"/>
        <xdr:cNvCxnSpPr/>
      </xdr:nvCxnSpPr>
      <xdr:spPr>
        <a:xfrm flipV="1">
          <a:off x="4634865" y="5859780"/>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63699</xdr:rowOff>
    </xdr:from>
    <xdr:ext cx="340478" cy="259045"/>
    <xdr:sp macro="" textlink="">
      <xdr:nvSpPr>
        <xdr:cNvPr id="58" name="【図書館】&#10;有形固定資産減価償却率最小値テキスト"/>
        <xdr:cNvSpPr txBox="1"/>
      </xdr:nvSpPr>
      <xdr:spPr>
        <a:xfrm>
          <a:off x="4673600" y="726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59872</xdr:rowOff>
    </xdr:from>
    <xdr:to>
      <xdr:col>24</xdr:col>
      <xdr:colOff>152400</xdr:colOff>
      <xdr:row>42</xdr:row>
      <xdr:rowOff>59872</xdr:rowOff>
    </xdr:to>
    <xdr:cxnSp macro="">
      <xdr:nvCxnSpPr>
        <xdr:cNvPr id="59" name="直線コネクタ 58"/>
        <xdr:cNvCxnSpPr/>
      </xdr:nvCxnSpPr>
      <xdr:spPr>
        <a:xfrm>
          <a:off x="4546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60" name="【図書館】&#10;有形固定資産減価償却率最大値テキスト"/>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61" name="直線コネクタ 60"/>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98896</xdr:rowOff>
    </xdr:from>
    <xdr:ext cx="405111" cy="259045"/>
    <xdr:sp macro="" textlink="">
      <xdr:nvSpPr>
        <xdr:cNvPr id="62" name="【図書館】&#10;有形固定資産減価償却率平均値テキスト"/>
        <xdr:cNvSpPr txBox="1"/>
      </xdr:nvSpPr>
      <xdr:spPr>
        <a:xfrm>
          <a:off x="4673600" y="627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76019</xdr:rowOff>
    </xdr:from>
    <xdr:to>
      <xdr:col>24</xdr:col>
      <xdr:colOff>114300</xdr:colOff>
      <xdr:row>38</xdr:row>
      <xdr:rowOff>6169</xdr:rowOff>
    </xdr:to>
    <xdr:sp macro="" textlink="">
      <xdr:nvSpPr>
        <xdr:cNvPr id="63" name="フローチャート: 判断 62"/>
        <xdr:cNvSpPr/>
      </xdr:nvSpPr>
      <xdr:spPr>
        <a:xfrm>
          <a:off x="45847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79284</xdr:rowOff>
    </xdr:from>
    <xdr:to>
      <xdr:col>20</xdr:col>
      <xdr:colOff>38100</xdr:colOff>
      <xdr:row>38</xdr:row>
      <xdr:rowOff>9434</xdr:rowOff>
    </xdr:to>
    <xdr:sp macro="" textlink="">
      <xdr:nvSpPr>
        <xdr:cNvPr id="64" name="フローチャート: 判断 63"/>
        <xdr:cNvSpPr/>
      </xdr:nvSpPr>
      <xdr:spPr>
        <a:xfrm>
          <a:off x="3746500" y="642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100511</xdr:rowOff>
    </xdr:from>
    <xdr:to>
      <xdr:col>15</xdr:col>
      <xdr:colOff>101600</xdr:colOff>
      <xdr:row>38</xdr:row>
      <xdr:rowOff>30662</xdr:rowOff>
    </xdr:to>
    <xdr:sp macro="" textlink="">
      <xdr:nvSpPr>
        <xdr:cNvPr id="65" name="フローチャート: 判断 64"/>
        <xdr:cNvSpPr/>
      </xdr:nvSpPr>
      <xdr:spPr>
        <a:xfrm>
          <a:off x="2857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15603</xdr:rowOff>
    </xdr:from>
    <xdr:to>
      <xdr:col>10</xdr:col>
      <xdr:colOff>165100</xdr:colOff>
      <xdr:row>38</xdr:row>
      <xdr:rowOff>117203</xdr:rowOff>
    </xdr:to>
    <xdr:sp macro="" textlink="">
      <xdr:nvSpPr>
        <xdr:cNvPr id="66" name="フローチャート: 判断 65"/>
        <xdr:cNvSpPr/>
      </xdr:nvSpPr>
      <xdr:spPr>
        <a:xfrm>
          <a:off x="1968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98878</xdr:rowOff>
    </xdr:from>
    <xdr:to>
      <xdr:col>24</xdr:col>
      <xdr:colOff>114300</xdr:colOff>
      <xdr:row>39</xdr:row>
      <xdr:rowOff>29028</xdr:rowOff>
    </xdr:to>
    <xdr:sp macro="" textlink="">
      <xdr:nvSpPr>
        <xdr:cNvPr id="72" name="楕円 71"/>
        <xdr:cNvSpPr/>
      </xdr:nvSpPr>
      <xdr:spPr>
        <a:xfrm>
          <a:off x="4584700" y="661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77305</xdr:rowOff>
    </xdr:from>
    <xdr:ext cx="405111" cy="259045"/>
    <xdr:sp macro="" textlink="">
      <xdr:nvSpPr>
        <xdr:cNvPr id="73" name="【図書館】&#10;有形固定資産減価償却率該当値テキスト"/>
        <xdr:cNvSpPr txBox="1"/>
      </xdr:nvSpPr>
      <xdr:spPr>
        <a:xfrm>
          <a:off x="4673600"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131535</xdr:rowOff>
    </xdr:from>
    <xdr:to>
      <xdr:col>20</xdr:col>
      <xdr:colOff>38100</xdr:colOff>
      <xdr:row>39</xdr:row>
      <xdr:rowOff>61685</xdr:rowOff>
    </xdr:to>
    <xdr:sp macro="" textlink="">
      <xdr:nvSpPr>
        <xdr:cNvPr id="74" name="楕円 73"/>
        <xdr:cNvSpPr/>
      </xdr:nvSpPr>
      <xdr:spPr>
        <a:xfrm>
          <a:off x="3746500" y="664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149678</xdr:rowOff>
    </xdr:from>
    <xdr:to>
      <xdr:col>24</xdr:col>
      <xdr:colOff>63500</xdr:colOff>
      <xdr:row>39</xdr:row>
      <xdr:rowOff>10885</xdr:rowOff>
    </xdr:to>
    <xdr:cxnSp macro="">
      <xdr:nvCxnSpPr>
        <xdr:cNvPr id="75" name="直線コネクタ 74"/>
        <xdr:cNvCxnSpPr/>
      </xdr:nvCxnSpPr>
      <xdr:spPr>
        <a:xfrm flipV="1">
          <a:off x="3797300" y="666477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25961</xdr:rowOff>
    </xdr:from>
    <xdr:ext cx="405111" cy="259045"/>
    <xdr:sp macro="" textlink="">
      <xdr:nvSpPr>
        <xdr:cNvPr id="76" name="n_1aveValue【図書館】&#10;有形固定資産減価償却率"/>
        <xdr:cNvSpPr txBox="1"/>
      </xdr:nvSpPr>
      <xdr:spPr>
        <a:xfrm>
          <a:off x="3582044"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47188</xdr:rowOff>
    </xdr:from>
    <xdr:ext cx="405111" cy="259045"/>
    <xdr:sp macro="" textlink="">
      <xdr:nvSpPr>
        <xdr:cNvPr id="77" name="n_2aveValue【図書館】&#10;有形固定資産減価償却率"/>
        <xdr:cNvSpPr txBox="1"/>
      </xdr:nvSpPr>
      <xdr:spPr>
        <a:xfrm>
          <a:off x="2705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133730</xdr:rowOff>
    </xdr:from>
    <xdr:ext cx="405111" cy="259045"/>
    <xdr:sp macro="" textlink="">
      <xdr:nvSpPr>
        <xdr:cNvPr id="78" name="n_3aveValue【図書館】&#10;有形固定資産減価償却率"/>
        <xdr:cNvSpPr txBox="1"/>
      </xdr:nvSpPr>
      <xdr:spPr>
        <a:xfrm>
          <a:off x="1816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52812</xdr:rowOff>
    </xdr:from>
    <xdr:ext cx="405111" cy="259045"/>
    <xdr:sp macro="" textlink="">
      <xdr:nvSpPr>
        <xdr:cNvPr id="79" name="n_1mainValue【図書館】&#10;有形固定資産減価償却率"/>
        <xdr:cNvSpPr txBox="1"/>
      </xdr:nvSpPr>
      <xdr:spPr>
        <a:xfrm>
          <a:off x="3582044" y="673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 name="テキスト ボックス 9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5" name="テキスト ボックス 9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7" name="テキスト ボックス 9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9" name="テキスト ボックス 9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03" name="直線コネクタ 102"/>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04" name="【図書館】&#10;一人当たり面積最小値テキスト"/>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05" name="直線コネクタ 104"/>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06" name="【図書館】&#10;一人当たり面積最大値テキスト"/>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07" name="直線コネクタ 106"/>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xdr:rowOff>
    </xdr:from>
    <xdr:ext cx="469744" cy="259045"/>
    <xdr:sp macro="" textlink="">
      <xdr:nvSpPr>
        <xdr:cNvPr id="108" name="【図書館】&#10;一人当たり面積平均値テキスト"/>
        <xdr:cNvSpPr txBox="1"/>
      </xdr:nvSpPr>
      <xdr:spPr>
        <a:xfrm>
          <a:off x="10515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21590</xdr:rowOff>
    </xdr:from>
    <xdr:to>
      <xdr:col>55</xdr:col>
      <xdr:colOff>50800</xdr:colOff>
      <xdr:row>39</xdr:row>
      <xdr:rowOff>123190</xdr:rowOff>
    </xdr:to>
    <xdr:sp macro="" textlink="">
      <xdr:nvSpPr>
        <xdr:cNvPr id="109" name="フローチャート: 判断 108"/>
        <xdr:cNvSpPr/>
      </xdr:nvSpPr>
      <xdr:spPr>
        <a:xfrm>
          <a:off x="10426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162560</xdr:rowOff>
    </xdr:from>
    <xdr:to>
      <xdr:col>50</xdr:col>
      <xdr:colOff>165100</xdr:colOff>
      <xdr:row>39</xdr:row>
      <xdr:rowOff>92710</xdr:rowOff>
    </xdr:to>
    <xdr:sp macro="" textlink="">
      <xdr:nvSpPr>
        <xdr:cNvPr id="110" name="フローチャート: 判断 109"/>
        <xdr:cNvSpPr/>
      </xdr:nvSpPr>
      <xdr:spPr>
        <a:xfrm>
          <a:off x="9588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29210</xdr:rowOff>
    </xdr:from>
    <xdr:to>
      <xdr:col>46</xdr:col>
      <xdr:colOff>38100</xdr:colOff>
      <xdr:row>39</xdr:row>
      <xdr:rowOff>130810</xdr:rowOff>
    </xdr:to>
    <xdr:sp macro="" textlink="">
      <xdr:nvSpPr>
        <xdr:cNvPr id="111" name="フローチャート: 判断 110"/>
        <xdr:cNvSpPr/>
      </xdr:nvSpPr>
      <xdr:spPr>
        <a:xfrm>
          <a:off x="8699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12" name="フローチャート: 判断 111"/>
        <xdr:cNvSpPr/>
      </xdr:nvSpPr>
      <xdr:spPr>
        <a:xfrm>
          <a:off x="7810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67310</xdr:rowOff>
    </xdr:from>
    <xdr:to>
      <xdr:col>55</xdr:col>
      <xdr:colOff>50800</xdr:colOff>
      <xdr:row>33</xdr:row>
      <xdr:rowOff>168910</xdr:rowOff>
    </xdr:to>
    <xdr:sp macro="" textlink="">
      <xdr:nvSpPr>
        <xdr:cNvPr id="118" name="楕円 117"/>
        <xdr:cNvSpPr/>
      </xdr:nvSpPr>
      <xdr:spPr>
        <a:xfrm>
          <a:off x="104267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20337</xdr:rowOff>
    </xdr:from>
    <xdr:ext cx="469744" cy="259045"/>
    <xdr:sp macro="" textlink="">
      <xdr:nvSpPr>
        <xdr:cNvPr id="119" name="【図書館】&#10;一人当たり面積該当値テキスト"/>
        <xdr:cNvSpPr txBox="1"/>
      </xdr:nvSpPr>
      <xdr:spPr>
        <a:xfrm>
          <a:off x="105156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67310</xdr:rowOff>
    </xdr:from>
    <xdr:to>
      <xdr:col>50</xdr:col>
      <xdr:colOff>165100</xdr:colOff>
      <xdr:row>33</xdr:row>
      <xdr:rowOff>168910</xdr:rowOff>
    </xdr:to>
    <xdr:sp macro="" textlink="">
      <xdr:nvSpPr>
        <xdr:cNvPr id="120" name="楕円 119"/>
        <xdr:cNvSpPr/>
      </xdr:nvSpPr>
      <xdr:spPr>
        <a:xfrm>
          <a:off x="9588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118110</xdr:rowOff>
    </xdr:from>
    <xdr:to>
      <xdr:col>55</xdr:col>
      <xdr:colOff>0</xdr:colOff>
      <xdr:row>33</xdr:row>
      <xdr:rowOff>118110</xdr:rowOff>
    </xdr:to>
    <xdr:cxnSp macro="">
      <xdr:nvCxnSpPr>
        <xdr:cNvPr id="121" name="直線コネクタ 120"/>
        <xdr:cNvCxnSpPr/>
      </xdr:nvCxnSpPr>
      <xdr:spPr>
        <a:xfrm>
          <a:off x="9639300" y="5775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83837</xdr:rowOff>
    </xdr:from>
    <xdr:ext cx="469744" cy="259045"/>
    <xdr:sp macro="" textlink="">
      <xdr:nvSpPr>
        <xdr:cNvPr id="122" name="n_1aveValue【図書館】&#10;一人当たり面積"/>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147337</xdr:rowOff>
    </xdr:from>
    <xdr:ext cx="469744" cy="259045"/>
    <xdr:sp macro="" textlink="">
      <xdr:nvSpPr>
        <xdr:cNvPr id="123" name="n_2aveValue【図書館】&#10;一人当たり面積"/>
        <xdr:cNvSpPr txBox="1"/>
      </xdr:nvSpPr>
      <xdr:spPr>
        <a:xfrm>
          <a:off x="8515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154957</xdr:rowOff>
    </xdr:from>
    <xdr:ext cx="469744" cy="259045"/>
    <xdr:sp macro="" textlink="">
      <xdr:nvSpPr>
        <xdr:cNvPr id="124" name="n_3aveValue【図書館】&#10;一人当たり面積"/>
        <xdr:cNvSpPr txBox="1"/>
      </xdr:nvSpPr>
      <xdr:spPr>
        <a:xfrm>
          <a:off x="7626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13987</xdr:rowOff>
    </xdr:from>
    <xdr:ext cx="469744" cy="259045"/>
    <xdr:sp macro="" textlink="">
      <xdr:nvSpPr>
        <xdr:cNvPr id="125" name="n_1mainValue【図書館】&#10;一人当たり面積"/>
        <xdr:cNvSpPr txBox="1"/>
      </xdr:nvSpPr>
      <xdr:spPr>
        <a:xfrm>
          <a:off x="93917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163830</xdr:rowOff>
    </xdr:from>
    <xdr:to>
      <xdr:col>24</xdr:col>
      <xdr:colOff>62865</xdr:colOff>
      <xdr:row>63</xdr:row>
      <xdr:rowOff>150495</xdr:rowOff>
    </xdr:to>
    <xdr:cxnSp macro="">
      <xdr:nvCxnSpPr>
        <xdr:cNvPr id="150" name="直線コネクタ 149"/>
        <xdr:cNvCxnSpPr/>
      </xdr:nvCxnSpPr>
      <xdr:spPr>
        <a:xfrm flipV="1">
          <a:off x="4634865" y="959358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51"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52" name="直線コネクタ 151"/>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110507</xdr:rowOff>
    </xdr:from>
    <xdr:ext cx="405111" cy="259045"/>
    <xdr:sp macro="" textlink="">
      <xdr:nvSpPr>
        <xdr:cNvPr id="153" name="【体育館・プール】&#10;有形固定資産減価償却率最大値テキスト"/>
        <xdr:cNvSpPr txBox="1"/>
      </xdr:nvSpPr>
      <xdr:spPr>
        <a:xfrm>
          <a:off x="4673600" y="936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163830</xdr:rowOff>
    </xdr:from>
    <xdr:to>
      <xdr:col>24</xdr:col>
      <xdr:colOff>152400</xdr:colOff>
      <xdr:row>55</xdr:row>
      <xdr:rowOff>163830</xdr:rowOff>
    </xdr:to>
    <xdr:cxnSp macro="">
      <xdr:nvCxnSpPr>
        <xdr:cNvPr id="154" name="直線コネクタ 153"/>
        <xdr:cNvCxnSpPr/>
      </xdr:nvCxnSpPr>
      <xdr:spPr>
        <a:xfrm>
          <a:off x="4546600" y="95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73042</xdr:rowOff>
    </xdr:from>
    <xdr:ext cx="405111" cy="259045"/>
    <xdr:sp macro="" textlink="">
      <xdr:nvSpPr>
        <xdr:cNvPr id="155" name="【体育館・プール】&#10;有形固定資産減価償却率平均値テキスト"/>
        <xdr:cNvSpPr txBox="1"/>
      </xdr:nvSpPr>
      <xdr:spPr>
        <a:xfrm>
          <a:off x="4673600" y="10017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50165</xdr:rowOff>
    </xdr:from>
    <xdr:to>
      <xdr:col>24</xdr:col>
      <xdr:colOff>114300</xdr:colOff>
      <xdr:row>59</xdr:row>
      <xdr:rowOff>151765</xdr:rowOff>
    </xdr:to>
    <xdr:sp macro="" textlink="">
      <xdr:nvSpPr>
        <xdr:cNvPr id="156" name="フローチャート: 判断 155"/>
        <xdr:cNvSpPr/>
      </xdr:nvSpPr>
      <xdr:spPr>
        <a:xfrm>
          <a:off x="45847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74930</xdr:rowOff>
    </xdr:from>
    <xdr:to>
      <xdr:col>20</xdr:col>
      <xdr:colOff>38100</xdr:colOff>
      <xdr:row>60</xdr:row>
      <xdr:rowOff>5080</xdr:rowOff>
    </xdr:to>
    <xdr:sp macro="" textlink="">
      <xdr:nvSpPr>
        <xdr:cNvPr id="157" name="フローチャート: 判断 156"/>
        <xdr:cNvSpPr/>
      </xdr:nvSpPr>
      <xdr:spPr>
        <a:xfrm>
          <a:off x="3746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82550</xdr:rowOff>
    </xdr:from>
    <xdr:to>
      <xdr:col>15</xdr:col>
      <xdr:colOff>101600</xdr:colOff>
      <xdr:row>60</xdr:row>
      <xdr:rowOff>12700</xdr:rowOff>
    </xdr:to>
    <xdr:sp macro="" textlink="">
      <xdr:nvSpPr>
        <xdr:cNvPr id="158" name="フローチャート: 判断 157"/>
        <xdr:cNvSpPr/>
      </xdr:nvSpPr>
      <xdr:spPr>
        <a:xfrm>
          <a:off x="2857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59" name="フローチャート: 判断 158"/>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2540</xdr:rowOff>
    </xdr:from>
    <xdr:to>
      <xdr:col>24</xdr:col>
      <xdr:colOff>114300</xdr:colOff>
      <xdr:row>61</xdr:row>
      <xdr:rowOff>104140</xdr:rowOff>
    </xdr:to>
    <xdr:sp macro="" textlink="">
      <xdr:nvSpPr>
        <xdr:cNvPr id="165" name="楕円 164"/>
        <xdr:cNvSpPr/>
      </xdr:nvSpPr>
      <xdr:spPr>
        <a:xfrm>
          <a:off x="4584700" y="1046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152417</xdr:rowOff>
    </xdr:from>
    <xdr:ext cx="405111" cy="259045"/>
    <xdr:sp macro="" textlink="">
      <xdr:nvSpPr>
        <xdr:cNvPr id="166" name="【体育館・プール】&#10;有形固定資産減価償却率該当値テキスト"/>
        <xdr:cNvSpPr txBox="1"/>
      </xdr:nvSpPr>
      <xdr:spPr>
        <a:xfrm>
          <a:off x="4673600"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42545</xdr:rowOff>
    </xdr:from>
    <xdr:to>
      <xdr:col>20</xdr:col>
      <xdr:colOff>38100</xdr:colOff>
      <xdr:row>61</xdr:row>
      <xdr:rowOff>144145</xdr:rowOff>
    </xdr:to>
    <xdr:sp macro="" textlink="">
      <xdr:nvSpPr>
        <xdr:cNvPr id="167" name="楕円 166"/>
        <xdr:cNvSpPr/>
      </xdr:nvSpPr>
      <xdr:spPr>
        <a:xfrm>
          <a:off x="3746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53340</xdr:rowOff>
    </xdr:from>
    <xdr:to>
      <xdr:col>24</xdr:col>
      <xdr:colOff>63500</xdr:colOff>
      <xdr:row>61</xdr:row>
      <xdr:rowOff>93345</xdr:rowOff>
    </xdr:to>
    <xdr:cxnSp macro="">
      <xdr:nvCxnSpPr>
        <xdr:cNvPr id="168" name="直線コネクタ 167"/>
        <xdr:cNvCxnSpPr/>
      </xdr:nvCxnSpPr>
      <xdr:spPr>
        <a:xfrm flipV="1">
          <a:off x="3797300" y="1051179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21607</xdr:rowOff>
    </xdr:from>
    <xdr:ext cx="405111" cy="259045"/>
    <xdr:sp macro="" textlink="">
      <xdr:nvSpPr>
        <xdr:cNvPr id="169" name="n_1aveValue【体育館・プール】&#10;有形固定資産減価償却率"/>
        <xdr:cNvSpPr txBox="1"/>
      </xdr:nvSpPr>
      <xdr:spPr>
        <a:xfrm>
          <a:off x="35820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29227</xdr:rowOff>
    </xdr:from>
    <xdr:ext cx="405111" cy="259045"/>
    <xdr:sp macro="" textlink="">
      <xdr:nvSpPr>
        <xdr:cNvPr id="170" name="n_2aveValue【体育館・プール】&#10;有形固定資産減価償却率"/>
        <xdr:cNvSpPr txBox="1"/>
      </xdr:nvSpPr>
      <xdr:spPr>
        <a:xfrm>
          <a:off x="2705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74947</xdr:rowOff>
    </xdr:from>
    <xdr:ext cx="405111" cy="259045"/>
    <xdr:sp macro="" textlink="">
      <xdr:nvSpPr>
        <xdr:cNvPr id="171" name="n_3aveValue【体育館・プール】&#10;有形固定資産減価償却率"/>
        <xdr:cNvSpPr txBox="1"/>
      </xdr:nvSpPr>
      <xdr:spPr>
        <a:xfrm>
          <a:off x="1816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135272</xdr:rowOff>
    </xdr:from>
    <xdr:ext cx="405111" cy="259045"/>
    <xdr:sp macro="" textlink="">
      <xdr:nvSpPr>
        <xdr:cNvPr id="172" name="n_1mainValue【体育館・プール】&#10;有形固定資産減価償却率"/>
        <xdr:cNvSpPr txBox="1"/>
      </xdr:nvSpPr>
      <xdr:spPr>
        <a:xfrm>
          <a:off x="35820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3" name="直線コネクタ 18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84" name="テキスト ボックス 18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5" name="直線コネクタ 18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86" name="テキスト ボックス 18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7" name="直線コネクタ 18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88" name="テキスト ボックス 18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9" name="直線コネクタ 18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0" name="テキスト ボックス 18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1" name="直線コネクタ 19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2" name="テキスト ボックス 19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3" name="直線コネクタ 19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94" name="テキスト ボックス 19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6" name="テキスト ボックス 19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160020</xdr:rowOff>
    </xdr:from>
    <xdr:to>
      <xdr:col>54</xdr:col>
      <xdr:colOff>189865</xdr:colOff>
      <xdr:row>64</xdr:row>
      <xdr:rowOff>55517</xdr:rowOff>
    </xdr:to>
    <xdr:cxnSp macro="">
      <xdr:nvCxnSpPr>
        <xdr:cNvPr id="198" name="直線コネクタ 197"/>
        <xdr:cNvCxnSpPr/>
      </xdr:nvCxnSpPr>
      <xdr:spPr>
        <a:xfrm flipV="1">
          <a:off x="10476865" y="9418320"/>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59344</xdr:rowOff>
    </xdr:from>
    <xdr:ext cx="469744" cy="259045"/>
    <xdr:sp macro="" textlink="">
      <xdr:nvSpPr>
        <xdr:cNvPr id="199" name="【体育館・プール】&#10;一人当たり面積最小値テキスト"/>
        <xdr:cNvSpPr txBox="1"/>
      </xdr:nvSpPr>
      <xdr:spPr>
        <a:xfrm>
          <a:off x="10515600" y="1103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55517</xdr:rowOff>
    </xdr:from>
    <xdr:to>
      <xdr:col>55</xdr:col>
      <xdr:colOff>88900</xdr:colOff>
      <xdr:row>64</xdr:row>
      <xdr:rowOff>55517</xdr:rowOff>
    </xdr:to>
    <xdr:cxnSp macro="">
      <xdr:nvCxnSpPr>
        <xdr:cNvPr id="200" name="直線コネクタ 199"/>
        <xdr:cNvCxnSpPr/>
      </xdr:nvCxnSpPr>
      <xdr:spPr>
        <a:xfrm>
          <a:off x="10388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106697</xdr:rowOff>
    </xdr:from>
    <xdr:ext cx="469744" cy="259045"/>
    <xdr:sp macro="" textlink="">
      <xdr:nvSpPr>
        <xdr:cNvPr id="201" name="【体育館・プール】&#10;一人当たり面積最大値テキスト"/>
        <xdr:cNvSpPr txBox="1"/>
      </xdr:nvSpPr>
      <xdr:spPr>
        <a:xfrm>
          <a:off x="10515600" y="919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160020</xdr:rowOff>
    </xdr:from>
    <xdr:to>
      <xdr:col>55</xdr:col>
      <xdr:colOff>88900</xdr:colOff>
      <xdr:row>54</xdr:row>
      <xdr:rowOff>160020</xdr:rowOff>
    </xdr:to>
    <xdr:cxnSp macro="">
      <xdr:nvCxnSpPr>
        <xdr:cNvPr id="202" name="直線コネクタ 201"/>
        <xdr:cNvCxnSpPr/>
      </xdr:nvCxnSpPr>
      <xdr:spPr>
        <a:xfrm>
          <a:off x="10388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161126</xdr:rowOff>
    </xdr:from>
    <xdr:ext cx="469744" cy="259045"/>
    <xdr:sp macro="" textlink="">
      <xdr:nvSpPr>
        <xdr:cNvPr id="203" name="【体育館・プール】&#10;一人当たり面積平均値テキスト"/>
        <xdr:cNvSpPr txBox="1"/>
      </xdr:nvSpPr>
      <xdr:spPr>
        <a:xfrm>
          <a:off x="10515600" y="10619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11249</xdr:rowOff>
    </xdr:from>
    <xdr:to>
      <xdr:col>55</xdr:col>
      <xdr:colOff>50800</xdr:colOff>
      <xdr:row>62</xdr:row>
      <xdr:rowOff>112849</xdr:rowOff>
    </xdr:to>
    <xdr:sp macro="" textlink="">
      <xdr:nvSpPr>
        <xdr:cNvPr id="204" name="フローチャート: 判断 203"/>
        <xdr:cNvSpPr/>
      </xdr:nvSpPr>
      <xdr:spPr>
        <a:xfrm>
          <a:off x="10426700" y="1064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166370</xdr:rowOff>
    </xdr:from>
    <xdr:to>
      <xdr:col>50</xdr:col>
      <xdr:colOff>165100</xdr:colOff>
      <xdr:row>62</xdr:row>
      <xdr:rowOff>96520</xdr:rowOff>
    </xdr:to>
    <xdr:sp macro="" textlink="">
      <xdr:nvSpPr>
        <xdr:cNvPr id="205" name="フローチャート: 判断 204"/>
        <xdr:cNvSpPr/>
      </xdr:nvSpPr>
      <xdr:spPr>
        <a:xfrm>
          <a:off x="9588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154940</xdr:rowOff>
    </xdr:from>
    <xdr:to>
      <xdr:col>46</xdr:col>
      <xdr:colOff>38100</xdr:colOff>
      <xdr:row>62</xdr:row>
      <xdr:rowOff>85090</xdr:rowOff>
    </xdr:to>
    <xdr:sp macro="" textlink="">
      <xdr:nvSpPr>
        <xdr:cNvPr id="206" name="フローチャート: 判断 205"/>
        <xdr:cNvSpPr/>
      </xdr:nvSpPr>
      <xdr:spPr>
        <a:xfrm>
          <a:off x="8699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07" name="フローチャート: 判断 206"/>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60234</xdr:rowOff>
    </xdr:from>
    <xdr:to>
      <xdr:col>55</xdr:col>
      <xdr:colOff>50800</xdr:colOff>
      <xdr:row>61</xdr:row>
      <xdr:rowOff>161834</xdr:rowOff>
    </xdr:to>
    <xdr:sp macro="" textlink="">
      <xdr:nvSpPr>
        <xdr:cNvPr id="213" name="楕円 212"/>
        <xdr:cNvSpPr/>
      </xdr:nvSpPr>
      <xdr:spPr>
        <a:xfrm>
          <a:off x="10426700" y="1051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83111</xdr:rowOff>
    </xdr:from>
    <xdr:ext cx="469744" cy="259045"/>
    <xdr:sp macro="" textlink="">
      <xdr:nvSpPr>
        <xdr:cNvPr id="214" name="【体育館・プール】&#10;一人当たり面積該当値テキスト"/>
        <xdr:cNvSpPr txBox="1"/>
      </xdr:nvSpPr>
      <xdr:spPr>
        <a:xfrm>
          <a:off x="10515600" y="103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60234</xdr:rowOff>
    </xdr:from>
    <xdr:to>
      <xdr:col>50</xdr:col>
      <xdr:colOff>165100</xdr:colOff>
      <xdr:row>61</xdr:row>
      <xdr:rowOff>161834</xdr:rowOff>
    </xdr:to>
    <xdr:sp macro="" textlink="">
      <xdr:nvSpPr>
        <xdr:cNvPr id="215" name="楕円 214"/>
        <xdr:cNvSpPr/>
      </xdr:nvSpPr>
      <xdr:spPr>
        <a:xfrm>
          <a:off x="9588500" y="1051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111034</xdr:rowOff>
    </xdr:from>
    <xdr:to>
      <xdr:col>55</xdr:col>
      <xdr:colOff>0</xdr:colOff>
      <xdr:row>61</xdr:row>
      <xdr:rowOff>111034</xdr:rowOff>
    </xdr:to>
    <xdr:cxnSp macro="">
      <xdr:nvCxnSpPr>
        <xdr:cNvPr id="216" name="直線コネクタ 215"/>
        <xdr:cNvCxnSpPr/>
      </xdr:nvCxnSpPr>
      <xdr:spPr>
        <a:xfrm>
          <a:off x="9639300" y="105694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87647</xdr:rowOff>
    </xdr:from>
    <xdr:ext cx="469744" cy="259045"/>
    <xdr:sp macro="" textlink="">
      <xdr:nvSpPr>
        <xdr:cNvPr id="217" name="n_1aveValue【体育館・プール】&#10;一人当たり面積"/>
        <xdr:cNvSpPr txBox="1"/>
      </xdr:nvSpPr>
      <xdr:spPr>
        <a:xfrm>
          <a:off x="93917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101617</xdr:rowOff>
    </xdr:from>
    <xdr:ext cx="469744" cy="259045"/>
    <xdr:sp macro="" textlink="">
      <xdr:nvSpPr>
        <xdr:cNvPr id="218" name="n_2aveValue【体育館・プール】&#10;一人当たり面積"/>
        <xdr:cNvSpPr txBox="1"/>
      </xdr:nvSpPr>
      <xdr:spPr>
        <a:xfrm>
          <a:off x="85154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19" name="n_3aveValue【体育館・プール】&#10;一人当たり面積"/>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6911</xdr:rowOff>
    </xdr:from>
    <xdr:ext cx="469744" cy="259045"/>
    <xdr:sp macro="" textlink="">
      <xdr:nvSpPr>
        <xdr:cNvPr id="220" name="n_1mainValue【体育館・プール】&#10;一人当たり面積"/>
        <xdr:cNvSpPr txBox="1"/>
      </xdr:nvSpPr>
      <xdr:spPr>
        <a:xfrm>
          <a:off x="9391727" y="1029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1" name="正方形/長方形 22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2" name="正方形/長方形 22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3" name="正方形/長方形 22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4" name="正方形/長方形 22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5" name="正方形/長方形 22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6" name="正方形/長方形 22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7" name="正方形/長方形 22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8" name="正方形/長方形 22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9" name="テキスト ボックス 22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0" name="直線コネクタ 22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1" name="テキスト ボックス 23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2" name="直線コネクタ 23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3" name="テキスト ボックス 23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4" name="直線コネクタ 23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5" name="テキスト ボックス 23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6" name="直線コネクタ 23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7" name="テキスト ボックス 23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8" name="直線コネクタ 23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9" name="テキスト ボックス 23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0" name="直線コネクタ 23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1" name="テキスト ボックス 24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102870</xdr:rowOff>
    </xdr:from>
    <xdr:to>
      <xdr:col>24</xdr:col>
      <xdr:colOff>62865</xdr:colOff>
      <xdr:row>85</xdr:row>
      <xdr:rowOff>81914</xdr:rowOff>
    </xdr:to>
    <xdr:cxnSp macro="">
      <xdr:nvCxnSpPr>
        <xdr:cNvPr id="245" name="直線コネクタ 244"/>
        <xdr:cNvCxnSpPr/>
      </xdr:nvCxnSpPr>
      <xdr:spPr>
        <a:xfrm flipV="1">
          <a:off x="4634865" y="13475970"/>
          <a:ext cx="0" cy="11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85741</xdr:rowOff>
    </xdr:from>
    <xdr:ext cx="405111" cy="259045"/>
    <xdr:sp macro="" textlink="">
      <xdr:nvSpPr>
        <xdr:cNvPr id="246" name="【福祉施設】&#10;有形固定資産減価償却率最小値テキスト"/>
        <xdr:cNvSpPr txBox="1"/>
      </xdr:nvSpPr>
      <xdr:spPr>
        <a:xfrm>
          <a:off x="4673600"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81914</xdr:rowOff>
    </xdr:from>
    <xdr:to>
      <xdr:col>24</xdr:col>
      <xdr:colOff>152400</xdr:colOff>
      <xdr:row>85</xdr:row>
      <xdr:rowOff>81914</xdr:rowOff>
    </xdr:to>
    <xdr:cxnSp macro="">
      <xdr:nvCxnSpPr>
        <xdr:cNvPr id="247" name="直線コネクタ 246"/>
        <xdr:cNvCxnSpPr/>
      </xdr:nvCxnSpPr>
      <xdr:spPr>
        <a:xfrm>
          <a:off x="4546600" y="1465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49547</xdr:rowOff>
    </xdr:from>
    <xdr:ext cx="405111" cy="259045"/>
    <xdr:sp macro="" textlink="">
      <xdr:nvSpPr>
        <xdr:cNvPr id="248" name="【福祉施設】&#10;有形固定資産減価償却率最大値テキスト"/>
        <xdr:cNvSpPr txBox="1"/>
      </xdr:nvSpPr>
      <xdr:spPr>
        <a:xfrm>
          <a:off x="4673600" y="1325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102870</xdr:rowOff>
    </xdr:from>
    <xdr:to>
      <xdr:col>24</xdr:col>
      <xdr:colOff>152400</xdr:colOff>
      <xdr:row>78</xdr:row>
      <xdr:rowOff>102870</xdr:rowOff>
    </xdr:to>
    <xdr:cxnSp macro="">
      <xdr:nvCxnSpPr>
        <xdr:cNvPr id="249" name="直線コネクタ 248"/>
        <xdr:cNvCxnSpPr/>
      </xdr:nvCxnSpPr>
      <xdr:spPr>
        <a:xfrm>
          <a:off x="4546600" y="1347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50" name="【福祉施設】&#10;有形固定資産減価償却率平均値テキスト"/>
        <xdr:cNvSpPr txBox="1"/>
      </xdr:nvSpPr>
      <xdr:spPr>
        <a:xfrm>
          <a:off x="4673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51" name="フローチャート: 判断 250"/>
        <xdr:cNvSpPr/>
      </xdr:nvSpPr>
      <xdr:spPr>
        <a:xfrm>
          <a:off x="4584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macro="" textlink="">
      <xdr:nvSpPr>
        <xdr:cNvPr id="252" name="フローチャート: 判断 251"/>
        <xdr:cNvSpPr/>
      </xdr:nvSpPr>
      <xdr:spPr>
        <a:xfrm>
          <a:off x="3746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253" name="フローチャート: 判断 252"/>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54" name="フローチャート: 判断 253"/>
        <xdr:cNvSpPr/>
      </xdr:nvSpPr>
      <xdr:spPr>
        <a:xfrm>
          <a:off x="1968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154939</xdr:rowOff>
    </xdr:from>
    <xdr:to>
      <xdr:col>24</xdr:col>
      <xdr:colOff>114300</xdr:colOff>
      <xdr:row>83</xdr:row>
      <xdr:rowOff>85089</xdr:rowOff>
    </xdr:to>
    <xdr:sp macro="" textlink="">
      <xdr:nvSpPr>
        <xdr:cNvPr id="260" name="楕円 259"/>
        <xdr:cNvSpPr/>
      </xdr:nvSpPr>
      <xdr:spPr>
        <a:xfrm>
          <a:off x="4584700" y="1421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133366</xdr:rowOff>
    </xdr:from>
    <xdr:ext cx="405111" cy="259045"/>
    <xdr:sp macro="" textlink="">
      <xdr:nvSpPr>
        <xdr:cNvPr id="261" name="【福祉施設】&#10;有形固定資産減価償却率該当値テキスト"/>
        <xdr:cNvSpPr txBox="1"/>
      </xdr:nvSpPr>
      <xdr:spPr>
        <a:xfrm>
          <a:off x="4673600"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19686</xdr:rowOff>
    </xdr:from>
    <xdr:to>
      <xdr:col>20</xdr:col>
      <xdr:colOff>38100</xdr:colOff>
      <xdr:row>83</xdr:row>
      <xdr:rowOff>121286</xdr:rowOff>
    </xdr:to>
    <xdr:sp macro="" textlink="">
      <xdr:nvSpPr>
        <xdr:cNvPr id="262" name="楕円 261"/>
        <xdr:cNvSpPr/>
      </xdr:nvSpPr>
      <xdr:spPr>
        <a:xfrm>
          <a:off x="3746500" y="1425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34289</xdr:rowOff>
    </xdr:from>
    <xdr:to>
      <xdr:col>24</xdr:col>
      <xdr:colOff>63500</xdr:colOff>
      <xdr:row>83</xdr:row>
      <xdr:rowOff>70486</xdr:rowOff>
    </xdr:to>
    <xdr:cxnSp macro="">
      <xdr:nvCxnSpPr>
        <xdr:cNvPr id="263" name="直線コネクタ 262"/>
        <xdr:cNvCxnSpPr/>
      </xdr:nvCxnSpPr>
      <xdr:spPr>
        <a:xfrm flipV="1">
          <a:off x="3797300" y="142646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61613</xdr:rowOff>
    </xdr:from>
    <xdr:ext cx="405111" cy="259045"/>
    <xdr:sp macro="" textlink="">
      <xdr:nvSpPr>
        <xdr:cNvPr id="264" name="n_1aveValue【福祉施設】&#10;有形固定資産減価償却率"/>
        <xdr:cNvSpPr txBox="1"/>
      </xdr:nvSpPr>
      <xdr:spPr>
        <a:xfrm>
          <a:off x="3582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82566</xdr:rowOff>
    </xdr:from>
    <xdr:ext cx="405111" cy="259045"/>
    <xdr:sp macro="" textlink="">
      <xdr:nvSpPr>
        <xdr:cNvPr id="265" name="n_2aveValue【福祉施設】&#10;有形固定資産減価償却率"/>
        <xdr:cNvSpPr txBox="1"/>
      </xdr:nvSpPr>
      <xdr:spPr>
        <a:xfrm>
          <a:off x="2705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266" name="n_3aveValue【福祉施設】&#10;有形固定資産減価償却率"/>
        <xdr:cNvSpPr txBox="1"/>
      </xdr:nvSpPr>
      <xdr:spPr>
        <a:xfrm>
          <a:off x="1816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112413</xdr:rowOff>
    </xdr:from>
    <xdr:ext cx="405111" cy="259045"/>
    <xdr:sp macro="" textlink="">
      <xdr:nvSpPr>
        <xdr:cNvPr id="267" name="n_1mainValue【福祉施設】&#10;有形固定資産減価償却率"/>
        <xdr:cNvSpPr txBox="1"/>
      </xdr:nvSpPr>
      <xdr:spPr>
        <a:xfrm>
          <a:off x="3582044" y="1434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8" name="直線コネクタ 27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9" name="テキスト ボックス 27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0" name="直線コネクタ 27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1" name="テキスト ボックス 28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2" name="直線コネクタ 28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3" name="テキスト ボックス 28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4" name="直線コネクタ 28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5" name="テキスト ボックス 28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6" name="直線コネクタ 28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7" name="テキスト ボックス 28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144780</xdr:rowOff>
    </xdr:from>
    <xdr:to>
      <xdr:col>54</xdr:col>
      <xdr:colOff>189865</xdr:colOff>
      <xdr:row>86</xdr:row>
      <xdr:rowOff>49530</xdr:rowOff>
    </xdr:to>
    <xdr:cxnSp macro="">
      <xdr:nvCxnSpPr>
        <xdr:cNvPr id="291" name="直線コネクタ 290"/>
        <xdr:cNvCxnSpPr/>
      </xdr:nvCxnSpPr>
      <xdr:spPr>
        <a:xfrm flipV="1">
          <a:off x="10476865" y="1334643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53357</xdr:rowOff>
    </xdr:from>
    <xdr:ext cx="469744" cy="259045"/>
    <xdr:sp macro="" textlink="">
      <xdr:nvSpPr>
        <xdr:cNvPr id="292" name="【福祉施設】&#10;一人当たり面積最小値テキスト"/>
        <xdr:cNvSpPr txBox="1"/>
      </xdr:nvSpPr>
      <xdr:spPr>
        <a:xfrm>
          <a:off x="10515600"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49530</xdr:rowOff>
    </xdr:from>
    <xdr:to>
      <xdr:col>55</xdr:col>
      <xdr:colOff>88900</xdr:colOff>
      <xdr:row>86</xdr:row>
      <xdr:rowOff>49530</xdr:rowOff>
    </xdr:to>
    <xdr:cxnSp macro="">
      <xdr:nvCxnSpPr>
        <xdr:cNvPr id="293" name="直線コネクタ 292"/>
        <xdr:cNvCxnSpPr/>
      </xdr:nvCxnSpPr>
      <xdr:spPr>
        <a:xfrm>
          <a:off x="10388600" y="1479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91457</xdr:rowOff>
    </xdr:from>
    <xdr:ext cx="469744" cy="259045"/>
    <xdr:sp macro="" textlink="">
      <xdr:nvSpPr>
        <xdr:cNvPr id="294" name="【福祉施設】&#10;一人当たり面積最大値テキスト"/>
        <xdr:cNvSpPr txBox="1"/>
      </xdr:nvSpPr>
      <xdr:spPr>
        <a:xfrm>
          <a:off x="10515600" y="1312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144780</xdr:rowOff>
    </xdr:from>
    <xdr:to>
      <xdr:col>55</xdr:col>
      <xdr:colOff>88900</xdr:colOff>
      <xdr:row>77</xdr:row>
      <xdr:rowOff>144780</xdr:rowOff>
    </xdr:to>
    <xdr:cxnSp macro="">
      <xdr:nvCxnSpPr>
        <xdr:cNvPr id="295" name="直線コネクタ 294"/>
        <xdr:cNvCxnSpPr/>
      </xdr:nvCxnSpPr>
      <xdr:spPr>
        <a:xfrm>
          <a:off x="10388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114316</xdr:rowOff>
    </xdr:from>
    <xdr:ext cx="469744" cy="259045"/>
    <xdr:sp macro="" textlink="">
      <xdr:nvSpPr>
        <xdr:cNvPr id="296" name="【福祉施設】&#10;一人当たり面積平均値テキスト"/>
        <xdr:cNvSpPr txBox="1"/>
      </xdr:nvSpPr>
      <xdr:spPr>
        <a:xfrm>
          <a:off x="10515600" y="1434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297" name="フローチャート: 判断 296"/>
        <xdr:cNvSpPr/>
      </xdr:nvSpPr>
      <xdr:spPr>
        <a:xfrm>
          <a:off x="10426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135889</xdr:rowOff>
    </xdr:from>
    <xdr:to>
      <xdr:col>50</xdr:col>
      <xdr:colOff>165100</xdr:colOff>
      <xdr:row>84</xdr:row>
      <xdr:rowOff>66039</xdr:rowOff>
    </xdr:to>
    <xdr:sp macro="" textlink="">
      <xdr:nvSpPr>
        <xdr:cNvPr id="298" name="フローチャート: 判断 297"/>
        <xdr:cNvSpPr/>
      </xdr:nvSpPr>
      <xdr:spPr>
        <a:xfrm>
          <a:off x="9588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116839</xdr:rowOff>
    </xdr:from>
    <xdr:to>
      <xdr:col>46</xdr:col>
      <xdr:colOff>38100</xdr:colOff>
      <xdr:row>84</xdr:row>
      <xdr:rowOff>46989</xdr:rowOff>
    </xdr:to>
    <xdr:sp macro="" textlink="">
      <xdr:nvSpPr>
        <xdr:cNvPr id="299" name="フローチャート: 判断 298"/>
        <xdr:cNvSpPr/>
      </xdr:nvSpPr>
      <xdr:spPr>
        <a:xfrm>
          <a:off x="8699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44450</xdr:rowOff>
    </xdr:from>
    <xdr:to>
      <xdr:col>41</xdr:col>
      <xdr:colOff>101600</xdr:colOff>
      <xdr:row>84</xdr:row>
      <xdr:rowOff>146050</xdr:rowOff>
    </xdr:to>
    <xdr:sp macro="" textlink="">
      <xdr:nvSpPr>
        <xdr:cNvPr id="300" name="フローチャート: 判断 299"/>
        <xdr:cNvSpPr/>
      </xdr:nvSpPr>
      <xdr:spPr>
        <a:xfrm>
          <a:off x="7810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93980</xdr:rowOff>
    </xdr:from>
    <xdr:to>
      <xdr:col>55</xdr:col>
      <xdr:colOff>50800</xdr:colOff>
      <xdr:row>78</xdr:row>
      <xdr:rowOff>24130</xdr:rowOff>
    </xdr:to>
    <xdr:sp macro="" textlink="">
      <xdr:nvSpPr>
        <xdr:cNvPr id="306" name="楕円 305"/>
        <xdr:cNvSpPr/>
      </xdr:nvSpPr>
      <xdr:spPr>
        <a:xfrm>
          <a:off x="104267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47007</xdr:rowOff>
    </xdr:from>
    <xdr:ext cx="469744" cy="259045"/>
    <xdr:sp macro="" textlink="">
      <xdr:nvSpPr>
        <xdr:cNvPr id="307" name="【福祉施設】&#10;一人当たり面積該当値テキスト"/>
        <xdr:cNvSpPr txBox="1"/>
      </xdr:nvSpPr>
      <xdr:spPr>
        <a:xfrm>
          <a:off x="10515600" y="1324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90170</xdr:rowOff>
    </xdr:from>
    <xdr:to>
      <xdr:col>50</xdr:col>
      <xdr:colOff>165100</xdr:colOff>
      <xdr:row>78</xdr:row>
      <xdr:rowOff>20320</xdr:rowOff>
    </xdr:to>
    <xdr:sp macro="" textlink="">
      <xdr:nvSpPr>
        <xdr:cNvPr id="308" name="楕円 307"/>
        <xdr:cNvSpPr/>
      </xdr:nvSpPr>
      <xdr:spPr>
        <a:xfrm>
          <a:off x="9588500" y="1329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140970</xdr:rowOff>
    </xdr:from>
    <xdr:to>
      <xdr:col>55</xdr:col>
      <xdr:colOff>0</xdr:colOff>
      <xdr:row>77</xdr:row>
      <xdr:rowOff>144780</xdr:rowOff>
    </xdr:to>
    <xdr:cxnSp macro="">
      <xdr:nvCxnSpPr>
        <xdr:cNvPr id="309" name="直線コネクタ 308"/>
        <xdr:cNvCxnSpPr/>
      </xdr:nvCxnSpPr>
      <xdr:spPr>
        <a:xfrm>
          <a:off x="9639300" y="133426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57166</xdr:rowOff>
    </xdr:from>
    <xdr:ext cx="469744" cy="259045"/>
    <xdr:sp macro="" textlink="">
      <xdr:nvSpPr>
        <xdr:cNvPr id="310" name="n_1aveValue【福祉施設】&#10;一人当たり面積"/>
        <xdr:cNvSpPr txBox="1"/>
      </xdr:nvSpPr>
      <xdr:spPr>
        <a:xfrm>
          <a:off x="93917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63516</xdr:rowOff>
    </xdr:from>
    <xdr:ext cx="469744" cy="259045"/>
    <xdr:sp macro="" textlink="">
      <xdr:nvSpPr>
        <xdr:cNvPr id="311" name="n_2aveValue【福祉施設】&#10;一人当たり面積"/>
        <xdr:cNvSpPr txBox="1"/>
      </xdr:nvSpPr>
      <xdr:spPr>
        <a:xfrm>
          <a:off x="85154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162577</xdr:rowOff>
    </xdr:from>
    <xdr:ext cx="469744" cy="259045"/>
    <xdr:sp macro="" textlink="">
      <xdr:nvSpPr>
        <xdr:cNvPr id="312" name="n_3aveValue【福祉施設】&#10;一人当たり面積"/>
        <xdr:cNvSpPr txBox="1"/>
      </xdr:nvSpPr>
      <xdr:spPr>
        <a:xfrm>
          <a:off x="7626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36847</xdr:rowOff>
    </xdr:from>
    <xdr:ext cx="469744" cy="259045"/>
    <xdr:sp macro="" textlink="">
      <xdr:nvSpPr>
        <xdr:cNvPr id="313" name="n_1mainValue【福祉施設】&#10;一人当たり面積"/>
        <xdr:cNvSpPr txBox="1"/>
      </xdr:nvSpPr>
      <xdr:spPr>
        <a:xfrm>
          <a:off x="9391727" y="1306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4" name="正方形/長方形 31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5" name="正方形/長方形 31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6" name="正方形/長方形 31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7" name="正方形/長方形 31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8" name="正方形/長方形 31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9" name="正方形/長方形 31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0" name="正方形/長方形 31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1" name="正方形/長方形 32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2" name="テキスト ボックス 32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3" name="直線コネクタ 32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4" name="テキスト ボックス 32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5" name="直線コネクタ 32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6" name="テキスト ボックス 32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7" name="直線コネクタ 32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8" name="テキスト ボックス 32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29" name="直線コネクタ 32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0" name="テキスト ボックス 32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1" name="直線コネクタ 33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2" name="テキスト ボックス 33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3" name="直線コネクタ 33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4" name="テキスト ボックス 33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5" name="直線コネクタ 33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6" name="テキスト ボックス 33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1905</xdr:rowOff>
    </xdr:from>
    <xdr:to>
      <xdr:col>24</xdr:col>
      <xdr:colOff>62865</xdr:colOff>
      <xdr:row>108</xdr:row>
      <xdr:rowOff>9525</xdr:rowOff>
    </xdr:to>
    <xdr:cxnSp macro="">
      <xdr:nvCxnSpPr>
        <xdr:cNvPr id="338" name="直線コネクタ 337"/>
        <xdr:cNvCxnSpPr/>
      </xdr:nvCxnSpPr>
      <xdr:spPr>
        <a:xfrm flipV="1">
          <a:off x="4634865" y="1714690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13352</xdr:rowOff>
    </xdr:from>
    <xdr:ext cx="405111" cy="259045"/>
    <xdr:sp macro="" textlink="">
      <xdr:nvSpPr>
        <xdr:cNvPr id="339" name="【市民会館】&#10;有形固定資産減価償却率最小値テキスト"/>
        <xdr:cNvSpPr txBox="1"/>
      </xdr:nvSpPr>
      <xdr:spPr>
        <a:xfrm>
          <a:off x="46736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xdr:rowOff>
    </xdr:from>
    <xdr:to>
      <xdr:col>24</xdr:col>
      <xdr:colOff>152400</xdr:colOff>
      <xdr:row>108</xdr:row>
      <xdr:rowOff>9525</xdr:rowOff>
    </xdr:to>
    <xdr:cxnSp macro="">
      <xdr:nvCxnSpPr>
        <xdr:cNvPr id="340" name="直線コネクタ 339"/>
        <xdr:cNvCxnSpPr/>
      </xdr:nvCxnSpPr>
      <xdr:spPr>
        <a:xfrm>
          <a:off x="4546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120032</xdr:rowOff>
    </xdr:from>
    <xdr:ext cx="405111" cy="259045"/>
    <xdr:sp macro="" textlink="">
      <xdr:nvSpPr>
        <xdr:cNvPr id="341" name="【市民会館】&#10;有形固定資産減価償却率最大値テキスト"/>
        <xdr:cNvSpPr txBox="1"/>
      </xdr:nvSpPr>
      <xdr:spPr>
        <a:xfrm>
          <a:off x="4673600" y="1692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1905</xdr:rowOff>
    </xdr:from>
    <xdr:to>
      <xdr:col>24</xdr:col>
      <xdr:colOff>152400</xdr:colOff>
      <xdr:row>100</xdr:row>
      <xdr:rowOff>1905</xdr:rowOff>
    </xdr:to>
    <xdr:cxnSp macro="">
      <xdr:nvCxnSpPr>
        <xdr:cNvPr id="342" name="直線コネクタ 341"/>
        <xdr:cNvCxnSpPr/>
      </xdr:nvCxnSpPr>
      <xdr:spPr>
        <a:xfrm>
          <a:off x="4546600" y="1714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142891</xdr:rowOff>
    </xdr:from>
    <xdr:ext cx="405111" cy="259045"/>
    <xdr:sp macro="" textlink="">
      <xdr:nvSpPr>
        <xdr:cNvPr id="343" name="【市民会館】&#10;有形固定資産減価償却率平均値テキスト"/>
        <xdr:cNvSpPr txBox="1"/>
      </xdr:nvSpPr>
      <xdr:spPr>
        <a:xfrm>
          <a:off x="4673600" y="17973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164464</xdr:rowOff>
    </xdr:from>
    <xdr:to>
      <xdr:col>24</xdr:col>
      <xdr:colOff>114300</xdr:colOff>
      <xdr:row>105</xdr:row>
      <xdr:rowOff>94614</xdr:rowOff>
    </xdr:to>
    <xdr:sp macro="" textlink="">
      <xdr:nvSpPr>
        <xdr:cNvPr id="344" name="フローチャート: 判断 343"/>
        <xdr:cNvSpPr/>
      </xdr:nvSpPr>
      <xdr:spPr>
        <a:xfrm>
          <a:off x="4584700" y="1799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4445</xdr:rowOff>
    </xdr:from>
    <xdr:to>
      <xdr:col>20</xdr:col>
      <xdr:colOff>38100</xdr:colOff>
      <xdr:row>105</xdr:row>
      <xdr:rowOff>106045</xdr:rowOff>
    </xdr:to>
    <xdr:sp macro="" textlink="">
      <xdr:nvSpPr>
        <xdr:cNvPr id="345" name="フローチャート: 判断 344"/>
        <xdr:cNvSpPr/>
      </xdr:nvSpPr>
      <xdr:spPr>
        <a:xfrm>
          <a:off x="3746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46355</xdr:rowOff>
    </xdr:from>
    <xdr:to>
      <xdr:col>15</xdr:col>
      <xdr:colOff>101600</xdr:colOff>
      <xdr:row>105</xdr:row>
      <xdr:rowOff>147955</xdr:rowOff>
    </xdr:to>
    <xdr:sp macro="" textlink="">
      <xdr:nvSpPr>
        <xdr:cNvPr id="346" name="フローチャート: 判断 345"/>
        <xdr:cNvSpPr/>
      </xdr:nvSpPr>
      <xdr:spPr>
        <a:xfrm>
          <a:off x="2857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42545</xdr:rowOff>
    </xdr:from>
    <xdr:to>
      <xdr:col>10</xdr:col>
      <xdr:colOff>165100</xdr:colOff>
      <xdr:row>105</xdr:row>
      <xdr:rowOff>144145</xdr:rowOff>
    </xdr:to>
    <xdr:sp macro="" textlink="">
      <xdr:nvSpPr>
        <xdr:cNvPr id="347" name="フローチャート: 判断 346"/>
        <xdr:cNvSpPr/>
      </xdr:nvSpPr>
      <xdr:spPr>
        <a:xfrm>
          <a:off x="1968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8" name="テキスト ボックス 34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9" name="テキスト ボックス 34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0" name="テキスト ボックス 34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1" name="テキスト ボックス 35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2" name="テキスト ボックス 35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122555</xdr:rowOff>
    </xdr:from>
    <xdr:to>
      <xdr:col>24</xdr:col>
      <xdr:colOff>114300</xdr:colOff>
      <xdr:row>105</xdr:row>
      <xdr:rowOff>52705</xdr:rowOff>
    </xdr:to>
    <xdr:sp macro="" textlink="">
      <xdr:nvSpPr>
        <xdr:cNvPr id="353" name="楕円 352"/>
        <xdr:cNvSpPr/>
      </xdr:nvSpPr>
      <xdr:spPr>
        <a:xfrm>
          <a:off x="45847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145432</xdr:rowOff>
    </xdr:from>
    <xdr:ext cx="405111" cy="259045"/>
    <xdr:sp macro="" textlink="">
      <xdr:nvSpPr>
        <xdr:cNvPr id="354" name="【市民会館】&#10;有形固定資産減価償却率該当値テキスト"/>
        <xdr:cNvSpPr txBox="1"/>
      </xdr:nvSpPr>
      <xdr:spPr>
        <a:xfrm>
          <a:off x="4673600"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160655</xdr:rowOff>
    </xdr:from>
    <xdr:to>
      <xdr:col>20</xdr:col>
      <xdr:colOff>38100</xdr:colOff>
      <xdr:row>105</xdr:row>
      <xdr:rowOff>90805</xdr:rowOff>
    </xdr:to>
    <xdr:sp macro="" textlink="">
      <xdr:nvSpPr>
        <xdr:cNvPr id="355" name="楕円 354"/>
        <xdr:cNvSpPr/>
      </xdr:nvSpPr>
      <xdr:spPr>
        <a:xfrm>
          <a:off x="3746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1905</xdr:rowOff>
    </xdr:from>
    <xdr:to>
      <xdr:col>24</xdr:col>
      <xdr:colOff>63500</xdr:colOff>
      <xdr:row>105</xdr:row>
      <xdr:rowOff>40005</xdr:rowOff>
    </xdr:to>
    <xdr:cxnSp macro="">
      <xdr:nvCxnSpPr>
        <xdr:cNvPr id="356" name="直線コネクタ 355"/>
        <xdr:cNvCxnSpPr/>
      </xdr:nvCxnSpPr>
      <xdr:spPr>
        <a:xfrm flipV="1">
          <a:off x="3797300" y="180041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97172</xdr:rowOff>
    </xdr:from>
    <xdr:ext cx="405111" cy="259045"/>
    <xdr:sp macro="" textlink="">
      <xdr:nvSpPr>
        <xdr:cNvPr id="357" name="n_1aveValue【市民会館】&#10;有形固定資産減価償却率"/>
        <xdr:cNvSpPr txBox="1"/>
      </xdr:nvSpPr>
      <xdr:spPr>
        <a:xfrm>
          <a:off x="35820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164482</xdr:rowOff>
    </xdr:from>
    <xdr:ext cx="405111" cy="259045"/>
    <xdr:sp macro="" textlink="">
      <xdr:nvSpPr>
        <xdr:cNvPr id="358" name="n_2aveValue【市民会館】&#10;有形固定資産減価償却率"/>
        <xdr:cNvSpPr txBox="1"/>
      </xdr:nvSpPr>
      <xdr:spPr>
        <a:xfrm>
          <a:off x="2705744" y="1782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160672</xdr:rowOff>
    </xdr:from>
    <xdr:ext cx="405111" cy="259045"/>
    <xdr:sp macro="" textlink="">
      <xdr:nvSpPr>
        <xdr:cNvPr id="359" name="n_3aveValue【市民会館】&#10;有形固定資産減価償却率"/>
        <xdr:cNvSpPr txBox="1"/>
      </xdr:nvSpPr>
      <xdr:spPr>
        <a:xfrm>
          <a:off x="18167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107332</xdr:rowOff>
    </xdr:from>
    <xdr:ext cx="405111" cy="259045"/>
    <xdr:sp macro="" textlink="">
      <xdr:nvSpPr>
        <xdr:cNvPr id="360" name="n_1mainValue【市民会館】&#10;有形固定資産減価償却率"/>
        <xdr:cNvSpPr txBox="1"/>
      </xdr:nvSpPr>
      <xdr:spPr>
        <a:xfrm>
          <a:off x="3582044" y="1776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1" name="正方形/長方形 36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2" name="正方形/長方形 36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3" name="正方形/長方形 36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4" name="正方形/長方形 36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5" name="正方形/長方形 36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6" name="正方形/長方形 36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7" name="正方形/長方形 36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8" name="正方形/長方形 36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69" name="テキスト ボックス 36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0" name="直線コネクタ 36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1" name="直線コネクタ 37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2" name="テキスト ボックス 37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3" name="直線コネクタ 37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4" name="テキスト ボックス 37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5" name="直線コネクタ 37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6" name="テキスト ボックス 37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7" name="直線コネクタ 37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78" name="テキスト ボックス 37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79" name="直線コネクタ 37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0" name="テキスト ボックス 37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1" name="直線コネクタ 38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2" name="テキスト ボックス 38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38100</xdr:rowOff>
    </xdr:from>
    <xdr:to>
      <xdr:col>54</xdr:col>
      <xdr:colOff>189865</xdr:colOff>
      <xdr:row>108</xdr:row>
      <xdr:rowOff>19050</xdr:rowOff>
    </xdr:to>
    <xdr:cxnSp macro="">
      <xdr:nvCxnSpPr>
        <xdr:cNvPr id="384" name="直線コネクタ 383"/>
        <xdr:cNvCxnSpPr/>
      </xdr:nvCxnSpPr>
      <xdr:spPr>
        <a:xfrm flipV="1">
          <a:off x="10476865" y="171831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22877</xdr:rowOff>
    </xdr:from>
    <xdr:ext cx="469744" cy="259045"/>
    <xdr:sp macro="" textlink="">
      <xdr:nvSpPr>
        <xdr:cNvPr id="385" name="【市民会館】&#10;一人当たり面積最小値テキスト"/>
        <xdr:cNvSpPr txBox="1"/>
      </xdr:nvSpPr>
      <xdr:spPr>
        <a:xfrm>
          <a:off x="10515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19050</xdr:rowOff>
    </xdr:from>
    <xdr:to>
      <xdr:col>55</xdr:col>
      <xdr:colOff>88900</xdr:colOff>
      <xdr:row>108</xdr:row>
      <xdr:rowOff>19050</xdr:rowOff>
    </xdr:to>
    <xdr:cxnSp macro="">
      <xdr:nvCxnSpPr>
        <xdr:cNvPr id="386" name="直線コネクタ 385"/>
        <xdr:cNvCxnSpPr/>
      </xdr:nvCxnSpPr>
      <xdr:spPr>
        <a:xfrm>
          <a:off x="10388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156227</xdr:rowOff>
    </xdr:from>
    <xdr:ext cx="469744" cy="259045"/>
    <xdr:sp macro="" textlink="">
      <xdr:nvSpPr>
        <xdr:cNvPr id="387" name="【市民会館】&#10;一人当たり面積最大値テキスト"/>
        <xdr:cNvSpPr txBox="1"/>
      </xdr:nvSpPr>
      <xdr:spPr>
        <a:xfrm>
          <a:off x="10515600" y="1695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38100</xdr:rowOff>
    </xdr:from>
    <xdr:to>
      <xdr:col>55</xdr:col>
      <xdr:colOff>88900</xdr:colOff>
      <xdr:row>100</xdr:row>
      <xdr:rowOff>38100</xdr:rowOff>
    </xdr:to>
    <xdr:cxnSp macro="">
      <xdr:nvCxnSpPr>
        <xdr:cNvPr id="388" name="直線コネクタ 387"/>
        <xdr:cNvCxnSpPr/>
      </xdr:nvCxnSpPr>
      <xdr:spPr>
        <a:xfrm>
          <a:off x="10388600" y="1718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133366</xdr:rowOff>
    </xdr:from>
    <xdr:ext cx="469744" cy="259045"/>
    <xdr:sp macro="" textlink="">
      <xdr:nvSpPr>
        <xdr:cNvPr id="389" name="【市民会館】&#10;一人当たり面積平均値テキスト"/>
        <xdr:cNvSpPr txBox="1"/>
      </xdr:nvSpPr>
      <xdr:spPr>
        <a:xfrm>
          <a:off x="10515600" y="17964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154939</xdr:rowOff>
    </xdr:from>
    <xdr:to>
      <xdr:col>55</xdr:col>
      <xdr:colOff>50800</xdr:colOff>
      <xdr:row>105</xdr:row>
      <xdr:rowOff>85089</xdr:rowOff>
    </xdr:to>
    <xdr:sp macro="" textlink="">
      <xdr:nvSpPr>
        <xdr:cNvPr id="390" name="フローチャート: 判断 389"/>
        <xdr:cNvSpPr/>
      </xdr:nvSpPr>
      <xdr:spPr>
        <a:xfrm>
          <a:off x="104267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151130</xdr:rowOff>
    </xdr:from>
    <xdr:to>
      <xdr:col>50</xdr:col>
      <xdr:colOff>165100</xdr:colOff>
      <xdr:row>105</xdr:row>
      <xdr:rowOff>81280</xdr:rowOff>
    </xdr:to>
    <xdr:sp macro="" textlink="">
      <xdr:nvSpPr>
        <xdr:cNvPr id="391" name="フローチャート: 判断 390"/>
        <xdr:cNvSpPr/>
      </xdr:nvSpPr>
      <xdr:spPr>
        <a:xfrm>
          <a:off x="9588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124461</xdr:rowOff>
    </xdr:from>
    <xdr:to>
      <xdr:col>46</xdr:col>
      <xdr:colOff>38100</xdr:colOff>
      <xdr:row>105</xdr:row>
      <xdr:rowOff>54611</xdr:rowOff>
    </xdr:to>
    <xdr:sp macro="" textlink="">
      <xdr:nvSpPr>
        <xdr:cNvPr id="392" name="フローチャート: 判断 391"/>
        <xdr:cNvSpPr/>
      </xdr:nvSpPr>
      <xdr:spPr>
        <a:xfrm>
          <a:off x="8699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139700</xdr:rowOff>
    </xdr:from>
    <xdr:to>
      <xdr:col>41</xdr:col>
      <xdr:colOff>101600</xdr:colOff>
      <xdr:row>105</xdr:row>
      <xdr:rowOff>69850</xdr:rowOff>
    </xdr:to>
    <xdr:sp macro="" textlink="">
      <xdr:nvSpPr>
        <xdr:cNvPr id="393" name="フローチャート: 判断 392"/>
        <xdr:cNvSpPr/>
      </xdr:nvSpPr>
      <xdr:spPr>
        <a:xfrm>
          <a:off x="7810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4" name="テキスト ボックス 39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5" name="テキスト ボックス 39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6" name="テキスト ボックス 39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7" name="テキスト ボックス 39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8" name="テキスト ボックス 39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74930</xdr:rowOff>
    </xdr:from>
    <xdr:to>
      <xdr:col>55</xdr:col>
      <xdr:colOff>50800</xdr:colOff>
      <xdr:row>103</xdr:row>
      <xdr:rowOff>5080</xdr:rowOff>
    </xdr:to>
    <xdr:sp macro="" textlink="">
      <xdr:nvSpPr>
        <xdr:cNvPr id="399" name="楕円 398"/>
        <xdr:cNvSpPr/>
      </xdr:nvSpPr>
      <xdr:spPr>
        <a:xfrm>
          <a:off x="104267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97807</xdr:rowOff>
    </xdr:from>
    <xdr:ext cx="469744" cy="259045"/>
    <xdr:sp macro="" textlink="">
      <xdr:nvSpPr>
        <xdr:cNvPr id="400" name="【市民会館】&#10;一人当たり面積該当値テキスト"/>
        <xdr:cNvSpPr txBox="1"/>
      </xdr:nvSpPr>
      <xdr:spPr>
        <a:xfrm>
          <a:off x="10515600" y="1741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90170</xdr:rowOff>
    </xdr:from>
    <xdr:to>
      <xdr:col>50</xdr:col>
      <xdr:colOff>165100</xdr:colOff>
      <xdr:row>103</xdr:row>
      <xdr:rowOff>20320</xdr:rowOff>
    </xdr:to>
    <xdr:sp macro="" textlink="">
      <xdr:nvSpPr>
        <xdr:cNvPr id="401" name="楕円 400"/>
        <xdr:cNvSpPr/>
      </xdr:nvSpPr>
      <xdr:spPr>
        <a:xfrm>
          <a:off x="9588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125730</xdr:rowOff>
    </xdr:from>
    <xdr:to>
      <xdr:col>55</xdr:col>
      <xdr:colOff>0</xdr:colOff>
      <xdr:row>102</xdr:row>
      <xdr:rowOff>140970</xdr:rowOff>
    </xdr:to>
    <xdr:cxnSp macro="">
      <xdr:nvCxnSpPr>
        <xdr:cNvPr id="402" name="直線コネクタ 401"/>
        <xdr:cNvCxnSpPr/>
      </xdr:nvCxnSpPr>
      <xdr:spPr>
        <a:xfrm flipV="1">
          <a:off x="9639300" y="1761363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72407</xdr:rowOff>
    </xdr:from>
    <xdr:ext cx="469744" cy="259045"/>
    <xdr:sp macro="" textlink="">
      <xdr:nvSpPr>
        <xdr:cNvPr id="403" name="n_1aveValue【市民会館】&#10;一人当たり面積"/>
        <xdr:cNvSpPr txBox="1"/>
      </xdr:nvSpPr>
      <xdr:spPr>
        <a:xfrm>
          <a:off x="93917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71138</xdr:rowOff>
    </xdr:from>
    <xdr:ext cx="469744" cy="259045"/>
    <xdr:sp macro="" textlink="">
      <xdr:nvSpPr>
        <xdr:cNvPr id="404" name="n_2aveValue【市民会館】&#10;一人当たり面積"/>
        <xdr:cNvSpPr txBox="1"/>
      </xdr:nvSpPr>
      <xdr:spPr>
        <a:xfrm>
          <a:off x="8515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86377</xdr:rowOff>
    </xdr:from>
    <xdr:ext cx="469744" cy="259045"/>
    <xdr:sp macro="" textlink="">
      <xdr:nvSpPr>
        <xdr:cNvPr id="405" name="n_3aveValue【市民会館】&#10;一人当たり面積"/>
        <xdr:cNvSpPr txBox="1"/>
      </xdr:nvSpPr>
      <xdr:spPr>
        <a:xfrm>
          <a:off x="7626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36847</xdr:rowOff>
    </xdr:from>
    <xdr:ext cx="469744" cy="259045"/>
    <xdr:sp macro="" textlink="">
      <xdr:nvSpPr>
        <xdr:cNvPr id="406" name="n_1mainValue【市民会館】&#10;一人当たり面積"/>
        <xdr:cNvSpPr txBox="1"/>
      </xdr:nvSpPr>
      <xdr:spPr>
        <a:xfrm>
          <a:off x="93917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7" name="正方形/長方形 40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8" name="正方形/長方形 40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9" name="正方形/長方形 40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0" name="正方形/長方形 40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1" name="正方形/長方形 41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2" name="正方形/長方形 41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3" name="正方形/長方形 41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4" name="正方形/長方形 41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5" name="テキスト ボックス 41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6" name="直線コネクタ 41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17" name="テキスト ボックス 41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8" name="直線コネクタ 41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19" name="テキスト ボックス 41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0" name="直線コネクタ 41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1" name="テキスト ボックス 42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2" name="直線コネクタ 42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3" name="テキスト ボックス 42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24" name="直線コネクタ 42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25" name="テキスト ボックス 42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26" name="直線コネクタ 42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27" name="テキスト ボックス 42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8" name="直線コネクタ 42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29" name="テキスト ボックス 42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43815</xdr:rowOff>
    </xdr:from>
    <xdr:to>
      <xdr:col>85</xdr:col>
      <xdr:colOff>126364</xdr:colOff>
      <xdr:row>41</xdr:row>
      <xdr:rowOff>72390</xdr:rowOff>
    </xdr:to>
    <xdr:cxnSp macro="">
      <xdr:nvCxnSpPr>
        <xdr:cNvPr id="431" name="直線コネクタ 430"/>
        <xdr:cNvCxnSpPr/>
      </xdr:nvCxnSpPr>
      <xdr:spPr>
        <a:xfrm flipV="1">
          <a:off x="16318864" y="5873115"/>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76217</xdr:rowOff>
    </xdr:from>
    <xdr:ext cx="405111" cy="259045"/>
    <xdr:sp macro="" textlink="">
      <xdr:nvSpPr>
        <xdr:cNvPr id="432" name="【一般廃棄物処理施設】&#10;有形固定資産減価償却率最小値テキスト"/>
        <xdr:cNvSpPr txBox="1"/>
      </xdr:nvSpPr>
      <xdr:spPr>
        <a:xfrm>
          <a:off x="16357600"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72390</xdr:rowOff>
    </xdr:from>
    <xdr:to>
      <xdr:col>86</xdr:col>
      <xdr:colOff>25400</xdr:colOff>
      <xdr:row>41</xdr:row>
      <xdr:rowOff>72390</xdr:rowOff>
    </xdr:to>
    <xdr:cxnSp macro="">
      <xdr:nvCxnSpPr>
        <xdr:cNvPr id="433" name="直線コネクタ 432"/>
        <xdr:cNvCxnSpPr/>
      </xdr:nvCxnSpPr>
      <xdr:spPr>
        <a:xfrm>
          <a:off x="16230600" y="710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161942</xdr:rowOff>
    </xdr:from>
    <xdr:ext cx="405111" cy="259045"/>
    <xdr:sp macro="" textlink="">
      <xdr:nvSpPr>
        <xdr:cNvPr id="434" name="【一般廃棄物処理施設】&#10;有形固定資産減価償却率最大値テキスト"/>
        <xdr:cNvSpPr txBox="1"/>
      </xdr:nvSpPr>
      <xdr:spPr>
        <a:xfrm>
          <a:off x="16357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43815</xdr:rowOff>
    </xdr:from>
    <xdr:to>
      <xdr:col>86</xdr:col>
      <xdr:colOff>25400</xdr:colOff>
      <xdr:row>34</xdr:row>
      <xdr:rowOff>43815</xdr:rowOff>
    </xdr:to>
    <xdr:cxnSp macro="">
      <xdr:nvCxnSpPr>
        <xdr:cNvPr id="435" name="直線コネクタ 434"/>
        <xdr:cNvCxnSpPr/>
      </xdr:nvCxnSpPr>
      <xdr:spPr>
        <a:xfrm>
          <a:off x="16230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60977</xdr:rowOff>
    </xdr:from>
    <xdr:ext cx="405111" cy="259045"/>
    <xdr:sp macro="" textlink="">
      <xdr:nvSpPr>
        <xdr:cNvPr id="436" name="【一般廃棄物処理施設】&#10;有形固定資産減価償却率平均値テキスト"/>
        <xdr:cNvSpPr txBox="1"/>
      </xdr:nvSpPr>
      <xdr:spPr>
        <a:xfrm>
          <a:off x="16357600" y="640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437" name="フローチャート: 判断 436"/>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38" name="フローチャート: 判断 437"/>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76835</xdr:rowOff>
    </xdr:from>
    <xdr:to>
      <xdr:col>76</xdr:col>
      <xdr:colOff>165100</xdr:colOff>
      <xdr:row>38</xdr:row>
      <xdr:rowOff>6985</xdr:rowOff>
    </xdr:to>
    <xdr:sp macro="" textlink="">
      <xdr:nvSpPr>
        <xdr:cNvPr id="439" name="フローチャート: 判断 438"/>
        <xdr:cNvSpPr/>
      </xdr:nvSpPr>
      <xdr:spPr>
        <a:xfrm>
          <a:off x="14541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168275</xdr:rowOff>
    </xdr:from>
    <xdr:to>
      <xdr:col>72</xdr:col>
      <xdr:colOff>38100</xdr:colOff>
      <xdr:row>38</xdr:row>
      <xdr:rowOff>98425</xdr:rowOff>
    </xdr:to>
    <xdr:sp macro="" textlink="">
      <xdr:nvSpPr>
        <xdr:cNvPr id="440" name="フローチャート: 判断 439"/>
        <xdr:cNvSpPr/>
      </xdr:nvSpPr>
      <xdr:spPr>
        <a:xfrm>
          <a:off x="13652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1" name="テキスト ボックス 44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2" name="テキスト ボックス 44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3" name="テキスト ボックス 44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4" name="テキスト ボックス 44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5" name="テキスト ボックス 44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109220</xdr:rowOff>
    </xdr:from>
    <xdr:to>
      <xdr:col>85</xdr:col>
      <xdr:colOff>177800</xdr:colOff>
      <xdr:row>37</xdr:row>
      <xdr:rowOff>39370</xdr:rowOff>
    </xdr:to>
    <xdr:sp macro="" textlink="">
      <xdr:nvSpPr>
        <xdr:cNvPr id="446" name="楕円 445"/>
        <xdr:cNvSpPr/>
      </xdr:nvSpPr>
      <xdr:spPr>
        <a:xfrm>
          <a:off x="162687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132097</xdr:rowOff>
    </xdr:from>
    <xdr:ext cx="405111" cy="259045"/>
    <xdr:sp macro="" textlink="">
      <xdr:nvSpPr>
        <xdr:cNvPr id="447" name="【一般廃棄物処理施設】&#10;有形固定資産減価償却率該当値テキスト"/>
        <xdr:cNvSpPr txBox="1"/>
      </xdr:nvSpPr>
      <xdr:spPr>
        <a:xfrm>
          <a:off x="16357600"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109220</xdr:rowOff>
    </xdr:from>
    <xdr:to>
      <xdr:col>81</xdr:col>
      <xdr:colOff>101600</xdr:colOff>
      <xdr:row>38</xdr:row>
      <xdr:rowOff>39370</xdr:rowOff>
    </xdr:to>
    <xdr:sp macro="" textlink="">
      <xdr:nvSpPr>
        <xdr:cNvPr id="448" name="楕円 447"/>
        <xdr:cNvSpPr/>
      </xdr:nvSpPr>
      <xdr:spPr>
        <a:xfrm>
          <a:off x="15430500" y="64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160020</xdr:rowOff>
    </xdr:from>
    <xdr:to>
      <xdr:col>85</xdr:col>
      <xdr:colOff>127000</xdr:colOff>
      <xdr:row>37</xdr:row>
      <xdr:rowOff>160020</xdr:rowOff>
    </xdr:to>
    <xdr:cxnSp macro="">
      <xdr:nvCxnSpPr>
        <xdr:cNvPr id="449" name="直線コネクタ 448"/>
        <xdr:cNvCxnSpPr/>
      </xdr:nvCxnSpPr>
      <xdr:spPr>
        <a:xfrm flipV="1">
          <a:off x="15481300" y="633222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50" name="n_1aveValue【一般廃棄物処理施設】&#10;有形固定資産減価償却率"/>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23512</xdr:rowOff>
    </xdr:from>
    <xdr:ext cx="405111" cy="259045"/>
    <xdr:sp macro="" textlink="">
      <xdr:nvSpPr>
        <xdr:cNvPr id="451" name="n_2aveValue【一般廃棄物処理施設】&#10;有形固定資産減価償却率"/>
        <xdr:cNvSpPr txBox="1"/>
      </xdr:nvSpPr>
      <xdr:spPr>
        <a:xfrm>
          <a:off x="14389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114952</xdr:rowOff>
    </xdr:from>
    <xdr:ext cx="405111" cy="259045"/>
    <xdr:sp macro="" textlink="">
      <xdr:nvSpPr>
        <xdr:cNvPr id="452" name="n_3aveValue【一般廃棄物処理施設】&#10;有形固定資産減価償却率"/>
        <xdr:cNvSpPr txBox="1"/>
      </xdr:nvSpPr>
      <xdr:spPr>
        <a:xfrm>
          <a:off x="13500744"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30497</xdr:rowOff>
    </xdr:from>
    <xdr:ext cx="405111" cy="259045"/>
    <xdr:sp macro="" textlink="">
      <xdr:nvSpPr>
        <xdr:cNvPr id="453" name="n_1mainValue【一般廃棄物処理施設】&#10;有形固定資産減価償却率"/>
        <xdr:cNvSpPr txBox="1"/>
      </xdr:nvSpPr>
      <xdr:spPr>
        <a:xfrm>
          <a:off x="1526604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4" name="直線コネクタ 46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5" name="テキスト ボックス 464"/>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6" name="直線コネクタ 46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7" name="テキスト ボックス 466"/>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8" name="直線コネクタ 46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9" name="テキスト ボックス 468"/>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0" name="直線コネクタ 46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71" name="テキスト ボックス 470"/>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2" name="直線コネクタ 47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73" name="テキスト ボックス 472"/>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4" name="直線コネクタ 47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75" name="テキスト ボックス 474"/>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7" name="テキスト ボックス 4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22182</xdr:rowOff>
    </xdr:from>
    <xdr:to>
      <xdr:col>116</xdr:col>
      <xdr:colOff>62864</xdr:colOff>
      <xdr:row>42</xdr:row>
      <xdr:rowOff>89733</xdr:rowOff>
    </xdr:to>
    <xdr:cxnSp macro="">
      <xdr:nvCxnSpPr>
        <xdr:cNvPr id="479" name="直線コネクタ 478"/>
        <xdr:cNvCxnSpPr/>
      </xdr:nvCxnSpPr>
      <xdr:spPr>
        <a:xfrm flipV="1">
          <a:off x="22160864" y="5851482"/>
          <a:ext cx="0" cy="1439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93560</xdr:rowOff>
    </xdr:from>
    <xdr:ext cx="378565" cy="259045"/>
    <xdr:sp macro="" textlink="">
      <xdr:nvSpPr>
        <xdr:cNvPr id="480" name="【一般廃棄物処理施設】&#10;一人当たり有形固定資産（償却資産）額最小値テキスト"/>
        <xdr:cNvSpPr txBox="1"/>
      </xdr:nvSpPr>
      <xdr:spPr>
        <a:xfrm>
          <a:off x="22199600" y="7294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89733</xdr:rowOff>
    </xdr:from>
    <xdr:to>
      <xdr:col>116</xdr:col>
      <xdr:colOff>152400</xdr:colOff>
      <xdr:row>42</xdr:row>
      <xdr:rowOff>89733</xdr:rowOff>
    </xdr:to>
    <xdr:cxnSp macro="">
      <xdr:nvCxnSpPr>
        <xdr:cNvPr id="481" name="直線コネクタ 480"/>
        <xdr:cNvCxnSpPr/>
      </xdr:nvCxnSpPr>
      <xdr:spPr>
        <a:xfrm>
          <a:off x="22072600" y="729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140309</xdr:rowOff>
    </xdr:from>
    <xdr:ext cx="599010" cy="259045"/>
    <xdr:sp macro="" textlink="">
      <xdr:nvSpPr>
        <xdr:cNvPr id="482" name="【一般廃棄物処理施設】&#10;一人当たり有形固定資産（償却資産）額最大値テキスト"/>
        <xdr:cNvSpPr txBox="1"/>
      </xdr:nvSpPr>
      <xdr:spPr>
        <a:xfrm>
          <a:off x="22199600" y="562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22182</xdr:rowOff>
    </xdr:from>
    <xdr:to>
      <xdr:col>116</xdr:col>
      <xdr:colOff>152400</xdr:colOff>
      <xdr:row>34</xdr:row>
      <xdr:rowOff>22182</xdr:rowOff>
    </xdr:to>
    <xdr:cxnSp macro="">
      <xdr:nvCxnSpPr>
        <xdr:cNvPr id="483" name="直線コネクタ 482"/>
        <xdr:cNvCxnSpPr/>
      </xdr:nvCxnSpPr>
      <xdr:spPr>
        <a:xfrm>
          <a:off x="22072600" y="585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139244</xdr:rowOff>
    </xdr:from>
    <xdr:ext cx="534377" cy="259045"/>
    <xdr:sp macro="" textlink="">
      <xdr:nvSpPr>
        <xdr:cNvPr id="484" name="【一般廃棄物処理施設】&#10;一人当たり有形固定資産（償却資産）額平均値テキスト"/>
        <xdr:cNvSpPr txBox="1"/>
      </xdr:nvSpPr>
      <xdr:spPr>
        <a:xfrm>
          <a:off x="22199600" y="6825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116367</xdr:rowOff>
    </xdr:from>
    <xdr:to>
      <xdr:col>116</xdr:col>
      <xdr:colOff>114300</xdr:colOff>
      <xdr:row>41</xdr:row>
      <xdr:rowOff>46517</xdr:rowOff>
    </xdr:to>
    <xdr:sp macro="" textlink="">
      <xdr:nvSpPr>
        <xdr:cNvPr id="485" name="フローチャート: 判断 484"/>
        <xdr:cNvSpPr/>
      </xdr:nvSpPr>
      <xdr:spPr>
        <a:xfrm>
          <a:off x="22110700" y="697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140882</xdr:rowOff>
    </xdr:from>
    <xdr:to>
      <xdr:col>112</xdr:col>
      <xdr:colOff>38100</xdr:colOff>
      <xdr:row>41</xdr:row>
      <xdr:rowOff>71032</xdr:rowOff>
    </xdr:to>
    <xdr:sp macro="" textlink="">
      <xdr:nvSpPr>
        <xdr:cNvPr id="486" name="フローチャート: 判断 485"/>
        <xdr:cNvSpPr/>
      </xdr:nvSpPr>
      <xdr:spPr>
        <a:xfrm>
          <a:off x="21272500" y="6998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43528</xdr:rowOff>
    </xdr:from>
    <xdr:to>
      <xdr:col>107</xdr:col>
      <xdr:colOff>101600</xdr:colOff>
      <xdr:row>41</xdr:row>
      <xdr:rowOff>145128</xdr:rowOff>
    </xdr:to>
    <xdr:sp macro="" textlink="">
      <xdr:nvSpPr>
        <xdr:cNvPr id="487" name="フローチャート: 判断 486"/>
        <xdr:cNvSpPr/>
      </xdr:nvSpPr>
      <xdr:spPr>
        <a:xfrm>
          <a:off x="20383500" y="707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25847</xdr:rowOff>
    </xdr:from>
    <xdr:to>
      <xdr:col>102</xdr:col>
      <xdr:colOff>165100</xdr:colOff>
      <xdr:row>41</xdr:row>
      <xdr:rowOff>127447</xdr:rowOff>
    </xdr:to>
    <xdr:sp macro="" textlink="">
      <xdr:nvSpPr>
        <xdr:cNvPr id="488" name="フローチャート: 判断 487"/>
        <xdr:cNvSpPr/>
      </xdr:nvSpPr>
      <xdr:spPr>
        <a:xfrm>
          <a:off x="19494500" y="705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38933</xdr:rowOff>
    </xdr:from>
    <xdr:to>
      <xdr:col>116</xdr:col>
      <xdr:colOff>114300</xdr:colOff>
      <xdr:row>42</xdr:row>
      <xdr:rowOff>140533</xdr:rowOff>
    </xdr:to>
    <xdr:sp macro="" textlink="">
      <xdr:nvSpPr>
        <xdr:cNvPr id="494" name="楕円 493"/>
        <xdr:cNvSpPr/>
      </xdr:nvSpPr>
      <xdr:spPr>
        <a:xfrm>
          <a:off x="22110700" y="723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125310</xdr:rowOff>
    </xdr:from>
    <xdr:ext cx="378565" cy="259045"/>
    <xdr:sp macro="" textlink="">
      <xdr:nvSpPr>
        <xdr:cNvPr id="495" name="【一般廃棄物処理施設】&#10;一人当たり有形固定資産（償却資産）額該当値テキスト"/>
        <xdr:cNvSpPr txBox="1"/>
      </xdr:nvSpPr>
      <xdr:spPr>
        <a:xfrm>
          <a:off x="22199600" y="7154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38799</xdr:rowOff>
    </xdr:from>
    <xdr:to>
      <xdr:col>112</xdr:col>
      <xdr:colOff>38100</xdr:colOff>
      <xdr:row>42</xdr:row>
      <xdr:rowOff>140399</xdr:rowOff>
    </xdr:to>
    <xdr:sp macro="" textlink="">
      <xdr:nvSpPr>
        <xdr:cNvPr id="496" name="楕円 495"/>
        <xdr:cNvSpPr/>
      </xdr:nvSpPr>
      <xdr:spPr>
        <a:xfrm>
          <a:off x="21272500" y="72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89599</xdr:rowOff>
    </xdr:from>
    <xdr:to>
      <xdr:col>116</xdr:col>
      <xdr:colOff>63500</xdr:colOff>
      <xdr:row>42</xdr:row>
      <xdr:rowOff>89733</xdr:rowOff>
    </xdr:to>
    <xdr:cxnSp macro="">
      <xdr:nvCxnSpPr>
        <xdr:cNvPr id="497" name="直線コネクタ 496"/>
        <xdr:cNvCxnSpPr/>
      </xdr:nvCxnSpPr>
      <xdr:spPr>
        <a:xfrm>
          <a:off x="21323300" y="7290499"/>
          <a:ext cx="838200" cy="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87559</xdr:rowOff>
    </xdr:from>
    <xdr:ext cx="534377" cy="259045"/>
    <xdr:sp macro="" textlink="">
      <xdr:nvSpPr>
        <xdr:cNvPr id="498" name="n_1aveValue【一般廃棄物処理施設】&#10;一人当たり有形固定資産（償却資産）額"/>
        <xdr:cNvSpPr txBox="1"/>
      </xdr:nvSpPr>
      <xdr:spPr>
        <a:xfrm>
          <a:off x="21043411" y="677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161655</xdr:rowOff>
    </xdr:from>
    <xdr:ext cx="534377" cy="259045"/>
    <xdr:sp macro="" textlink="">
      <xdr:nvSpPr>
        <xdr:cNvPr id="499" name="n_2aveValue【一般廃棄物処理施設】&#10;一人当たり有形固定資産（償却資産）額"/>
        <xdr:cNvSpPr txBox="1"/>
      </xdr:nvSpPr>
      <xdr:spPr>
        <a:xfrm>
          <a:off x="20167111" y="684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143974</xdr:rowOff>
    </xdr:from>
    <xdr:ext cx="534377" cy="259045"/>
    <xdr:sp macro="" textlink="">
      <xdr:nvSpPr>
        <xdr:cNvPr id="500" name="n_3aveValue【一般廃棄物処理施設】&#10;一人当たり有形固定資産（償却資産）額"/>
        <xdr:cNvSpPr txBox="1"/>
      </xdr:nvSpPr>
      <xdr:spPr>
        <a:xfrm>
          <a:off x="19278111" y="68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166317</xdr:colOff>
      <xdr:row>42</xdr:row>
      <xdr:rowOff>131526</xdr:rowOff>
    </xdr:from>
    <xdr:ext cx="378565" cy="259045"/>
    <xdr:sp macro="" textlink="">
      <xdr:nvSpPr>
        <xdr:cNvPr id="501" name="n_1mainValue【一般廃棄物処理施設】&#10;一人当たり有形固定資産（償却資産）額"/>
        <xdr:cNvSpPr txBox="1"/>
      </xdr:nvSpPr>
      <xdr:spPr>
        <a:xfrm>
          <a:off x="21121317" y="7332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512" name="直線コネクタ 51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13" name="テキスト ボックス 512"/>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4" name="直線コネクタ 51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5" name="テキスト ボックス 51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6" name="直線コネクタ 51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7" name="テキスト ボックス 51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8" name="直線コネクタ 51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9" name="テキスト ボックス 51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0" name="直線コネクタ 51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1" name="テキスト ボックス 52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23" name="テキスト ボックス 52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63</xdr:row>
      <xdr:rowOff>57150</xdr:rowOff>
    </xdr:to>
    <xdr:cxnSp macro="">
      <xdr:nvCxnSpPr>
        <xdr:cNvPr id="525" name="直線コネクタ 524"/>
        <xdr:cNvCxnSpPr/>
      </xdr:nvCxnSpPr>
      <xdr:spPr>
        <a:xfrm flipV="1">
          <a:off x="16318864" y="95250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60977</xdr:rowOff>
    </xdr:from>
    <xdr:ext cx="405111" cy="259045"/>
    <xdr:sp macro="" textlink="">
      <xdr:nvSpPr>
        <xdr:cNvPr id="526" name="【保健センター・保健所】&#10;有形固定資産減価償却率最小値テキスト"/>
        <xdr:cNvSpPr txBox="1"/>
      </xdr:nvSpPr>
      <xdr:spPr>
        <a:xfrm>
          <a:off x="16357600"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57150</xdr:rowOff>
    </xdr:from>
    <xdr:to>
      <xdr:col>86</xdr:col>
      <xdr:colOff>25400</xdr:colOff>
      <xdr:row>63</xdr:row>
      <xdr:rowOff>57150</xdr:rowOff>
    </xdr:to>
    <xdr:cxnSp macro="">
      <xdr:nvCxnSpPr>
        <xdr:cNvPr id="527" name="直線コネクタ 526"/>
        <xdr:cNvCxnSpPr/>
      </xdr:nvCxnSpPr>
      <xdr:spPr>
        <a:xfrm>
          <a:off x="16230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05111" cy="259045"/>
    <xdr:sp macro="" textlink="">
      <xdr:nvSpPr>
        <xdr:cNvPr id="528" name="【保健センター・保健所】&#10;有形固定資産減価償却率最大値テキスト"/>
        <xdr:cNvSpPr txBox="1"/>
      </xdr:nvSpPr>
      <xdr:spPr>
        <a:xfrm>
          <a:off x="163576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29" name="直線コネクタ 528"/>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28592</xdr:rowOff>
    </xdr:from>
    <xdr:ext cx="405111" cy="259045"/>
    <xdr:sp macro="" textlink="">
      <xdr:nvSpPr>
        <xdr:cNvPr id="530" name="【保健センター・保健所】&#10;有形固定資産減価償却率平均値テキスト"/>
        <xdr:cNvSpPr txBox="1"/>
      </xdr:nvSpPr>
      <xdr:spPr>
        <a:xfrm>
          <a:off x="16357600" y="9972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50165</xdr:rowOff>
    </xdr:from>
    <xdr:to>
      <xdr:col>85</xdr:col>
      <xdr:colOff>177800</xdr:colOff>
      <xdr:row>58</xdr:row>
      <xdr:rowOff>151765</xdr:rowOff>
    </xdr:to>
    <xdr:sp macro="" textlink="">
      <xdr:nvSpPr>
        <xdr:cNvPr id="531" name="フローチャート: 判断 530"/>
        <xdr:cNvSpPr/>
      </xdr:nvSpPr>
      <xdr:spPr>
        <a:xfrm>
          <a:off x="16268700" y="999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88265</xdr:rowOff>
    </xdr:from>
    <xdr:to>
      <xdr:col>81</xdr:col>
      <xdr:colOff>101600</xdr:colOff>
      <xdr:row>59</xdr:row>
      <xdr:rowOff>18415</xdr:rowOff>
    </xdr:to>
    <xdr:sp macro="" textlink="">
      <xdr:nvSpPr>
        <xdr:cNvPr id="532" name="フローチャート: 判断 531"/>
        <xdr:cNvSpPr/>
      </xdr:nvSpPr>
      <xdr:spPr>
        <a:xfrm>
          <a:off x="15430500" y="1003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95885</xdr:rowOff>
    </xdr:from>
    <xdr:to>
      <xdr:col>76</xdr:col>
      <xdr:colOff>165100</xdr:colOff>
      <xdr:row>59</xdr:row>
      <xdr:rowOff>26035</xdr:rowOff>
    </xdr:to>
    <xdr:sp macro="" textlink="">
      <xdr:nvSpPr>
        <xdr:cNvPr id="533" name="フローチャート: 判断 532"/>
        <xdr:cNvSpPr/>
      </xdr:nvSpPr>
      <xdr:spPr>
        <a:xfrm>
          <a:off x="14541500" y="100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132080</xdr:rowOff>
    </xdr:from>
    <xdr:to>
      <xdr:col>72</xdr:col>
      <xdr:colOff>38100</xdr:colOff>
      <xdr:row>59</xdr:row>
      <xdr:rowOff>62230</xdr:rowOff>
    </xdr:to>
    <xdr:sp macro="" textlink="">
      <xdr:nvSpPr>
        <xdr:cNvPr id="534" name="フローチャート: 判断 533"/>
        <xdr:cNvSpPr/>
      </xdr:nvSpPr>
      <xdr:spPr>
        <a:xfrm>
          <a:off x="13652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5" name="テキスト ボックス 5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6" name="テキスト ボックス 5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7" name="テキスト ボックス 5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8" name="テキスト ボックス 5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9" name="テキスト ボックス 5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57785</xdr:rowOff>
    </xdr:from>
    <xdr:to>
      <xdr:col>85</xdr:col>
      <xdr:colOff>177800</xdr:colOff>
      <xdr:row>57</xdr:row>
      <xdr:rowOff>159385</xdr:rowOff>
    </xdr:to>
    <xdr:sp macro="" textlink="">
      <xdr:nvSpPr>
        <xdr:cNvPr id="540" name="楕円 539"/>
        <xdr:cNvSpPr/>
      </xdr:nvSpPr>
      <xdr:spPr>
        <a:xfrm>
          <a:off x="16268700" y="983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80662</xdr:rowOff>
    </xdr:from>
    <xdr:ext cx="405111" cy="259045"/>
    <xdr:sp macro="" textlink="">
      <xdr:nvSpPr>
        <xdr:cNvPr id="541" name="【保健センター・保健所】&#10;有形固定資産減価償却率該当値テキスト"/>
        <xdr:cNvSpPr txBox="1"/>
      </xdr:nvSpPr>
      <xdr:spPr>
        <a:xfrm>
          <a:off x="16357600"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95885</xdr:rowOff>
    </xdr:from>
    <xdr:to>
      <xdr:col>81</xdr:col>
      <xdr:colOff>101600</xdr:colOff>
      <xdr:row>58</xdr:row>
      <xdr:rowOff>26035</xdr:rowOff>
    </xdr:to>
    <xdr:sp macro="" textlink="">
      <xdr:nvSpPr>
        <xdr:cNvPr id="542" name="楕円 541"/>
        <xdr:cNvSpPr/>
      </xdr:nvSpPr>
      <xdr:spPr>
        <a:xfrm>
          <a:off x="15430500" y="986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108585</xdr:rowOff>
    </xdr:from>
    <xdr:to>
      <xdr:col>85</xdr:col>
      <xdr:colOff>127000</xdr:colOff>
      <xdr:row>57</xdr:row>
      <xdr:rowOff>146685</xdr:rowOff>
    </xdr:to>
    <xdr:cxnSp macro="">
      <xdr:nvCxnSpPr>
        <xdr:cNvPr id="543" name="直線コネクタ 542"/>
        <xdr:cNvCxnSpPr/>
      </xdr:nvCxnSpPr>
      <xdr:spPr>
        <a:xfrm flipV="1">
          <a:off x="15481300" y="988123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9542</xdr:rowOff>
    </xdr:from>
    <xdr:ext cx="405111" cy="259045"/>
    <xdr:sp macro="" textlink="">
      <xdr:nvSpPr>
        <xdr:cNvPr id="544" name="n_1aveValue【保健センター・保健所】&#10;有形固定資産減価償却率"/>
        <xdr:cNvSpPr txBox="1"/>
      </xdr:nvSpPr>
      <xdr:spPr>
        <a:xfrm>
          <a:off x="15266044"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42562</xdr:rowOff>
    </xdr:from>
    <xdr:ext cx="405111" cy="259045"/>
    <xdr:sp macro="" textlink="">
      <xdr:nvSpPr>
        <xdr:cNvPr id="545" name="n_2aveValue【保健センター・保健所】&#10;有形固定資産減価償却率"/>
        <xdr:cNvSpPr txBox="1"/>
      </xdr:nvSpPr>
      <xdr:spPr>
        <a:xfrm>
          <a:off x="14389744"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78757</xdr:rowOff>
    </xdr:from>
    <xdr:ext cx="405111" cy="259045"/>
    <xdr:sp macro="" textlink="">
      <xdr:nvSpPr>
        <xdr:cNvPr id="546" name="n_3aveValue【保健センター・保健所】&#10;有形固定資産減価償却率"/>
        <xdr:cNvSpPr txBox="1"/>
      </xdr:nvSpPr>
      <xdr:spPr>
        <a:xfrm>
          <a:off x="135007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42562</xdr:rowOff>
    </xdr:from>
    <xdr:ext cx="405111" cy="259045"/>
    <xdr:sp macro="" textlink="">
      <xdr:nvSpPr>
        <xdr:cNvPr id="547" name="n_1mainValue【保健センター・保健所】&#10;有形固定資産減価償却率"/>
        <xdr:cNvSpPr txBox="1"/>
      </xdr:nvSpPr>
      <xdr:spPr>
        <a:xfrm>
          <a:off x="152660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8" name="正方形/長方形 54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9" name="正方形/長方形 54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0" name="正方形/長方形 54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1" name="正方形/長方形 55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2" name="正方形/長方形 55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3" name="正方形/長方形 55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4" name="正方形/長方形 55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5" name="正方形/長方形 55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6" name="テキスト ボックス 55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7" name="直線コネクタ 55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8" name="直線コネクタ 55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9" name="テキスト ボックス 55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0" name="直線コネクタ 55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1" name="テキスト ボックス 56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2" name="直線コネクタ 56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3" name="テキスト ボックス 56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4" name="直線コネクタ 56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5" name="テキスト ボックス 56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6" name="直線コネクタ 56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7" name="テキスト ボックス 56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8" name="直線コネクタ 56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9" name="テキスト ボックス 56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99060</xdr:rowOff>
    </xdr:from>
    <xdr:to>
      <xdr:col>116</xdr:col>
      <xdr:colOff>62864</xdr:colOff>
      <xdr:row>64</xdr:row>
      <xdr:rowOff>38100</xdr:rowOff>
    </xdr:to>
    <xdr:cxnSp macro="">
      <xdr:nvCxnSpPr>
        <xdr:cNvPr id="571" name="直線コネクタ 570"/>
        <xdr:cNvCxnSpPr/>
      </xdr:nvCxnSpPr>
      <xdr:spPr>
        <a:xfrm flipV="1">
          <a:off x="22160864" y="97002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72"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73" name="直線コネクタ 572"/>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45737</xdr:rowOff>
    </xdr:from>
    <xdr:ext cx="469744" cy="259045"/>
    <xdr:sp macro="" textlink="">
      <xdr:nvSpPr>
        <xdr:cNvPr id="574" name="【保健センター・保健所】&#10;一人当たり面積最大値テキスト"/>
        <xdr:cNvSpPr txBox="1"/>
      </xdr:nvSpPr>
      <xdr:spPr>
        <a:xfrm>
          <a:off x="22199600" y="947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99060</xdr:rowOff>
    </xdr:from>
    <xdr:to>
      <xdr:col>116</xdr:col>
      <xdr:colOff>152400</xdr:colOff>
      <xdr:row>56</xdr:row>
      <xdr:rowOff>99060</xdr:rowOff>
    </xdr:to>
    <xdr:cxnSp macro="">
      <xdr:nvCxnSpPr>
        <xdr:cNvPr id="575" name="直線コネクタ 574"/>
        <xdr:cNvCxnSpPr/>
      </xdr:nvCxnSpPr>
      <xdr:spPr>
        <a:xfrm>
          <a:off x="22072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128287</xdr:rowOff>
    </xdr:from>
    <xdr:ext cx="469744" cy="259045"/>
    <xdr:sp macro="" textlink="">
      <xdr:nvSpPr>
        <xdr:cNvPr id="576" name="【保健センター・保健所】&#10;一人当たり面積平均値テキスト"/>
        <xdr:cNvSpPr txBox="1"/>
      </xdr:nvSpPr>
      <xdr:spPr>
        <a:xfrm>
          <a:off x="22199600" y="1058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105410</xdr:rowOff>
    </xdr:from>
    <xdr:to>
      <xdr:col>116</xdr:col>
      <xdr:colOff>114300</xdr:colOff>
      <xdr:row>63</xdr:row>
      <xdr:rowOff>35560</xdr:rowOff>
    </xdr:to>
    <xdr:sp macro="" textlink="">
      <xdr:nvSpPr>
        <xdr:cNvPr id="577" name="フローチャート: 判断 576"/>
        <xdr:cNvSpPr/>
      </xdr:nvSpPr>
      <xdr:spPr>
        <a:xfrm>
          <a:off x="221107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105410</xdr:rowOff>
    </xdr:from>
    <xdr:to>
      <xdr:col>112</xdr:col>
      <xdr:colOff>38100</xdr:colOff>
      <xdr:row>63</xdr:row>
      <xdr:rowOff>35560</xdr:rowOff>
    </xdr:to>
    <xdr:sp macro="" textlink="">
      <xdr:nvSpPr>
        <xdr:cNvPr id="578" name="フローチャート: 判断 577"/>
        <xdr:cNvSpPr/>
      </xdr:nvSpPr>
      <xdr:spPr>
        <a:xfrm>
          <a:off x="21272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120650</xdr:rowOff>
    </xdr:from>
    <xdr:to>
      <xdr:col>107</xdr:col>
      <xdr:colOff>101600</xdr:colOff>
      <xdr:row>63</xdr:row>
      <xdr:rowOff>50800</xdr:rowOff>
    </xdr:to>
    <xdr:sp macro="" textlink="">
      <xdr:nvSpPr>
        <xdr:cNvPr id="579" name="フローチャート: 判断 578"/>
        <xdr:cNvSpPr/>
      </xdr:nvSpPr>
      <xdr:spPr>
        <a:xfrm>
          <a:off x="20383500" y="1075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116840</xdr:rowOff>
    </xdr:from>
    <xdr:to>
      <xdr:col>102</xdr:col>
      <xdr:colOff>165100</xdr:colOff>
      <xdr:row>63</xdr:row>
      <xdr:rowOff>46990</xdr:rowOff>
    </xdr:to>
    <xdr:sp macro="" textlink="">
      <xdr:nvSpPr>
        <xdr:cNvPr id="580" name="フローチャート: 判断 579"/>
        <xdr:cNvSpPr/>
      </xdr:nvSpPr>
      <xdr:spPr>
        <a:xfrm>
          <a:off x="19494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1" name="テキスト ボックス 58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2" name="テキスト ボックス 58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3" name="テキスト ボックス 58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4" name="テキスト ボックス 58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5" name="テキスト ボックス 58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586" name="楕円 585"/>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587" name="【保健センター・保健所】&#10;一人当たり面積該当値テキスト"/>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135890</xdr:rowOff>
    </xdr:from>
    <xdr:to>
      <xdr:col>112</xdr:col>
      <xdr:colOff>38100</xdr:colOff>
      <xdr:row>63</xdr:row>
      <xdr:rowOff>66040</xdr:rowOff>
    </xdr:to>
    <xdr:sp macro="" textlink="">
      <xdr:nvSpPr>
        <xdr:cNvPr id="588" name="楕円 587"/>
        <xdr:cNvSpPr/>
      </xdr:nvSpPr>
      <xdr:spPr>
        <a:xfrm>
          <a:off x="21272500" y="1076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15240</xdr:rowOff>
    </xdr:to>
    <xdr:cxnSp macro="">
      <xdr:nvCxnSpPr>
        <xdr:cNvPr id="589" name="直線コネクタ 588"/>
        <xdr:cNvCxnSpPr/>
      </xdr:nvCxnSpPr>
      <xdr:spPr>
        <a:xfrm flipV="1">
          <a:off x="21323300" y="108127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52087</xdr:rowOff>
    </xdr:from>
    <xdr:ext cx="469744" cy="259045"/>
    <xdr:sp macro="" textlink="">
      <xdr:nvSpPr>
        <xdr:cNvPr id="590" name="n_1aveValue【保健センター・保健所】&#10;一人当たり面積"/>
        <xdr:cNvSpPr txBox="1"/>
      </xdr:nvSpPr>
      <xdr:spPr>
        <a:xfrm>
          <a:off x="210757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67327</xdr:rowOff>
    </xdr:from>
    <xdr:ext cx="469744" cy="259045"/>
    <xdr:sp macro="" textlink="">
      <xdr:nvSpPr>
        <xdr:cNvPr id="591" name="n_2aveValue【保健センター・保健所】&#10;一人当たり面積"/>
        <xdr:cNvSpPr txBox="1"/>
      </xdr:nvSpPr>
      <xdr:spPr>
        <a:xfrm>
          <a:off x="20199427" y="1052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63517</xdr:rowOff>
    </xdr:from>
    <xdr:ext cx="469744" cy="259045"/>
    <xdr:sp macro="" textlink="">
      <xdr:nvSpPr>
        <xdr:cNvPr id="592" name="n_3aveValue【保健センター・保健所】&#10;一人当たり面積"/>
        <xdr:cNvSpPr txBox="1"/>
      </xdr:nvSpPr>
      <xdr:spPr>
        <a:xfrm>
          <a:off x="193104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57167</xdr:rowOff>
    </xdr:from>
    <xdr:ext cx="469744" cy="259045"/>
    <xdr:sp macro="" textlink="">
      <xdr:nvSpPr>
        <xdr:cNvPr id="593" name="n_1mainValue【保健センター・保健所】&#10;一人当たり面積"/>
        <xdr:cNvSpPr txBox="1"/>
      </xdr:nvSpPr>
      <xdr:spPr>
        <a:xfrm>
          <a:off x="21075727" y="1085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4" name="正方形/長方形 59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5" name="正方形/長方形 59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6" name="正方形/長方形 59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7" name="正方形/長方形 59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8" name="正方形/長方形 59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9" name="正方形/長方形 59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0" name="正方形/長方形 59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1" name="正方形/長方形 60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2" name="テキスト ボックス 60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3" name="直線コネクタ 60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04" name="直線コネクタ 60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05" name="テキスト ボックス 604"/>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6" name="直線コネクタ 60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7" name="テキスト ボックス 60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8" name="直線コネクタ 60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9" name="テキスト ボックス 60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0" name="直線コネクタ 60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1" name="テキスト ボックス 61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2" name="直線コネクタ 61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3" name="テキスト ボックス 61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4" name="直線コネクタ 61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15" name="テキスト ボックス 614"/>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6" name="直線コネクタ 61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17" name="テキスト ボックス 61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88719</xdr:rowOff>
    </xdr:from>
    <xdr:to>
      <xdr:col>85</xdr:col>
      <xdr:colOff>126364</xdr:colOff>
      <xdr:row>86</xdr:row>
      <xdr:rowOff>168729</xdr:rowOff>
    </xdr:to>
    <xdr:cxnSp macro="">
      <xdr:nvCxnSpPr>
        <xdr:cNvPr id="619" name="直線コネクタ 618"/>
        <xdr:cNvCxnSpPr/>
      </xdr:nvCxnSpPr>
      <xdr:spPr>
        <a:xfrm flipV="1">
          <a:off x="16318864" y="13290369"/>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340478" cy="259045"/>
    <xdr:sp macro="" textlink="">
      <xdr:nvSpPr>
        <xdr:cNvPr id="620" name="【消防施設】&#10;有形固定資産減価償却率最小値テキスト"/>
        <xdr:cNvSpPr txBox="1"/>
      </xdr:nvSpPr>
      <xdr:spPr>
        <a:xfrm>
          <a:off x="16357600" y="1491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1" name="直線コネクタ 62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35396</xdr:rowOff>
    </xdr:from>
    <xdr:ext cx="405111" cy="259045"/>
    <xdr:sp macro="" textlink="">
      <xdr:nvSpPr>
        <xdr:cNvPr id="622" name="【消防施設】&#10;有形固定資産減価償却率最大値テキスト"/>
        <xdr:cNvSpPr txBox="1"/>
      </xdr:nvSpPr>
      <xdr:spPr>
        <a:xfrm>
          <a:off x="16357600" y="13065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88719</xdr:rowOff>
    </xdr:from>
    <xdr:to>
      <xdr:col>86</xdr:col>
      <xdr:colOff>25400</xdr:colOff>
      <xdr:row>77</xdr:row>
      <xdr:rowOff>88719</xdr:rowOff>
    </xdr:to>
    <xdr:cxnSp macro="">
      <xdr:nvCxnSpPr>
        <xdr:cNvPr id="623" name="直線コネクタ 622"/>
        <xdr:cNvCxnSpPr/>
      </xdr:nvCxnSpPr>
      <xdr:spPr>
        <a:xfrm>
          <a:off x="16230600" y="1329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16708</xdr:rowOff>
    </xdr:from>
    <xdr:ext cx="405111" cy="259045"/>
    <xdr:sp macro="" textlink="">
      <xdr:nvSpPr>
        <xdr:cNvPr id="624" name="【消防施設】&#10;有形固定資産減価償却率平均値テキスト"/>
        <xdr:cNvSpPr txBox="1"/>
      </xdr:nvSpPr>
      <xdr:spPr>
        <a:xfrm>
          <a:off x="16357600" y="139041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165281</xdr:rowOff>
    </xdr:from>
    <xdr:to>
      <xdr:col>85</xdr:col>
      <xdr:colOff>177800</xdr:colOff>
      <xdr:row>82</xdr:row>
      <xdr:rowOff>95431</xdr:rowOff>
    </xdr:to>
    <xdr:sp macro="" textlink="">
      <xdr:nvSpPr>
        <xdr:cNvPr id="625" name="フローチャート: 判断 624"/>
        <xdr:cNvSpPr/>
      </xdr:nvSpPr>
      <xdr:spPr>
        <a:xfrm>
          <a:off x="16268700" y="1405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26488</xdr:rowOff>
    </xdr:from>
    <xdr:to>
      <xdr:col>81</xdr:col>
      <xdr:colOff>101600</xdr:colOff>
      <xdr:row>82</xdr:row>
      <xdr:rowOff>128088</xdr:rowOff>
    </xdr:to>
    <xdr:sp macro="" textlink="">
      <xdr:nvSpPr>
        <xdr:cNvPr id="626" name="フローチャート: 判断 625"/>
        <xdr:cNvSpPr/>
      </xdr:nvSpPr>
      <xdr:spPr>
        <a:xfrm>
          <a:off x="154305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96701</xdr:rowOff>
    </xdr:from>
    <xdr:to>
      <xdr:col>76</xdr:col>
      <xdr:colOff>165100</xdr:colOff>
      <xdr:row>83</xdr:row>
      <xdr:rowOff>26851</xdr:rowOff>
    </xdr:to>
    <xdr:sp macro="" textlink="">
      <xdr:nvSpPr>
        <xdr:cNvPr id="627" name="フローチャート: 判断 626"/>
        <xdr:cNvSpPr/>
      </xdr:nvSpPr>
      <xdr:spPr>
        <a:xfrm>
          <a:off x="14541500" y="1415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127726</xdr:rowOff>
    </xdr:from>
    <xdr:to>
      <xdr:col>72</xdr:col>
      <xdr:colOff>38100</xdr:colOff>
      <xdr:row>83</xdr:row>
      <xdr:rowOff>57876</xdr:rowOff>
    </xdr:to>
    <xdr:sp macro="" textlink="">
      <xdr:nvSpPr>
        <xdr:cNvPr id="628" name="フローチャート: 判断 627"/>
        <xdr:cNvSpPr/>
      </xdr:nvSpPr>
      <xdr:spPr>
        <a:xfrm>
          <a:off x="136525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9" name="テキスト ボックス 62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0" name="テキスト ボックス 62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1" name="テキスト ボックス 63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2" name="テキスト ボックス 63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3" name="テキスト ボックス 63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634" name="楕円 633"/>
        <xdr:cNvSpPr/>
      </xdr:nvSpPr>
      <xdr:spPr>
        <a:xfrm>
          <a:off x="162687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99621</xdr:rowOff>
    </xdr:from>
    <xdr:ext cx="405111" cy="259045"/>
    <xdr:sp macro="" textlink="">
      <xdr:nvSpPr>
        <xdr:cNvPr id="635" name="【消防施設】&#10;有形固定資産減価償却率該当値テキスト"/>
        <xdr:cNvSpPr txBox="1"/>
      </xdr:nvSpPr>
      <xdr:spPr>
        <a:xfrm>
          <a:off x="16357600"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158750</xdr:rowOff>
    </xdr:from>
    <xdr:to>
      <xdr:col>81</xdr:col>
      <xdr:colOff>101600</xdr:colOff>
      <xdr:row>83</xdr:row>
      <xdr:rowOff>88900</xdr:rowOff>
    </xdr:to>
    <xdr:sp macro="" textlink="">
      <xdr:nvSpPr>
        <xdr:cNvPr id="636" name="楕円 635"/>
        <xdr:cNvSpPr/>
      </xdr:nvSpPr>
      <xdr:spPr>
        <a:xfrm>
          <a:off x="15430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544</xdr:rowOff>
    </xdr:from>
    <xdr:to>
      <xdr:col>85</xdr:col>
      <xdr:colOff>127000</xdr:colOff>
      <xdr:row>83</xdr:row>
      <xdr:rowOff>38100</xdr:rowOff>
    </xdr:to>
    <xdr:cxnSp macro="">
      <xdr:nvCxnSpPr>
        <xdr:cNvPr id="637" name="直線コネクタ 636"/>
        <xdr:cNvCxnSpPr/>
      </xdr:nvCxnSpPr>
      <xdr:spPr>
        <a:xfrm flipV="1">
          <a:off x="15481300" y="1423089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144615</xdr:rowOff>
    </xdr:from>
    <xdr:ext cx="405111" cy="259045"/>
    <xdr:sp macro="" textlink="">
      <xdr:nvSpPr>
        <xdr:cNvPr id="638" name="n_1aveValue【消防施設】&#10;有形固定資産減価償却率"/>
        <xdr:cNvSpPr txBox="1"/>
      </xdr:nvSpPr>
      <xdr:spPr>
        <a:xfrm>
          <a:off x="15266044" y="1386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43378</xdr:rowOff>
    </xdr:from>
    <xdr:ext cx="405111" cy="259045"/>
    <xdr:sp macro="" textlink="">
      <xdr:nvSpPr>
        <xdr:cNvPr id="639" name="n_2aveValue【消防施設】&#10;有形固定資産減価償却率"/>
        <xdr:cNvSpPr txBox="1"/>
      </xdr:nvSpPr>
      <xdr:spPr>
        <a:xfrm>
          <a:off x="14389744" y="1393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74403</xdr:rowOff>
    </xdr:from>
    <xdr:ext cx="405111" cy="259045"/>
    <xdr:sp macro="" textlink="">
      <xdr:nvSpPr>
        <xdr:cNvPr id="640" name="n_3aveValue【消防施設】&#10;有形固定資産減価償却率"/>
        <xdr:cNvSpPr txBox="1"/>
      </xdr:nvSpPr>
      <xdr:spPr>
        <a:xfrm>
          <a:off x="13500744" y="1396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80027</xdr:rowOff>
    </xdr:from>
    <xdr:ext cx="405111" cy="259045"/>
    <xdr:sp macro="" textlink="">
      <xdr:nvSpPr>
        <xdr:cNvPr id="641" name="n_1mainValue【消防施設】&#10;有形固定資産減価償却率"/>
        <xdr:cNvSpPr txBox="1"/>
      </xdr:nvSpPr>
      <xdr:spPr>
        <a:xfrm>
          <a:off x="152660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2" name="正方形/長方形 6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3" name="正方形/長方形 6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4" name="正方形/長方形 6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5" name="正方形/長方形 6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6" name="正方形/長方形 6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7" name="正方形/長方形 6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8" name="正方形/長方形 6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9" name="正方形/長方形 6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0" name="テキスト ボックス 6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1" name="直線コネクタ 6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2" name="直線コネクタ 65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3" name="テキスト ボックス 65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4" name="直線コネクタ 65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5" name="テキスト ボックス 65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6" name="直線コネクタ 65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7" name="テキスト ボックス 65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8" name="直線コネクタ 65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9" name="テキスト ボックス 65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0" name="直線コネクタ 65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1" name="テキスト ボックス 66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2" name="直線コネクタ 66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3" name="テキスト ボックス 66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8889</xdr:rowOff>
    </xdr:from>
    <xdr:to>
      <xdr:col>116</xdr:col>
      <xdr:colOff>62864</xdr:colOff>
      <xdr:row>86</xdr:row>
      <xdr:rowOff>96520</xdr:rowOff>
    </xdr:to>
    <xdr:cxnSp macro="">
      <xdr:nvCxnSpPr>
        <xdr:cNvPr id="665" name="直線コネクタ 664"/>
        <xdr:cNvCxnSpPr/>
      </xdr:nvCxnSpPr>
      <xdr:spPr>
        <a:xfrm flipV="1">
          <a:off x="22160864" y="135534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100347</xdr:rowOff>
    </xdr:from>
    <xdr:ext cx="469744" cy="259045"/>
    <xdr:sp macro="" textlink="">
      <xdr:nvSpPr>
        <xdr:cNvPr id="666" name="【消防施設】&#10;一人当たり面積最小値テキスト"/>
        <xdr:cNvSpPr txBox="1"/>
      </xdr:nvSpPr>
      <xdr:spPr>
        <a:xfrm>
          <a:off x="22199600" y="1484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96520</xdr:rowOff>
    </xdr:from>
    <xdr:to>
      <xdr:col>116</xdr:col>
      <xdr:colOff>152400</xdr:colOff>
      <xdr:row>86</xdr:row>
      <xdr:rowOff>96520</xdr:rowOff>
    </xdr:to>
    <xdr:cxnSp macro="">
      <xdr:nvCxnSpPr>
        <xdr:cNvPr id="667" name="直線コネクタ 666"/>
        <xdr:cNvCxnSpPr/>
      </xdr:nvCxnSpPr>
      <xdr:spPr>
        <a:xfrm>
          <a:off x="22072600" y="1484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127016</xdr:rowOff>
    </xdr:from>
    <xdr:ext cx="469744" cy="259045"/>
    <xdr:sp macro="" textlink="">
      <xdr:nvSpPr>
        <xdr:cNvPr id="668" name="【消防施設】&#10;一人当たり面積最大値テキスト"/>
        <xdr:cNvSpPr txBox="1"/>
      </xdr:nvSpPr>
      <xdr:spPr>
        <a:xfrm>
          <a:off x="22199600" y="1332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8889</xdr:rowOff>
    </xdr:from>
    <xdr:to>
      <xdr:col>116</xdr:col>
      <xdr:colOff>152400</xdr:colOff>
      <xdr:row>79</xdr:row>
      <xdr:rowOff>8889</xdr:rowOff>
    </xdr:to>
    <xdr:cxnSp macro="">
      <xdr:nvCxnSpPr>
        <xdr:cNvPr id="669" name="直線コネクタ 668"/>
        <xdr:cNvCxnSpPr/>
      </xdr:nvCxnSpPr>
      <xdr:spPr>
        <a:xfrm>
          <a:off x="22072600" y="1355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134638</xdr:rowOff>
    </xdr:from>
    <xdr:ext cx="469744" cy="259045"/>
    <xdr:sp macro="" textlink="">
      <xdr:nvSpPr>
        <xdr:cNvPr id="670" name="【消防施設】&#10;一人当たり面積平均値テキスト"/>
        <xdr:cNvSpPr txBox="1"/>
      </xdr:nvSpPr>
      <xdr:spPr>
        <a:xfrm>
          <a:off x="22199600" y="145364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111761</xdr:rowOff>
    </xdr:from>
    <xdr:to>
      <xdr:col>116</xdr:col>
      <xdr:colOff>114300</xdr:colOff>
      <xdr:row>86</xdr:row>
      <xdr:rowOff>41911</xdr:rowOff>
    </xdr:to>
    <xdr:sp macro="" textlink="">
      <xdr:nvSpPr>
        <xdr:cNvPr id="671" name="フローチャート: 判断 670"/>
        <xdr:cNvSpPr/>
      </xdr:nvSpPr>
      <xdr:spPr>
        <a:xfrm>
          <a:off x="22110700" y="1468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120650</xdr:rowOff>
    </xdr:from>
    <xdr:to>
      <xdr:col>112</xdr:col>
      <xdr:colOff>38100</xdr:colOff>
      <xdr:row>86</xdr:row>
      <xdr:rowOff>50800</xdr:rowOff>
    </xdr:to>
    <xdr:sp macro="" textlink="">
      <xdr:nvSpPr>
        <xdr:cNvPr id="672" name="フローチャート: 判断 671"/>
        <xdr:cNvSpPr/>
      </xdr:nvSpPr>
      <xdr:spPr>
        <a:xfrm>
          <a:off x="21272500" y="1469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114300</xdr:rowOff>
    </xdr:from>
    <xdr:to>
      <xdr:col>107</xdr:col>
      <xdr:colOff>101600</xdr:colOff>
      <xdr:row>86</xdr:row>
      <xdr:rowOff>44450</xdr:rowOff>
    </xdr:to>
    <xdr:sp macro="" textlink="">
      <xdr:nvSpPr>
        <xdr:cNvPr id="673" name="フローチャート: 判断 672"/>
        <xdr:cNvSpPr/>
      </xdr:nvSpPr>
      <xdr:spPr>
        <a:xfrm>
          <a:off x="20383500" y="1468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674" name="フローチャート: 判断 673"/>
        <xdr:cNvSpPr/>
      </xdr:nvSpPr>
      <xdr:spPr>
        <a:xfrm>
          <a:off x="19494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5" name="テキスト ボックス 67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6" name="テキスト ボックス 67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7" name="テキスト ボックス 67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8" name="テキスト ボックス 67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9" name="テキスト ボックス 67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162561</xdr:rowOff>
    </xdr:from>
    <xdr:to>
      <xdr:col>116</xdr:col>
      <xdr:colOff>114300</xdr:colOff>
      <xdr:row>86</xdr:row>
      <xdr:rowOff>92711</xdr:rowOff>
    </xdr:to>
    <xdr:sp macro="" textlink="">
      <xdr:nvSpPr>
        <xdr:cNvPr id="680" name="楕円 679"/>
        <xdr:cNvSpPr/>
      </xdr:nvSpPr>
      <xdr:spPr>
        <a:xfrm>
          <a:off x="221107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90188</xdr:rowOff>
    </xdr:from>
    <xdr:ext cx="469744" cy="259045"/>
    <xdr:sp macro="" textlink="">
      <xdr:nvSpPr>
        <xdr:cNvPr id="681" name="【消防施設】&#10;一人当たり面積該当値テキスト"/>
        <xdr:cNvSpPr txBox="1"/>
      </xdr:nvSpPr>
      <xdr:spPr>
        <a:xfrm>
          <a:off x="22199600" y="14663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162561</xdr:rowOff>
    </xdr:from>
    <xdr:to>
      <xdr:col>112</xdr:col>
      <xdr:colOff>38100</xdr:colOff>
      <xdr:row>86</xdr:row>
      <xdr:rowOff>92711</xdr:rowOff>
    </xdr:to>
    <xdr:sp macro="" textlink="">
      <xdr:nvSpPr>
        <xdr:cNvPr id="682" name="楕円 681"/>
        <xdr:cNvSpPr/>
      </xdr:nvSpPr>
      <xdr:spPr>
        <a:xfrm>
          <a:off x="21272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41911</xdr:rowOff>
    </xdr:from>
    <xdr:to>
      <xdr:col>116</xdr:col>
      <xdr:colOff>63500</xdr:colOff>
      <xdr:row>86</xdr:row>
      <xdr:rowOff>41911</xdr:rowOff>
    </xdr:to>
    <xdr:cxnSp macro="">
      <xdr:nvCxnSpPr>
        <xdr:cNvPr id="683" name="直線コネクタ 682"/>
        <xdr:cNvCxnSpPr/>
      </xdr:nvCxnSpPr>
      <xdr:spPr>
        <a:xfrm>
          <a:off x="21323300" y="147866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67327</xdr:rowOff>
    </xdr:from>
    <xdr:ext cx="469744" cy="259045"/>
    <xdr:sp macro="" textlink="">
      <xdr:nvSpPr>
        <xdr:cNvPr id="684" name="n_1aveValue【消防施設】&#10;一人当たり面積"/>
        <xdr:cNvSpPr txBox="1"/>
      </xdr:nvSpPr>
      <xdr:spPr>
        <a:xfrm>
          <a:off x="21075727"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60977</xdr:rowOff>
    </xdr:from>
    <xdr:ext cx="469744" cy="259045"/>
    <xdr:sp macro="" textlink="">
      <xdr:nvSpPr>
        <xdr:cNvPr id="685" name="n_2aveValue【消防施設】&#10;一人当たり面積"/>
        <xdr:cNvSpPr txBox="1"/>
      </xdr:nvSpPr>
      <xdr:spPr>
        <a:xfrm>
          <a:off x="201994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82566</xdr:rowOff>
    </xdr:from>
    <xdr:ext cx="469744" cy="259045"/>
    <xdr:sp macro="" textlink="">
      <xdr:nvSpPr>
        <xdr:cNvPr id="686" name="n_3aveValue【消防施設】&#10;一人当たり面積"/>
        <xdr:cNvSpPr txBox="1"/>
      </xdr:nvSpPr>
      <xdr:spPr>
        <a:xfrm>
          <a:off x="19310427" y="1448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83838</xdr:rowOff>
    </xdr:from>
    <xdr:ext cx="469744" cy="259045"/>
    <xdr:sp macro="" textlink="">
      <xdr:nvSpPr>
        <xdr:cNvPr id="687" name="n_1mainValue【消防施設】&#10;一人当たり面積"/>
        <xdr:cNvSpPr txBox="1"/>
      </xdr:nvSpPr>
      <xdr:spPr>
        <a:xfrm>
          <a:off x="210757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8" name="正方形/長方形 6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9" name="正方形/長方形 6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0" name="正方形/長方形 6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1" name="正方形/長方形 6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2" name="正方形/長方形 6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3" name="正方形/長方形 6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4" name="正方形/長方形 6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5" name="正方形/長方形 69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6" name="テキスト ボックス 69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7" name="直線コネクタ 69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98" name="直線コネクタ 69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99" name="テキスト ボックス 69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0" name="直線コネクタ 69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1" name="テキスト ボックス 70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2" name="直線コネクタ 70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3" name="テキスト ボックス 70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4" name="直線コネクタ 70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5" name="テキスト ボックス 70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6" name="直線コネクタ 70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7" name="テキスト ボックス 70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8" name="直線コネクタ 70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09" name="テキスト ボックス 70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0" name="直線コネクタ 70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11" name="テキスト ボックス 71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12519</xdr:rowOff>
    </xdr:from>
    <xdr:to>
      <xdr:col>85</xdr:col>
      <xdr:colOff>126364</xdr:colOff>
      <xdr:row>108</xdr:row>
      <xdr:rowOff>100693</xdr:rowOff>
    </xdr:to>
    <xdr:cxnSp macro="">
      <xdr:nvCxnSpPr>
        <xdr:cNvPr id="713" name="直線コネクタ 712"/>
        <xdr:cNvCxnSpPr/>
      </xdr:nvCxnSpPr>
      <xdr:spPr>
        <a:xfrm flipV="1">
          <a:off x="16318864" y="17157519"/>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104520</xdr:rowOff>
    </xdr:from>
    <xdr:ext cx="340478" cy="259045"/>
    <xdr:sp macro="" textlink="">
      <xdr:nvSpPr>
        <xdr:cNvPr id="714" name="【庁舎】&#10;有形固定資産減価償却率最小値テキスト"/>
        <xdr:cNvSpPr txBox="1"/>
      </xdr:nvSpPr>
      <xdr:spPr>
        <a:xfrm>
          <a:off x="16357600" y="18621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100693</xdr:rowOff>
    </xdr:from>
    <xdr:to>
      <xdr:col>86</xdr:col>
      <xdr:colOff>25400</xdr:colOff>
      <xdr:row>108</xdr:row>
      <xdr:rowOff>100693</xdr:rowOff>
    </xdr:to>
    <xdr:cxnSp macro="">
      <xdr:nvCxnSpPr>
        <xdr:cNvPr id="715" name="直線コネクタ 714"/>
        <xdr:cNvCxnSpPr/>
      </xdr:nvCxnSpPr>
      <xdr:spPr>
        <a:xfrm>
          <a:off x="16230600" y="1861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130646</xdr:rowOff>
    </xdr:from>
    <xdr:ext cx="405111" cy="259045"/>
    <xdr:sp macro="" textlink="">
      <xdr:nvSpPr>
        <xdr:cNvPr id="716" name="【庁舎】&#10;有形固定資産減価償却率最大値テキスト"/>
        <xdr:cNvSpPr txBox="1"/>
      </xdr:nvSpPr>
      <xdr:spPr>
        <a:xfrm>
          <a:off x="16357600" y="1693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12519</xdr:rowOff>
    </xdr:from>
    <xdr:to>
      <xdr:col>86</xdr:col>
      <xdr:colOff>25400</xdr:colOff>
      <xdr:row>100</xdr:row>
      <xdr:rowOff>12519</xdr:rowOff>
    </xdr:to>
    <xdr:cxnSp macro="">
      <xdr:nvCxnSpPr>
        <xdr:cNvPr id="717" name="直線コネクタ 716"/>
        <xdr:cNvCxnSpPr/>
      </xdr:nvCxnSpPr>
      <xdr:spPr>
        <a:xfrm>
          <a:off x="16230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718" name="【庁舎】&#10;有形固定資産減価償却率平均値テキスト"/>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719" name="フローチャート: 判断 718"/>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720" name="フローチャート: 判断 719"/>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151130</xdr:rowOff>
    </xdr:from>
    <xdr:to>
      <xdr:col>76</xdr:col>
      <xdr:colOff>165100</xdr:colOff>
      <xdr:row>104</xdr:row>
      <xdr:rowOff>81280</xdr:rowOff>
    </xdr:to>
    <xdr:sp macro="" textlink="">
      <xdr:nvSpPr>
        <xdr:cNvPr id="721" name="フローチャート: 判断 720"/>
        <xdr:cNvSpPr/>
      </xdr:nvSpPr>
      <xdr:spPr>
        <a:xfrm>
          <a:off x="14541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12337</xdr:rowOff>
    </xdr:from>
    <xdr:to>
      <xdr:col>72</xdr:col>
      <xdr:colOff>38100</xdr:colOff>
      <xdr:row>104</xdr:row>
      <xdr:rowOff>113937</xdr:rowOff>
    </xdr:to>
    <xdr:sp macro="" textlink="">
      <xdr:nvSpPr>
        <xdr:cNvPr id="722" name="フローチャート: 判断 721"/>
        <xdr:cNvSpPr/>
      </xdr:nvSpPr>
      <xdr:spPr>
        <a:xfrm>
          <a:off x="13652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3" name="テキスト ボックス 72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4" name="テキスト ボックス 72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5" name="テキスト ボックス 72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6" name="テキスト ボックス 72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7" name="テキスト ボックス 72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17236</xdr:rowOff>
    </xdr:from>
    <xdr:to>
      <xdr:col>85</xdr:col>
      <xdr:colOff>177800</xdr:colOff>
      <xdr:row>102</xdr:row>
      <xdr:rowOff>118836</xdr:rowOff>
    </xdr:to>
    <xdr:sp macro="" textlink="">
      <xdr:nvSpPr>
        <xdr:cNvPr id="728" name="楕円 727"/>
        <xdr:cNvSpPr/>
      </xdr:nvSpPr>
      <xdr:spPr>
        <a:xfrm>
          <a:off x="16268700" y="175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40113</xdr:rowOff>
    </xdr:from>
    <xdr:ext cx="405111" cy="259045"/>
    <xdr:sp macro="" textlink="">
      <xdr:nvSpPr>
        <xdr:cNvPr id="729" name="【庁舎】&#10;有形固定資産減価償却率該当値テキスト"/>
        <xdr:cNvSpPr txBox="1"/>
      </xdr:nvSpPr>
      <xdr:spPr>
        <a:xfrm>
          <a:off x="16357600" y="173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51526</xdr:rowOff>
    </xdr:from>
    <xdr:to>
      <xdr:col>81</xdr:col>
      <xdr:colOff>101600</xdr:colOff>
      <xdr:row>102</xdr:row>
      <xdr:rowOff>153126</xdr:rowOff>
    </xdr:to>
    <xdr:sp macro="" textlink="">
      <xdr:nvSpPr>
        <xdr:cNvPr id="730" name="楕円 729"/>
        <xdr:cNvSpPr/>
      </xdr:nvSpPr>
      <xdr:spPr>
        <a:xfrm>
          <a:off x="15430500" y="1753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68036</xdr:rowOff>
    </xdr:from>
    <xdr:to>
      <xdr:col>85</xdr:col>
      <xdr:colOff>127000</xdr:colOff>
      <xdr:row>102</xdr:row>
      <xdr:rowOff>102326</xdr:rowOff>
    </xdr:to>
    <xdr:cxnSp macro="">
      <xdr:nvCxnSpPr>
        <xdr:cNvPr id="731" name="直線コネクタ 730"/>
        <xdr:cNvCxnSpPr/>
      </xdr:nvCxnSpPr>
      <xdr:spPr>
        <a:xfrm flipV="1">
          <a:off x="15481300" y="1755593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732" name="n_1aveValue【庁舎】&#10;有形固定資産減価償却率"/>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97807</xdr:rowOff>
    </xdr:from>
    <xdr:ext cx="405111" cy="259045"/>
    <xdr:sp macro="" textlink="">
      <xdr:nvSpPr>
        <xdr:cNvPr id="733" name="n_2aveValue【庁舎】&#10;有形固定資産減価償却率"/>
        <xdr:cNvSpPr txBox="1"/>
      </xdr:nvSpPr>
      <xdr:spPr>
        <a:xfrm>
          <a:off x="14389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130464</xdr:rowOff>
    </xdr:from>
    <xdr:ext cx="405111" cy="259045"/>
    <xdr:sp macro="" textlink="">
      <xdr:nvSpPr>
        <xdr:cNvPr id="734" name="n_3aveValue【庁舎】&#10;有形固定資産減価償却率"/>
        <xdr:cNvSpPr txBox="1"/>
      </xdr:nvSpPr>
      <xdr:spPr>
        <a:xfrm>
          <a:off x="135007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169653</xdr:rowOff>
    </xdr:from>
    <xdr:ext cx="405111" cy="259045"/>
    <xdr:sp macro="" textlink="">
      <xdr:nvSpPr>
        <xdr:cNvPr id="735" name="n_1mainValue【庁舎】&#10;有形固定資産減価償却率"/>
        <xdr:cNvSpPr txBox="1"/>
      </xdr:nvSpPr>
      <xdr:spPr>
        <a:xfrm>
          <a:off x="15266044" y="1731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4" name="テキスト ボックス 74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5" name="直線コネクタ 74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6" name="直線コネクタ 74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7" name="テキスト ボックス 74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48" name="直線コネクタ 74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49" name="テキスト ボックス 74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0" name="直線コネクタ 74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1" name="テキスト ボックス 75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2" name="直線コネクタ 75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3" name="テキスト ボックス 75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4" name="直線コネクタ 75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55" name="テキスト ボックス 75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6" name="直線コネクタ 75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7" name="テキスト ボックス 75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8" name="直線コネクタ 75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9" name="テキスト ボックス 75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63137</xdr:rowOff>
    </xdr:from>
    <xdr:to>
      <xdr:col>116</xdr:col>
      <xdr:colOff>62864</xdr:colOff>
      <xdr:row>109</xdr:row>
      <xdr:rowOff>1088</xdr:rowOff>
    </xdr:to>
    <xdr:cxnSp macro="">
      <xdr:nvCxnSpPr>
        <xdr:cNvPr id="761" name="直線コネクタ 760"/>
        <xdr:cNvCxnSpPr/>
      </xdr:nvCxnSpPr>
      <xdr:spPr>
        <a:xfrm flipV="1">
          <a:off x="22160864" y="17208137"/>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4915</xdr:rowOff>
    </xdr:from>
    <xdr:ext cx="469744" cy="259045"/>
    <xdr:sp macro="" textlink="">
      <xdr:nvSpPr>
        <xdr:cNvPr id="762" name="【庁舎】&#10;一人当たり面積最小値テキスト"/>
        <xdr:cNvSpPr txBox="1"/>
      </xdr:nvSpPr>
      <xdr:spPr>
        <a:xfrm>
          <a:off x="22199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1088</xdr:rowOff>
    </xdr:from>
    <xdr:to>
      <xdr:col>116</xdr:col>
      <xdr:colOff>152400</xdr:colOff>
      <xdr:row>109</xdr:row>
      <xdr:rowOff>1088</xdr:rowOff>
    </xdr:to>
    <xdr:cxnSp macro="">
      <xdr:nvCxnSpPr>
        <xdr:cNvPr id="763" name="直線コネクタ 762"/>
        <xdr:cNvCxnSpPr/>
      </xdr:nvCxnSpPr>
      <xdr:spPr>
        <a:xfrm>
          <a:off x="22072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9814</xdr:rowOff>
    </xdr:from>
    <xdr:ext cx="469744" cy="259045"/>
    <xdr:sp macro="" textlink="">
      <xdr:nvSpPr>
        <xdr:cNvPr id="764" name="【庁舎】&#10;一人当たり面積最大値テキスト"/>
        <xdr:cNvSpPr txBox="1"/>
      </xdr:nvSpPr>
      <xdr:spPr>
        <a:xfrm>
          <a:off x="22199600" y="169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63137</xdr:rowOff>
    </xdr:from>
    <xdr:to>
      <xdr:col>116</xdr:col>
      <xdr:colOff>152400</xdr:colOff>
      <xdr:row>100</xdr:row>
      <xdr:rowOff>63137</xdr:rowOff>
    </xdr:to>
    <xdr:cxnSp macro="">
      <xdr:nvCxnSpPr>
        <xdr:cNvPr id="765" name="直線コネクタ 764"/>
        <xdr:cNvCxnSpPr/>
      </xdr:nvCxnSpPr>
      <xdr:spPr>
        <a:xfrm>
          <a:off x="22072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52813</xdr:rowOff>
    </xdr:from>
    <xdr:ext cx="469744" cy="259045"/>
    <xdr:sp macro="" textlink="">
      <xdr:nvSpPr>
        <xdr:cNvPr id="766" name="【庁舎】&#10;一人当たり面積平均値テキスト"/>
        <xdr:cNvSpPr txBox="1"/>
      </xdr:nvSpPr>
      <xdr:spPr>
        <a:xfrm>
          <a:off x="22199600" y="1822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74386</xdr:rowOff>
    </xdr:from>
    <xdr:to>
      <xdr:col>116</xdr:col>
      <xdr:colOff>114300</xdr:colOff>
      <xdr:row>107</xdr:row>
      <xdr:rowOff>4536</xdr:rowOff>
    </xdr:to>
    <xdr:sp macro="" textlink="">
      <xdr:nvSpPr>
        <xdr:cNvPr id="767" name="フローチャート: 判断 766"/>
        <xdr:cNvSpPr/>
      </xdr:nvSpPr>
      <xdr:spPr>
        <a:xfrm>
          <a:off x="221107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69487</xdr:rowOff>
    </xdr:from>
    <xdr:to>
      <xdr:col>112</xdr:col>
      <xdr:colOff>38100</xdr:colOff>
      <xdr:row>106</xdr:row>
      <xdr:rowOff>171087</xdr:rowOff>
    </xdr:to>
    <xdr:sp macro="" textlink="">
      <xdr:nvSpPr>
        <xdr:cNvPr id="768" name="フローチャート: 判断 767"/>
        <xdr:cNvSpPr/>
      </xdr:nvSpPr>
      <xdr:spPr>
        <a:xfrm>
          <a:off x="21272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67855</xdr:rowOff>
    </xdr:from>
    <xdr:to>
      <xdr:col>107</xdr:col>
      <xdr:colOff>101600</xdr:colOff>
      <xdr:row>106</xdr:row>
      <xdr:rowOff>169455</xdr:rowOff>
    </xdr:to>
    <xdr:sp macro="" textlink="">
      <xdr:nvSpPr>
        <xdr:cNvPr id="769" name="フローチャート: 判断 768"/>
        <xdr:cNvSpPr/>
      </xdr:nvSpPr>
      <xdr:spPr>
        <a:xfrm>
          <a:off x="20383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121738</xdr:rowOff>
    </xdr:from>
    <xdr:to>
      <xdr:col>102</xdr:col>
      <xdr:colOff>165100</xdr:colOff>
      <xdr:row>107</xdr:row>
      <xdr:rowOff>51888</xdr:rowOff>
    </xdr:to>
    <xdr:sp macro="" textlink="">
      <xdr:nvSpPr>
        <xdr:cNvPr id="770" name="フローチャート: 判断 769"/>
        <xdr:cNvSpPr/>
      </xdr:nvSpPr>
      <xdr:spPr>
        <a:xfrm>
          <a:off x="19494500" y="1829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1" name="テキスト ボックス 77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2" name="テキスト ボックス 77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3" name="テキスト ボックス 77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4" name="テキスト ボックス 77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5" name="テキスト ボックス 77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85816</xdr:rowOff>
    </xdr:from>
    <xdr:to>
      <xdr:col>116</xdr:col>
      <xdr:colOff>114300</xdr:colOff>
      <xdr:row>106</xdr:row>
      <xdr:rowOff>15966</xdr:rowOff>
    </xdr:to>
    <xdr:sp macro="" textlink="">
      <xdr:nvSpPr>
        <xdr:cNvPr id="776" name="楕円 775"/>
        <xdr:cNvSpPr/>
      </xdr:nvSpPr>
      <xdr:spPr>
        <a:xfrm>
          <a:off x="221107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108693</xdr:rowOff>
    </xdr:from>
    <xdr:ext cx="469744" cy="259045"/>
    <xdr:sp macro="" textlink="">
      <xdr:nvSpPr>
        <xdr:cNvPr id="777" name="【庁舎】&#10;一人当たり面積該当値テキスト"/>
        <xdr:cNvSpPr txBox="1"/>
      </xdr:nvSpPr>
      <xdr:spPr>
        <a:xfrm>
          <a:off x="22199600" y="1793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87449</xdr:rowOff>
    </xdr:from>
    <xdr:to>
      <xdr:col>112</xdr:col>
      <xdr:colOff>38100</xdr:colOff>
      <xdr:row>106</xdr:row>
      <xdr:rowOff>17599</xdr:rowOff>
    </xdr:to>
    <xdr:sp macro="" textlink="">
      <xdr:nvSpPr>
        <xdr:cNvPr id="778" name="楕円 777"/>
        <xdr:cNvSpPr/>
      </xdr:nvSpPr>
      <xdr:spPr>
        <a:xfrm>
          <a:off x="21272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136616</xdr:rowOff>
    </xdr:from>
    <xdr:to>
      <xdr:col>116</xdr:col>
      <xdr:colOff>63500</xdr:colOff>
      <xdr:row>105</xdr:row>
      <xdr:rowOff>138249</xdr:rowOff>
    </xdr:to>
    <xdr:cxnSp macro="">
      <xdr:nvCxnSpPr>
        <xdr:cNvPr id="779" name="直線コネクタ 778"/>
        <xdr:cNvCxnSpPr/>
      </xdr:nvCxnSpPr>
      <xdr:spPr>
        <a:xfrm flipV="1">
          <a:off x="21323300" y="1813886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162214</xdr:rowOff>
    </xdr:from>
    <xdr:ext cx="469744" cy="259045"/>
    <xdr:sp macro="" textlink="">
      <xdr:nvSpPr>
        <xdr:cNvPr id="780" name="n_1aveValue【庁舎】&#10;一人当たり面積"/>
        <xdr:cNvSpPr txBox="1"/>
      </xdr:nvSpPr>
      <xdr:spPr>
        <a:xfrm>
          <a:off x="210757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14532</xdr:rowOff>
    </xdr:from>
    <xdr:ext cx="469744" cy="259045"/>
    <xdr:sp macro="" textlink="">
      <xdr:nvSpPr>
        <xdr:cNvPr id="781" name="n_2aveValue【庁舎】&#10;一人当たり面積"/>
        <xdr:cNvSpPr txBox="1"/>
      </xdr:nvSpPr>
      <xdr:spPr>
        <a:xfrm>
          <a:off x="20199427" y="1801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68415</xdr:rowOff>
    </xdr:from>
    <xdr:ext cx="469744" cy="259045"/>
    <xdr:sp macro="" textlink="">
      <xdr:nvSpPr>
        <xdr:cNvPr id="782" name="n_3aveValue【庁舎】&#10;一人当たり面積"/>
        <xdr:cNvSpPr txBox="1"/>
      </xdr:nvSpPr>
      <xdr:spPr>
        <a:xfrm>
          <a:off x="19310427" y="1807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34126</xdr:rowOff>
    </xdr:from>
    <xdr:ext cx="469744" cy="259045"/>
    <xdr:sp macro="" textlink="">
      <xdr:nvSpPr>
        <xdr:cNvPr id="783" name="n_1mainValue【庁舎】&#10;一人当たり面積"/>
        <xdr:cNvSpPr txBox="1"/>
      </xdr:nvSpPr>
      <xdr:spPr>
        <a:xfrm>
          <a:off x="210757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4" name="正方形/長方形 78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5" name="正方形/長方形 78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6" name="テキスト ボックス 78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類似団体と比較して有形固定資産減価償却率が高くなっている施設は保健センターと庁舎であり、低くなっている施設は図書館、体育館・プールである。特に庁舎においては、有形固定資産減価償却率が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71.5</a:t>
          </a:r>
          <a:r>
            <a:rPr kumimoji="1" lang="ja-JP" altLang="en-US" sz="1300">
              <a:latin typeface="ＭＳ Ｐゴシック" panose="020B0600070205080204" pitchFamily="50" charset="-128"/>
              <a:ea typeface="ＭＳ Ｐゴシック" panose="020B0600070205080204" pitchFamily="50" charset="-128"/>
            </a:rPr>
            <a:t>％となっており老朽化が進んでいる。図書館においては、愛知川図書館を平成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年度に建設しており有形固定資産減価償却率は低くなっている。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今後は、公共施設等総合管理計画に基づく個別施設計画により計画的に管理等を行っていく必要がある。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上回っているが、類似団体内平均値、県平均値を下回る結果となった。前年度からほぼ横ばいである。今後は、主要法人の法人税割収入の動向に注視しながら、歳出削減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141111</xdr:rowOff>
    </xdr:to>
    <xdr:cxnSp macro="">
      <xdr:nvCxnSpPr>
        <xdr:cNvPr id="64" name="直線コネクタ 63"/>
        <xdr:cNvCxnSpPr/>
      </xdr:nvCxnSpPr>
      <xdr:spPr>
        <a:xfrm flipV="1">
          <a:off x="4953000" y="6395155"/>
          <a:ext cx="0" cy="1461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113188</xdr:rowOff>
    </xdr:from>
    <xdr:ext cx="762000" cy="259045"/>
    <xdr:sp macro="" textlink="">
      <xdr:nvSpPr>
        <xdr:cNvPr id="65"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141111</xdr:rowOff>
    </xdr:from>
    <xdr:to>
      <xdr:col>24</xdr:col>
      <xdr:colOff>12700</xdr:colOff>
      <xdr:row>45</xdr:row>
      <xdr:rowOff>141111</xdr:rowOff>
    </xdr:to>
    <xdr:cxnSp macro="">
      <xdr:nvCxnSpPr>
        <xdr:cNvPr id="66" name="直線コネクタ 65"/>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1411</xdr:rowOff>
    </xdr:from>
    <xdr:to>
      <xdr:col>23</xdr:col>
      <xdr:colOff>133350</xdr:colOff>
      <xdr:row>43</xdr:row>
      <xdr:rowOff>14817</xdr:rowOff>
    </xdr:to>
    <xdr:cxnSp macro="">
      <xdr:nvCxnSpPr>
        <xdr:cNvPr id="69" name="直線コネクタ 68"/>
        <xdr:cNvCxnSpPr/>
      </xdr:nvCxnSpPr>
      <xdr:spPr>
        <a:xfrm>
          <a:off x="4114800" y="73737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1411</xdr:rowOff>
    </xdr:from>
    <xdr:to>
      <xdr:col>19</xdr:col>
      <xdr:colOff>133350</xdr:colOff>
      <xdr:row>43</xdr:row>
      <xdr:rowOff>1411</xdr:rowOff>
    </xdr:to>
    <xdr:cxnSp macro="">
      <xdr:nvCxnSpPr>
        <xdr:cNvPr id="72" name="直線コネクタ 71"/>
        <xdr:cNvCxnSpPr/>
      </xdr:nvCxnSpPr>
      <xdr:spPr>
        <a:xfrm>
          <a:off x="3225800" y="737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4" name="テキスト ボックス 73"/>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159455</xdr:rowOff>
    </xdr:from>
    <xdr:to>
      <xdr:col>15</xdr:col>
      <xdr:colOff>82550</xdr:colOff>
      <xdr:row>43</xdr:row>
      <xdr:rowOff>1411</xdr:rowOff>
    </xdr:to>
    <xdr:cxnSp macro="">
      <xdr:nvCxnSpPr>
        <xdr:cNvPr id="75" name="直線コネクタ 74"/>
        <xdr:cNvCxnSpPr/>
      </xdr:nvCxnSpPr>
      <xdr:spPr>
        <a:xfrm>
          <a:off x="2336800" y="736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7" name="テキスト ボックス 76"/>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159455</xdr:rowOff>
    </xdr:to>
    <xdr:cxnSp macro="">
      <xdr:nvCxnSpPr>
        <xdr:cNvPr id="78" name="直線コネクタ 77"/>
        <xdr:cNvCxnSpPr/>
      </xdr:nvCxnSpPr>
      <xdr:spPr>
        <a:xfrm>
          <a:off x="1447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9" name="フローチャート: 判断 78"/>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153405</xdr:rowOff>
    </xdr:from>
    <xdr:ext cx="762000" cy="259045"/>
    <xdr:sp macro="" textlink="">
      <xdr:nvSpPr>
        <xdr:cNvPr id="80" name="テキスト ボックス 79"/>
        <xdr:cNvSpPr txBox="1"/>
      </xdr:nvSpPr>
      <xdr:spPr>
        <a:xfrm>
          <a:off x="1955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82" name="テキスト ボックス 81"/>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122061</xdr:rowOff>
    </xdr:from>
    <xdr:to>
      <xdr:col>19</xdr:col>
      <xdr:colOff>184150</xdr:colOff>
      <xdr:row>43</xdr:row>
      <xdr:rowOff>52211</xdr:rowOff>
    </xdr:to>
    <xdr:sp macro="" textlink="">
      <xdr:nvSpPr>
        <xdr:cNvPr id="90" name="楕円 89"/>
        <xdr:cNvSpPr/>
      </xdr:nvSpPr>
      <xdr:spPr>
        <a:xfrm>
          <a:off x="4064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36988</xdr:rowOff>
    </xdr:from>
    <xdr:ext cx="736600" cy="259045"/>
    <xdr:sp macro="" textlink="">
      <xdr:nvSpPr>
        <xdr:cNvPr id="91" name="テキスト ボックス 90"/>
        <xdr:cNvSpPr txBox="1"/>
      </xdr:nvSpPr>
      <xdr:spPr>
        <a:xfrm>
          <a:off x="3733800" y="740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122061</xdr:rowOff>
    </xdr:from>
    <xdr:to>
      <xdr:col>15</xdr:col>
      <xdr:colOff>133350</xdr:colOff>
      <xdr:row>43</xdr:row>
      <xdr:rowOff>52211</xdr:rowOff>
    </xdr:to>
    <xdr:sp macro="" textlink="">
      <xdr:nvSpPr>
        <xdr:cNvPr id="92" name="楕円 91"/>
        <xdr:cNvSpPr/>
      </xdr:nvSpPr>
      <xdr:spPr>
        <a:xfrm>
          <a:off x="3175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36988</xdr:rowOff>
    </xdr:from>
    <xdr:ext cx="762000" cy="259045"/>
    <xdr:sp macro="" textlink="">
      <xdr:nvSpPr>
        <xdr:cNvPr id="93" name="テキスト ボックス 92"/>
        <xdr:cNvSpPr txBox="1"/>
      </xdr:nvSpPr>
      <xdr:spPr>
        <a:xfrm>
          <a:off x="2844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108655</xdr:rowOff>
    </xdr:from>
    <xdr:to>
      <xdr:col>11</xdr:col>
      <xdr:colOff>82550</xdr:colOff>
      <xdr:row>43</xdr:row>
      <xdr:rowOff>38805</xdr:rowOff>
    </xdr:to>
    <xdr:sp macro="" textlink="">
      <xdr:nvSpPr>
        <xdr:cNvPr id="94" name="楕円 93"/>
        <xdr:cNvSpPr/>
      </xdr:nvSpPr>
      <xdr:spPr>
        <a:xfrm>
          <a:off x="2286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23582</xdr:rowOff>
    </xdr:from>
    <xdr:ext cx="762000" cy="259045"/>
    <xdr:sp macro="" textlink="">
      <xdr:nvSpPr>
        <xdr:cNvPr id="95" name="テキスト ボックス 94"/>
        <xdr:cNvSpPr txBox="1"/>
      </xdr:nvSpPr>
      <xdr:spPr>
        <a:xfrm>
          <a:off x="1955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要法人の法人税割収入の増加により経常一般財源が回復した。経常経費は維持補修費、扶助費、補助費等は前年度から微増したが、地方債の償還終了により公債費が減少したことから横ばいとなり、経常収支比率は前年度より</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％減少した。ただし、全国平均値、県平均値を上回り、類似団体内順位は依然として低い状況にある。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今後は、行財政改革を推進し、具体的な取り組みを行い、経常経費の削減に努める。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134112</xdr:rowOff>
    </xdr:from>
    <xdr:to>
      <xdr:col>23</xdr:col>
      <xdr:colOff>133350</xdr:colOff>
      <xdr:row>66</xdr:row>
      <xdr:rowOff>140462</xdr:rowOff>
    </xdr:to>
    <xdr:cxnSp macro="">
      <xdr:nvCxnSpPr>
        <xdr:cNvPr id="125" name="直線コネクタ 124"/>
        <xdr:cNvCxnSpPr/>
      </xdr:nvCxnSpPr>
      <xdr:spPr>
        <a:xfrm flipV="1">
          <a:off x="4953000" y="10249662"/>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49039</xdr:rowOff>
    </xdr:from>
    <xdr:ext cx="762000" cy="259045"/>
    <xdr:sp macro="" textlink="">
      <xdr:nvSpPr>
        <xdr:cNvPr id="128" name="財政構造の弾力性最大値テキスト"/>
        <xdr:cNvSpPr txBox="1"/>
      </xdr:nvSpPr>
      <xdr:spPr>
        <a:xfrm>
          <a:off x="5041900" y="9993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134112</xdr:rowOff>
    </xdr:from>
    <xdr:to>
      <xdr:col>24</xdr:col>
      <xdr:colOff>12700</xdr:colOff>
      <xdr:row>59</xdr:row>
      <xdr:rowOff>134112</xdr:rowOff>
    </xdr:to>
    <xdr:cxnSp macro="">
      <xdr:nvCxnSpPr>
        <xdr:cNvPr id="129" name="直線コネクタ 128"/>
        <xdr:cNvCxnSpPr/>
      </xdr:nvCxnSpPr>
      <xdr:spPr>
        <a:xfrm>
          <a:off x="4864100" y="1024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104394</xdr:rowOff>
    </xdr:from>
    <xdr:to>
      <xdr:col>23</xdr:col>
      <xdr:colOff>133350</xdr:colOff>
      <xdr:row>66</xdr:row>
      <xdr:rowOff>125984</xdr:rowOff>
    </xdr:to>
    <xdr:cxnSp macro="">
      <xdr:nvCxnSpPr>
        <xdr:cNvPr id="130" name="直線コネクタ 129"/>
        <xdr:cNvCxnSpPr/>
      </xdr:nvCxnSpPr>
      <xdr:spPr>
        <a:xfrm flipV="1">
          <a:off x="4114800" y="11248644"/>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1" name="財政構造の弾力性平均値テキスト"/>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2" name="フローチャート: 判断 131"/>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150368</xdr:rowOff>
    </xdr:from>
    <xdr:to>
      <xdr:col>19</xdr:col>
      <xdr:colOff>133350</xdr:colOff>
      <xdr:row>66</xdr:row>
      <xdr:rowOff>125984</xdr:rowOff>
    </xdr:to>
    <xdr:cxnSp macro="">
      <xdr:nvCxnSpPr>
        <xdr:cNvPr id="133" name="直線コネクタ 132"/>
        <xdr:cNvCxnSpPr/>
      </xdr:nvCxnSpPr>
      <xdr:spPr>
        <a:xfrm>
          <a:off x="3225800" y="11123168"/>
          <a:ext cx="889000" cy="3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82804</xdr:rowOff>
    </xdr:from>
    <xdr:to>
      <xdr:col>19</xdr:col>
      <xdr:colOff>184150</xdr:colOff>
      <xdr:row>64</xdr:row>
      <xdr:rowOff>12954</xdr:rowOff>
    </xdr:to>
    <xdr:sp macro="" textlink="">
      <xdr:nvSpPr>
        <xdr:cNvPr id="134" name="フローチャート: 判断 133"/>
        <xdr:cNvSpPr/>
      </xdr:nvSpPr>
      <xdr:spPr>
        <a:xfrm>
          <a:off x="4064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23131</xdr:rowOff>
    </xdr:from>
    <xdr:ext cx="736600" cy="259045"/>
    <xdr:sp macro="" textlink="">
      <xdr:nvSpPr>
        <xdr:cNvPr id="135" name="テキスト ボックス 134"/>
        <xdr:cNvSpPr txBox="1"/>
      </xdr:nvSpPr>
      <xdr:spPr>
        <a:xfrm>
          <a:off x="3733800" y="10653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126238</xdr:rowOff>
    </xdr:from>
    <xdr:to>
      <xdr:col>15</xdr:col>
      <xdr:colOff>82550</xdr:colOff>
      <xdr:row>64</xdr:row>
      <xdr:rowOff>150368</xdr:rowOff>
    </xdr:to>
    <xdr:cxnSp macro="">
      <xdr:nvCxnSpPr>
        <xdr:cNvPr id="136" name="直線コネクタ 135"/>
        <xdr:cNvCxnSpPr/>
      </xdr:nvCxnSpPr>
      <xdr:spPr>
        <a:xfrm>
          <a:off x="2336800" y="1109903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5588</xdr:rowOff>
    </xdr:from>
    <xdr:to>
      <xdr:col>15</xdr:col>
      <xdr:colOff>133350</xdr:colOff>
      <xdr:row>63</xdr:row>
      <xdr:rowOff>107188</xdr:rowOff>
    </xdr:to>
    <xdr:sp macro="" textlink="">
      <xdr:nvSpPr>
        <xdr:cNvPr id="137" name="フローチャート: 判断 136"/>
        <xdr:cNvSpPr/>
      </xdr:nvSpPr>
      <xdr:spPr>
        <a:xfrm>
          <a:off x="3175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117365</xdr:rowOff>
    </xdr:from>
    <xdr:ext cx="762000" cy="259045"/>
    <xdr:sp macro="" textlink="">
      <xdr:nvSpPr>
        <xdr:cNvPr id="138" name="テキスト ボックス 137"/>
        <xdr:cNvSpPr txBox="1"/>
      </xdr:nvSpPr>
      <xdr:spPr>
        <a:xfrm>
          <a:off x="2844800" y="1057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64</xdr:row>
      <xdr:rowOff>126238</xdr:rowOff>
    </xdr:to>
    <xdr:cxnSp macro="">
      <xdr:nvCxnSpPr>
        <xdr:cNvPr id="139" name="直線コネクタ 138"/>
        <xdr:cNvCxnSpPr/>
      </xdr:nvCxnSpPr>
      <xdr:spPr>
        <a:xfrm>
          <a:off x="1447800" y="10891520"/>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99822</xdr:rowOff>
    </xdr:from>
    <xdr:to>
      <xdr:col>11</xdr:col>
      <xdr:colOff>82550</xdr:colOff>
      <xdr:row>63</xdr:row>
      <xdr:rowOff>29972</xdr:rowOff>
    </xdr:to>
    <xdr:sp macro="" textlink="">
      <xdr:nvSpPr>
        <xdr:cNvPr id="140" name="フローチャート: 判断 139"/>
        <xdr:cNvSpPr/>
      </xdr:nvSpPr>
      <xdr:spPr>
        <a:xfrm>
          <a:off x="22860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40149</xdr:rowOff>
    </xdr:from>
    <xdr:ext cx="762000" cy="259045"/>
    <xdr:sp macro="" textlink="">
      <xdr:nvSpPr>
        <xdr:cNvPr id="141" name="テキスト ボックス 140"/>
        <xdr:cNvSpPr txBox="1"/>
      </xdr:nvSpPr>
      <xdr:spPr>
        <a:xfrm>
          <a:off x="1955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42" name="フローチャート: 判断 141"/>
        <xdr:cNvSpPr/>
      </xdr:nvSpPr>
      <xdr:spPr>
        <a:xfrm>
          <a:off x="1397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54627</xdr:rowOff>
    </xdr:from>
    <xdr:ext cx="762000" cy="259045"/>
    <xdr:sp macro="" textlink="">
      <xdr:nvSpPr>
        <xdr:cNvPr id="143" name="テキスト ボックス 142"/>
        <xdr:cNvSpPr txBox="1"/>
      </xdr:nvSpPr>
      <xdr:spPr>
        <a:xfrm>
          <a:off x="1066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53594</xdr:rowOff>
    </xdr:from>
    <xdr:to>
      <xdr:col>23</xdr:col>
      <xdr:colOff>184150</xdr:colOff>
      <xdr:row>65</xdr:row>
      <xdr:rowOff>155194</xdr:rowOff>
    </xdr:to>
    <xdr:sp macro="" textlink="">
      <xdr:nvSpPr>
        <xdr:cNvPr id="149" name="楕円 148"/>
        <xdr:cNvSpPr/>
      </xdr:nvSpPr>
      <xdr:spPr>
        <a:xfrm>
          <a:off x="49022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25671</xdr:rowOff>
    </xdr:from>
    <xdr:ext cx="762000" cy="259045"/>
    <xdr:sp macro="" textlink="">
      <xdr:nvSpPr>
        <xdr:cNvPr id="150" name="財政構造の弾力性該当値テキスト"/>
        <xdr:cNvSpPr txBox="1"/>
      </xdr:nvSpPr>
      <xdr:spPr>
        <a:xfrm>
          <a:off x="5041900" y="111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75184</xdr:rowOff>
    </xdr:from>
    <xdr:to>
      <xdr:col>19</xdr:col>
      <xdr:colOff>184150</xdr:colOff>
      <xdr:row>67</xdr:row>
      <xdr:rowOff>5334</xdr:rowOff>
    </xdr:to>
    <xdr:sp macro="" textlink="">
      <xdr:nvSpPr>
        <xdr:cNvPr id="151" name="楕円 150"/>
        <xdr:cNvSpPr/>
      </xdr:nvSpPr>
      <xdr:spPr>
        <a:xfrm>
          <a:off x="4064000" y="1139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161561</xdr:rowOff>
    </xdr:from>
    <xdr:ext cx="736600" cy="259045"/>
    <xdr:sp macro="" textlink="">
      <xdr:nvSpPr>
        <xdr:cNvPr id="152" name="テキスト ボックス 151"/>
        <xdr:cNvSpPr txBox="1"/>
      </xdr:nvSpPr>
      <xdr:spPr>
        <a:xfrm>
          <a:off x="3733800" y="11477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99568</xdr:rowOff>
    </xdr:from>
    <xdr:to>
      <xdr:col>15</xdr:col>
      <xdr:colOff>133350</xdr:colOff>
      <xdr:row>65</xdr:row>
      <xdr:rowOff>29718</xdr:rowOff>
    </xdr:to>
    <xdr:sp macro="" textlink="">
      <xdr:nvSpPr>
        <xdr:cNvPr id="153" name="楕円 152"/>
        <xdr:cNvSpPr/>
      </xdr:nvSpPr>
      <xdr:spPr>
        <a:xfrm>
          <a:off x="3175000" y="1107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54" name="テキスト ボックス 153"/>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75438</xdr:rowOff>
    </xdr:from>
    <xdr:to>
      <xdr:col>11</xdr:col>
      <xdr:colOff>82550</xdr:colOff>
      <xdr:row>65</xdr:row>
      <xdr:rowOff>5588</xdr:rowOff>
    </xdr:to>
    <xdr:sp macro="" textlink="">
      <xdr:nvSpPr>
        <xdr:cNvPr id="155" name="楕円 154"/>
        <xdr:cNvSpPr/>
      </xdr:nvSpPr>
      <xdr:spPr>
        <a:xfrm>
          <a:off x="2286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161815</xdr:rowOff>
    </xdr:from>
    <xdr:ext cx="762000" cy="259045"/>
    <xdr:sp macro="" textlink="">
      <xdr:nvSpPr>
        <xdr:cNvPr id="156" name="テキスト ボックス 155"/>
        <xdr:cNvSpPr txBox="1"/>
      </xdr:nvSpPr>
      <xdr:spPr>
        <a:xfrm>
          <a:off x="1955800" y="1113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7" name="楕円 156"/>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125747</xdr:rowOff>
    </xdr:from>
    <xdr:ext cx="762000" cy="259045"/>
    <xdr:sp macro="" textlink="">
      <xdr:nvSpPr>
        <xdr:cNvPr id="158" name="テキスト ボックス 157"/>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[147,441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類似団体内平均値、全国平均値、県平均値を上回る結果となった。人件費については類似団体内平均値よりも良好であるが、物件費は類似団体平均内順位においてかなり低い状況にある。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物件費では、高い費用として賃金が挙げられる。今後は、定員管理や執行体制を考えながら、臨時嘱託職員の精査が必要である。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19424</xdr:rowOff>
    </xdr:from>
    <xdr:to>
      <xdr:col>23</xdr:col>
      <xdr:colOff>133350</xdr:colOff>
      <xdr:row>90</xdr:row>
      <xdr:rowOff>10685</xdr:rowOff>
    </xdr:to>
    <xdr:cxnSp macro="">
      <xdr:nvCxnSpPr>
        <xdr:cNvPr id="190" name="直線コネクタ 189"/>
        <xdr:cNvCxnSpPr/>
      </xdr:nvCxnSpPr>
      <xdr:spPr>
        <a:xfrm flipV="1">
          <a:off x="4953000" y="13906874"/>
          <a:ext cx="0" cy="15343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154212</xdr:rowOff>
    </xdr:from>
    <xdr:ext cx="762000" cy="259045"/>
    <xdr:sp macro="" textlink="">
      <xdr:nvSpPr>
        <xdr:cNvPr id="191" name="人件費・物件費等の状況最小値テキスト"/>
        <xdr:cNvSpPr txBox="1"/>
      </xdr:nvSpPr>
      <xdr:spPr>
        <a:xfrm>
          <a:off x="5041900" y="1541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10685</xdr:rowOff>
    </xdr:from>
    <xdr:to>
      <xdr:col>24</xdr:col>
      <xdr:colOff>12700</xdr:colOff>
      <xdr:row>90</xdr:row>
      <xdr:rowOff>10685</xdr:rowOff>
    </xdr:to>
    <xdr:cxnSp macro="">
      <xdr:nvCxnSpPr>
        <xdr:cNvPr id="192" name="直線コネクタ 191"/>
        <xdr:cNvCxnSpPr/>
      </xdr:nvCxnSpPr>
      <xdr:spPr>
        <a:xfrm>
          <a:off x="4864100" y="15441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105801</xdr:rowOff>
    </xdr:from>
    <xdr:ext cx="762000" cy="259045"/>
    <xdr:sp macro="" textlink="">
      <xdr:nvSpPr>
        <xdr:cNvPr id="193" name="人件費・物件費等の状況最大値テキスト"/>
        <xdr:cNvSpPr txBox="1"/>
      </xdr:nvSpPr>
      <xdr:spPr>
        <a:xfrm>
          <a:off x="5041900" y="13650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19424</xdr:rowOff>
    </xdr:from>
    <xdr:to>
      <xdr:col>24</xdr:col>
      <xdr:colOff>12700</xdr:colOff>
      <xdr:row>81</xdr:row>
      <xdr:rowOff>19424</xdr:rowOff>
    </xdr:to>
    <xdr:cxnSp macro="">
      <xdr:nvCxnSpPr>
        <xdr:cNvPr id="194" name="直線コネクタ 193"/>
        <xdr:cNvCxnSpPr/>
      </xdr:nvCxnSpPr>
      <xdr:spPr>
        <a:xfrm>
          <a:off x="4864100" y="13906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161362</xdr:rowOff>
    </xdr:from>
    <xdr:to>
      <xdr:col>23</xdr:col>
      <xdr:colOff>133350</xdr:colOff>
      <xdr:row>86</xdr:row>
      <xdr:rowOff>3253</xdr:rowOff>
    </xdr:to>
    <xdr:cxnSp macro="">
      <xdr:nvCxnSpPr>
        <xdr:cNvPr id="195" name="直線コネクタ 194"/>
        <xdr:cNvCxnSpPr/>
      </xdr:nvCxnSpPr>
      <xdr:spPr>
        <a:xfrm>
          <a:off x="4114800" y="14734612"/>
          <a:ext cx="838200" cy="1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126320</xdr:rowOff>
    </xdr:from>
    <xdr:ext cx="762000" cy="259045"/>
    <xdr:sp macro="" textlink="">
      <xdr:nvSpPr>
        <xdr:cNvPr id="196" name="人件費・物件費等の状況平均値テキスト"/>
        <xdr:cNvSpPr txBox="1"/>
      </xdr:nvSpPr>
      <xdr:spPr>
        <a:xfrm>
          <a:off x="5041900" y="14356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109793</xdr:rowOff>
    </xdr:from>
    <xdr:to>
      <xdr:col>23</xdr:col>
      <xdr:colOff>184150</xdr:colOff>
      <xdr:row>85</xdr:row>
      <xdr:rowOff>39943</xdr:rowOff>
    </xdr:to>
    <xdr:sp macro="" textlink="">
      <xdr:nvSpPr>
        <xdr:cNvPr id="197" name="フローチャート: 判断 196"/>
        <xdr:cNvSpPr/>
      </xdr:nvSpPr>
      <xdr:spPr>
        <a:xfrm>
          <a:off x="4902200" y="145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140771</xdr:rowOff>
    </xdr:from>
    <xdr:to>
      <xdr:col>19</xdr:col>
      <xdr:colOff>133350</xdr:colOff>
      <xdr:row>85</xdr:row>
      <xdr:rowOff>161362</xdr:rowOff>
    </xdr:to>
    <xdr:cxnSp macro="">
      <xdr:nvCxnSpPr>
        <xdr:cNvPr id="198" name="直線コネクタ 197"/>
        <xdr:cNvCxnSpPr/>
      </xdr:nvCxnSpPr>
      <xdr:spPr>
        <a:xfrm>
          <a:off x="3225800" y="14714021"/>
          <a:ext cx="889000" cy="2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132752</xdr:rowOff>
    </xdr:from>
    <xdr:to>
      <xdr:col>19</xdr:col>
      <xdr:colOff>184150</xdr:colOff>
      <xdr:row>85</xdr:row>
      <xdr:rowOff>62902</xdr:rowOff>
    </xdr:to>
    <xdr:sp macro="" textlink="">
      <xdr:nvSpPr>
        <xdr:cNvPr id="199" name="フローチャート: 判断 198"/>
        <xdr:cNvSpPr/>
      </xdr:nvSpPr>
      <xdr:spPr>
        <a:xfrm>
          <a:off x="4064000" y="1453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73079</xdr:rowOff>
    </xdr:from>
    <xdr:ext cx="736600" cy="259045"/>
    <xdr:sp macro="" textlink="">
      <xdr:nvSpPr>
        <xdr:cNvPr id="200" name="テキスト ボックス 199"/>
        <xdr:cNvSpPr txBox="1"/>
      </xdr:nvSpPr>
      <xdr:spPr>
        <a:xfrm>
          <a:off x="3733800" y="14303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68692</xdr:rowOff>
    </xdr:from>
    <xdr:to>
      <xdr:col>15</xdr:col>
      <xdr:colOff>82550</xdr:colOff>
      <xdr:row>85</xdr:row>
      <xdr:rowOff>140771</xdr:rowOff>
    </xdr:to>
    <xdr:cxnSp macro="">
      <xdr:nvCxnSpPr>
        <xdr:cNvPr id="201" name="直線コネクタ 200"/>
        <xdr:cNvCxnSpPr/>
      </xdr:nvCxnSpPr>
      <xdr:spPr>
        <a:xfrm>
          <a:off x="2336800" y="14641942"/>
          <a:ext cx="889000" cy="7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76310</xdr:rowOff>
    </xdr:from>
    <xdr:to>
      <xdr:col>15</xdr:col>
      <xdr:colOff>133350</xdr:colOff>
      <xdr:row>86</xdr:row>
      <xdr:rowOff>6460</xdr:rowOff>
    </xdr:to>
    <xdr:sp macro="" textlink="">
      <xdr:nvSpPr>
        <xdr:cNvPr id="202" name="フローチャート: 判断 201"/>
        <xdr:cNvSpPr/>
      </xdr:nvSpPr>
      <xdr:spPr>
        <a:xfrm>
          <a:off x="3175000" y="146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16637</xdr:rowOff>
    </xdr:from>
    <xdr:ext cx="762000" cy="259045"/>
    <xdr:sp macro="" textlink="">
      <xdr:nvSpPr>
        <xdr:cNvPr id="203" name="テキスト ボックス 202"/>
        <xdr:cNvSpPr txBox="1"/>
      </xdr:nvSpPr>
      <xdr:spPr>
        <a:xfrm>
          <a:off x="2844800" y="14418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28476</xdr:rowOff>
    </xdr:from>
    <xdr:to>
      <xdr:col>11</xdr:col>
      <xdr:colOff>31750</xdr:colOff>
      <xdr:row>85</xdr:row>
      <xdr:rowOff>68692</xdr:rowOff>
    </xdr:to>
    <xdr:cxnSp macro="">
      <xdr:nvCxnSpPr>
        <xdr:cNvPr id="204" name="直線コネクタ 203"/>
        <xdr:cNvCxnSpPr/>
      </xdr:nvCxnSpPr>
      <xdr:spPr>
        <a:xfrm>
          <a:off x="1447800" y="14601726"/>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123800</xdr:rowOff>
    </xdr:from>
    <xdr:to>
      <xdr:col>11</xdr:col>
      <xdr:colOff>82550</xdr:colOff>
      <xdr:row>85</xdr:row>
      <xdr:rowOff>53950</xdr:rowOff>
    </xdr:to>
    <xdr:sp macro="" textlink="">
      <xdr:nvSpPr>
        <xdr:cNvPr id="205" name="フローチャート: 判断 204"/>
        <xdr:cNvSpPr/>
      </xdr:nvSpPr>
      <xdr:spPr>
        <a:xfrm>
          <a:off x="2286000" y="1452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64127</xdr:rowOff>
    </xdr:from>
    <xdr:ext cx="762000" cy="259045"/>
    <xdr:sp macro="" textlink="">
      <xdr:nvSpPr>
        <xdr:cNvPr id="206" name="テキスト ボックス 205"/>
        <xdr:cNvSpPr txBox="1"/>
      </xdr:nvSpPr>
      <xdr:spPr>
        <a:xfrm>
          <a:off x="1955800" y="1429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101177</xdr:rowOff>
    </xdr:from>
    <xdr:to>
      <xdr:col>7</xdr:col>
      <xdr:colOff>31750</xdr:colOff>
      <xdr:row>84</xdr:row>
      <xdr:rowOff>31327</xdr:rowOff>
    </xdr:to>
    <xdr:sp macro="" textlink="">
      <xdr:nvSpPr>
        <xdr:cNvPr id="207" name="フローチャート: 判断 206"/>
        <xdr:cNvSpPr/>
      </xdr:nvSpPr>
      <xdr:spPr>
        <a:xfrm>
          <a:off x="1397000" y="1433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41504</xdr:rowOff>
    </xdr:from>
    <xdr:ext cx="762000" cy="259045"/>
    <xdr:sp macro="" textlink="">
      <xdr:nvSpPr>
        <xdr:cNvPr id="208" name="テキスト ボックス 207"/>
        <xdr:cNvSpPr txBox="1"/>
      </xdr:nvSpPr>
      <xdr:spPr>
        <a:xfrm>
          <a:off x="1066800" y="1410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123903</xdr:rowOff>
    </xdr:from>
    <xdr:to>
      <xdr:col>23</xdr:col>
      <xdr:colOff>184150</xdr:colOff>
      <xdr:row>86</xdr:row>
      <xdr:rowOff>54053</xdr:rowOff>
    </xdr:to>
    <xdr:sp macro="" textlink="">
      <xdr:nvSpPr>
        <xdr:cNvPr id="214" name="楕円 213"/>
        <xdr:cNvSpPr/>
      </xdr:nvSpPr>
      <xdr:spPr>
        <a:xfrm>
          <a:off x="4902200" y="1469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95980</xdr:rowOff>
    </xdr:from>
    <xdr:ext cx="762000" cy="259045"/>
    <xdr:sp macro="" textlink="">
      <xdr:nvSpPr>
        <xdr:cNvPr id="215" name="人件費・物件費等の状況該当値テキスト"/>
        <xdr:cNvSpPr txBox="1"/>
      </xdr:nvSpPr>
      <xdr:spPr>
        <a:xfrm>
          <a:off x="5041900" y="1466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110562</xdr:rowOff>
    </xdr:from>
    <xdr:to>
      <xdr:col>19</xdr:col>
      <xdr:colOff>184150</xdr:colOff>
      <xdr:row>86</xdr:row>
      <xdr:rowOff>40712</xdr:rowOff>
    </xdr:to>
    <xdr:sp macro="" textlink="">
      <xdr:nvSpPr>
        <xdr:cNvPr id="216" name="楕円 215"/>
        <xdr:cNvSpPr/>
      </xdr:nvSpPr>
      <xdr:spPr>
        <a:xfrm>
          <a:off x="4064000" y="1468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25489</xdr:rowOff>
    </xdr:from>
    <xdr:ext cx="736600" cy="259045"/>
    <xdr:sp macro="" textlink="">
      <xdr:nvSpPr>
        <xdr:cNvPr id="217" name="テキスト ボックス 216"/>
        <xdr:cNvSpPr txBox="1"/>
      </xdr:nvSpPr>
      <xdr:spPr>
        <a:xfrm>
          <a:off x="3733800" y="14770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89971</xdr:rowOff>
    </xdr:from>
    <xdr:to>
      <xdr:col>15</xdr:col>
      <xdr:colOff>133350</xdr:colOff>
      <xdr:row>86</xdr:row>
      <xdr:rowOff>20121</xdr:rowOff>
    </xdr:to>
    <xdr:sp macro="" textlink="">
      <xdr:nvSpPr>
        <xdr:cNvPr id="218" name="楕円 217"/>
        <xdr:cNvSpPr/>
      </xdr:nvSpPr>
      <xdr:spPr>
        <a:xfrm>
          <a:off x="3175000" y="1466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4898</xdr:rowOff>
    </xdr:from>
    <xdr:ext cx="762000" cy="259045"/>
    <xdr:sp macro="" textlink="">
      <xdr:nvSpPr>
        <xdr:cNvPr id="219" name="テキスト ボックス 218"/>
        <xdr:cNvSpPr txBox="1"/>
      </xdr:nvSpPr>
      <xdr:spPr>
        <a:xfrm>
          <a:off x="2844800" y="14749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17892</xdr:rowOff>
    </xdr:from>
    <xdr:to>
      <xdr:col>11</xdr:col>
      <xdr:colOff>82550</xdr:colOff>
      <xdr:row>85</xdr:row>
      <xdr:rowOff>119492</xdr:rowOff>
    </xdr:to>
    <xdr:sp macro="" textlink="">
      <xdr:nvSpPr>
        <xdr:cNvPr id="220" name="楕円 219"/>
        <xdr:cNvSpPr/>
      </xdr:nvSpPr>
      <xdr:spPr>
        <a:xfrm>
          <a:off x="2286000" y="145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104269</xdr:rowOff>
    </xdr:from>
    <xdr:ext cx="762000" cy="259045"/>
    <xdr:sp macro="" textlink="">
      <xdr:nvSpPr>
        <xdr:cNvPr id="221" name="テキスト ボックス 220"/>
        <xdr:cNvSpPr txBox="1"/>
      </xdr:nvSpPr>
      <xdr:spPr>
        <a:xfrm>
          <a:off x="1955800" y="146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149126</xdr:rowOff>
    </xdr:from>
    <xdr:to>
      <xdr:col>7</xdr:col>
      <xdr:colOff>31750</xdr:colOff>
      <xdr:row>85</xdr:row>
      <xdr:rowOff>79276</xdr:rowOff>
    </xdr:to>
    <xdr:sp macro="" textlink="">
      <xdr:nvSpPr>
        <xdr:cNvPr id="222" name="楕円 221"/>
        <xdr:cNvSpPr/>
      </xdr:nvSpPr>
      <xdr:spPr>
        <a:xfrm>
          <a:off x="1397000" y="1455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64053</xdr:rowOff>
    </xdr:from>
    <xdr:ext cx="762000" cy="259045"/>
    <xdr:sp macro="" textlink="">
      <xdr:nvSpPr>
        <xdr:cNvPr id="223" name="テキスト ボックス 222"/>
        <xdr:cNvSpPr txBox="1"/>
      </xdr:nvSpPr>
      <xdr:spPr>
        <a:xfrm>
          <a:off x="1066800" y="14637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全国市平均値は下回っているが、類似団体内平均値、全国町村平均値は上回る結果となった。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今後も人事院勧告、県人事委員会勧告、国庫公務員給与制度をベースとして給与の適正化に努める。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52614</xdr:rowOff>
    </xdr:to>
    <xdr:cxnSp macro="">
      <xdr:nvCxnSpPr>
        <xdr:cNvPr id="254" name="直線コネクタ 253"/>
        <xdr:cNvCxnSpPr/>
      </xdr:nvCxnSpPr>
      <xdr:spPr>
        <a:xfrm flipV="1">
          <a:off x="17018000" y="13760450"/>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5"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6" name="直線コネクタ 255"/>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85</xdr:row>
      <xdr:rowOff>83457</xdr:rowOff>
    </xdr:to>
    <xdr:cxnSp macro="">
      <xdr:nvCxnSpPr>
        <xdr:cNvPr id="259" name="直線コネクタ 258"/>
        <xdr:cNvCxnSpPr/>
      </xdr:nvCxnSpPr>
      <xdr:spPr>
        <a:xfrm>
          <a:off x="16179800" y="14432643"/>
          <a:ext cx="8382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14713</xdr:rowOff>
    </xdr:from>
    <xdr:ext cx="762000" cy="259045"/>
    <xdr:sp macro="" textlink="">
      <xdr:nvSpPr>
        <xdr:cNvPr id="260" name="給与水準   （国との比較）平均値テキスト"/>
        <xdr:cNvSpPr txBox="1"/>
      </xdr:nvSpPr>
      <xdr:spPr>
        <a:xfrm>
          <a:off x="17106900" y="144165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61" name="フローチャート: 判断 260"/>
        <xdr:cNvSpPr/>
      </xdr:nvSpPr>
      <xdr:spPr>
        <a:xfrm>
          <a:off x="169672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30843</xdr:rowOff>
    </xdr:to>
    <xdr:cxnSp macro="">
      <xdr:nvCxnSpPr>
        <xdr:cNvPr id="262" name="直線コネクタ 261"/>
        <xdr:cNvCxnSpPr/>
      </xdr:nvCxnSpPr>
      <xdr:spPr>
        <a:xfrm>
          <a:off x="15290800" y="144154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4" name="テキスト ボックス 263"/>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13607</xdr:rowOff>
    </xdr:from>
    <xdr:to>
      <xdr:col>72</xdr:col>
      <xdr:colOff>203200</xdr:colOff>
      <xdr:row>84</xdr:row>
      <xdr:rowOff>48079</xdr:rowOff>
    </xdr:to>
    <xdr:cxnSp macro="">
      <xdr:nvCxnSpPr>
        <xdr:cNvPr id="265" name="直線コネクタ 264"/>
        <xdr:cNvCxnSpPr/>
      </xdr:nvCxnSpPr>
      <xdr:spPr>
        <a:xfrm flipV="1">
          <a:off x="14401800" y="1441540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7" name="テキスト ボックス 266"/>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48079</xdr:rowOff>
    </xdr:from>
    <xdr:to>
      <xdr:col>68</xdr:col>
      <xdr:colOff>152400</xdr:colOff>
      <xdr:row>84</xdr:row>
      <xdr:rowOff>48079</xdr:rowOff>
    </xdr:to>
    <xdr:cxnSp macro="">
      <xdr:nvCxnSpPr>
        <xdr:cNvPr id="268" name="直線コネクタ 267"/>
        <xdr:cNvCxnSpPr/>
      </xdr:nvCxnSpPr>
      <xdr:spPr>
        <a:xfrm>
          <a:off x="13512800" y="144498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32657</xdr:rowOff>
    </xdr:from>
    <xdr:to>
      <xdr:col>68</xdr:col>
      <xdr:colOff>203200</xdr:colOff>
      <xdr:row>85</xdr:row>
      <xdr:rowOff>134257</xdr:rowOff>
    </xdr:to>
    <xdr:sp macro="" textlink="">
      <xdr:nvSpPr>
        <xdr:cNvPr id="269" name="フローチャート: 判断 268"/>
        <xdr:cNvSpPr/>
      </xdr:nvSpPr>
      <xdr:spPr>
        <a:xfrm>
          <a:off x="14351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119034</xdr:rowOff>
    </xdr:from>
    <xdr:ext cx="762000" cy="259045"/>
    <xdr:sp macro="" textlink="">
      <xdr:nvSpPr>
        <xdr:cNvPr id="270" name="テキスト ボックス 269"/>
        <xdr:cNvSpPr txBox="1"/>
      </xdr:nvSpPr>
      <xdr:spPr>
        <a:xfrm>
          <a:off x="14020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71" name="フローチャート: 判断 270"/>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118127</xdr:rowOff>
    </xdr:from>
    <xdr:ext cx="762000" cy="259045"/>
    <xdr:sp macro="" textlink="">
      <xdr:nvSpPr>
        <xdr:cNvPr id="272" name="テキスト ボックス 271"/>
        <xdr:cNvSpPr txBox="1"/>
      </xdr:nvSpPr>
      <xdr:spPr>
        <a:xfrm>
          <a:off x="13131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78" name="楕円 277"/>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4734</xdr:rowOff>
    </xdr:from>
    <xdr:ext cx="762000" cy="259045"/>
    <xdr:sp macro="" textlink="">
      <xdr:nvSpPr>
        <xdr:cNvPr id="279" name="給与水準   （国との比較）該当値テキスト"/>
        <xdr:cNvSpPr txBox="1"/>
      </xdr:nvSpPr>
      <xdr:spPr>
        <a:xfrm>
          <a:off x="17106900" y="1457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0" name="楕円 279"/>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81" name="テキスト ボックス 280"/>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134257</xdr:rowOff>
    </xdr:from>
    <xdr:to>
      <xdr:col>73</xdr:col>
      <xdr:colOff>44450</xdr:colOff>
      <xdr:row>84</xdr:row>
      <xdr:rowOff>64407</xdr:rowOff>
    </xdr:to>
    <xdr:sp macro="" textlink="">
      <xdr:nvSpPr>
        <xdr:cNvPr id="282" name="楕円 281"/>
        <xdr:cNvSpPr/>
      </xdr:nvSpPr>
      <xdr:spPr>
        <a:xfrm>
          <a:off x="15240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74584</xdr:rowOff>
    </xdr:from>
    <xdr:ext cx="762000" cy="259045"/>
    <xdr:sp macro="" textlink="">
      <xdr:nvSpPr>
        <xdr:cNvPr id="283" name="テキスト ボックス 282"/>
        <xdr:cNvSpPr txBox="1"/>
      </xdr:nvSpPr>
      <xdr:spPr>
        <a:xfrm>
          <a:off x="14909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168729</xdr:rowOff>
    </xdr:from>
    <xdr:to>
      <xdr:col>68</xdr:col>
      <xdr:colOff>203200</xdr:colOff>
      <xdr:row>84</xdr:row>
      <xdr:rowOff>98879</xdr:rowOff>
    </xdr:to>
    <xdr:sp macro="" textlink="">
      <xdr:nvSpPr>
        <xdr:cNvPr id="284" name="楕円 283"/>
        <xdr:cNvSpPr/>
      </xdr:nvSpPr>
      <xdr:spPr>
        <a:xfrm>
          <a:off x="14351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109056</xdr:rowOff>
    </xdr:from>
    <xdr:ext cx="762000" cy="259045"/>
    <xdr:sp macro="" textlink="">
      <xdr:nvSpPr>
        <xdr:cNvPr id="285" name="テキスト ボックス 284"/>
        <xdr:cNvSpPr txBox="1"/>
      </xdr:nvSpPr>
      <xdr:spPr>
        <a:xfrm>
          <a:off x="14020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86" name="楕円 285"/>
        <xdr:cNvSpPr/>
      </xdr:nvSpPr>
      <xdr:spPr>
        <a:xfrm>
          <a:off x="13462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109056</xdr:rowOff>
    </xdr:from>
    <xdr:ext cx="762000" cy="259045"/>
    <xdr:sp macro="" textlink="">
      <xdr:nvSpPr>
        <xdr:cNvPr id="287" name="テキスト ボックス 286"/>
        <xdr:cNvSpPr txBox="1"/>
      </xdr:nvSpPr>
      <xdr:spPr>
        <a:xfrm>
          <a:off x="13131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全国平均値は下回っているが、類似団体内平均値、県平均値は上回る結果となった。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合併直後より職員数を約</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名削減し、合併後の規模に応じて適正化を図る一方、分庁方式を維持しつつ、防災対策や高齢化・子育て支援等の福祉分野に対応するため、組織の充実化を図ってきた。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今後も身近な住民サービスを提供していくために、各業務を精査し計画的な定員管理が必要である。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123553</xdr:rowOff>
    </xdr:from>
    <xdr:to>
      <xdr:col>81</xdr:col>
      <xdr:colOff>44450</xdr:colOff>
      <xdr:row>67</xdr:row>
      <xdr:rowOff>124823</xdr:rowOff>
    </xdr:to>
    <xdr:cxnSp macro="">
      <xdr:nvCxnSpPr>
        <xdr:cNvPr id="319" name="直線コネクタ 318"/>
        <xdr:cNvCxnSpPr/>
      </xdr:nvCxnSpPr>
      <xdr:spPr>
        <a:xfrm flipV="1">
          <a:off x="17018000" y="10067653"/>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96900</xdr:rowOff>
    </xdr:from>
    <xdr:ext cx="762000" cy="259045"/>
    <xdr:sp macro="" textlink="">
      <xdr:nvSpPr>
        <xdr:cNvPr id="320" name="定員管理の状況最小値テキスト"/>
        <xdr:cNvSpPr txBox="1"/>
      </xdr:nvSpPr>
      <xdr:spPr>
        <a:xfrm>
          <a:off x="17106900" y="1158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124823</xdr:rowOff>
    </xdr:from>
    <xdr:to>
      <xdr:col>81</xdr:col>
      <xdr:colOff>133350</xdr:colOff>
      <xdr:row>67</xdr:row>
      <xdr:rowOff>124823</xdr:rowOff>
    </xdr:to>
    <xdr:cxnSp macro="">
      <xdr:nvCxnSpPr>
        <xdr:cNvPr id="321" name="直線コネクタ 320"/>
        <xdr:cNvCxnSpPr/>
      </xdr:nvCxnSpPr>
      <xdr:spPr>
        <a:xfrm>
          <a:off x="16929100" y="1161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38480</xdr:rowOff>
    </xdr:from>
    <xdr:ext cx="762000" cy="259045"/>
    <xdr:sp macro="" textlink="">
      <xdr:nvSpPr>
        <xdr:cNvPr id="322" name="定員管理の状況最大値テキスト"/>
        <xdr:cNvSpPr txBox="1"/>
      </xdr:nvSpPr>
      <xdr:spPr>
        <a:xfrm>
          <a:off x="17106900" y="9811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123553</xdr:rowOff>
    </xdr:from>
    <xdr:to>
      <xdr:col>81</xdr:col>
      <xdr:colOff>133350</xdr:colOff>
      <xdr:row>58</xdr:row>
      <xdr:rowOff>123553</xdr:rowOff>
    </xdr:to>
    <xdr:cxnSp macro="">
      <xdr:nvCxnSpPr>
        <xdr:cNvPr id="323" name="直線コネクタ 322"/>
        <xdr:cNvCxnSpPr/>
      </xdr:nvCxnSpPr>
      <xdr:spPr>
        <a:xfrm>
          <a:off x="16929100" y="1006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109038</xdr:rowOff>
    </xdr:from>
    <xdr:to>
      <xdr:col>81</xdr:col>
      <xdr:colOff>44450</xdr:colOff>
      <xdr:row>61</xdr:row>
      <xdr:rowOff>162469</xdr:rowOff>
    </xdr:to>
    <xdr:cxnSp macro="">
      <xdr:nvCxnSpPr>
        <xdr:cNvPr id="324" name="直線コネクタ 323"/>
        <xdr:cNvCxnSpPr/>
      </xdr:nvCxnSpPr>
      <xdr:spPr>
        <a:xfrm flipV="1">
          <a:off x="16179800" y="10567488"/>
          <a:ext cx="838200" cy="5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45465</xdr:rowOff>
    </xdr:from>
    <xdr:ext cx="762000" cy="259045"/>
    <xdr:sp macro="" textlink="">
      <xdr:nvSpPr>
        <xdr:cNvPr id="325" name="定員管理の状況平均値テキスト"/>
        <xdr:cNvSpPr txBox="1"/>
      </xdr:nvSpPr>
      <xdr:spPr>
        <a:xfrm>
          <a:off x="17106900" y="10332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28938</xdr:rowOff>
    </xdr:from>
    <xdr:to>
      <xdr:col>81</xdr:col>
      <xdr:colOff>95250</xdr:colOff>
      <xdr:row>61</xdr:row>
      <xdr:rowOff>130538</xdr:rowOff>
    </xdr:to>
    <xdr:sp macro="" textlink="">
      <xdr:nvSpPr>
        <xdr:cNvPr id="326" name="フローチャート: 判断 325"/>
        <xdr:cNvSpPr/>
      </xdr:nvSpPr>
      <xdr:spPr>
        <a:xfrm>
          <a:off x="169672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162469</xdr:rowOff>
    </xdr:from>
    <xdr:to>
      <xdr:col>77</xdr:col>
      <xdr:colOff>44450</xdr:colOff>
      <xdr:row>62</xdr:row>
      <xdr:rowOff>6531</xdr:rowOff>
    </xdr:to>
    <xdr:cxnSp macro="">
      <xdr:nvCxnSpPr>
        <xdr:cNvPr id="327" name="直線コネクタ 326"/>
        <xdr:cNvCxnSpPr/>
      </xdr:nvCxnSpPr>
      <xdr:spPr>
        <a:xfrm flipV="1">
          <a:off x="15290800" y="10620919"/>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46174</xdr:rowOff>
    </xdr:from>
    <xdr:to>
      <xdr:col>77</xdr:col>
      <xdr:colOff>95250</xdr:colOff>
      <xdr:row>61</xdr:row>
      <xdr:rowOff>147774</xdr:rowOff>
    </xdr:to>
    <xdr:sp macro="" textlink="">
      <xdr:nvSpPr>
        <xdr:cNvPr id="328" name="フローチャート: 判断 327"/>
        <xdr:cNvSpPr/>
      </xdr:nvSpPr>
      <xdr:spPr>
        <a:xfrm>
          <a:off x="16129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157951</xdr:rowOff>
    </xdr:from>
    <xdr:ext cx="736600" cy="259045"/>
    <xdr:sp macro="" textlink="">
      <xdr:nvSpPr>
        <xdr:cNvPr id="329" name="テキスト ボックス 328"/>
        <xdr:cNvSpPr txBox="1"/>
      </xdr:nvSpPr>
      <xdr:spPr>
        <a:xfrm>
          <a:off x="15798800" y="10273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165916</xdr:rowOff>
    </xdr:from>
    <xdr:to>
      <xdr:col>72</xdr:col>
      <xdr:colOff>203200</xdr:colOff>
      <xdr:row>62</xdr:row>
      <xdr:rowOff>6531</xdr:rowOff>
    </xdr:to>
    <xdr:cxnSp macro="">
      <xdr:nvCxnSpPr>
        <xdr:cNvPr id="330" name="直線コネクタ 329"/>
        <xdr:cNvCxnSpPr/>
      </xdr:nvCxnSpPr>
      <xdr:spPr>
        <a:xfrm>
          <a:off x="14401800" y="1062436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39279</xdr:rowOff>
    </xdr:from>
    <xdr:to>
      <xdr:col>73</xdr:col>
      <xdr:colOff>44450</xdr:colOff>
      <xdr:row>61</xdr:row>
      <xdr:rowOff>140879</xdr:rowOff>
    </xdr:to>
    <xdr:sp macro="" textlink="">
      <xdr:nvSpPr>
        <xdr:cNvPr id="331" name="フローチャート: 判断 330"/>
        <xdr:cNvSpPr/>
      </xdr:nvSpPr>
      <xdr:spPr>
        <a:xfrm>
          <a:off x="15240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151056</xdr:rowOff>
    </xdr:from>
    <xdr:ext cx="762000" cy="259045"/>
    <xdr:sp macro="" textlink="">
      <xdr:nvSpPr>
        <xdr:cNvPr id="332" name="テキスト ボックス 331"/>
        <xdr:cNvSpPr txBox="1"/>
      </xdr:nvSpPr>
      <xdr:spPr>
        <a:xfrm>
          <a:off x="14909800" y="1026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126274</xdr:rowOff>
    </xdr:from>
    <xdr:to>
      <xdr:col>68</xdr:col>
      <xdr:colOff>152400</xdr:colOff>
      <xdr:row>61</xdr:row>
      <xdr:rowOff>165916</xdr:rowOff>
    </xdr:to>
    <xdr:cxnSp macro="">
      <xdr:nvCxnSpPr>
        <xdr:cNvPr id="333" name="直線コネクタ 332"/>
        <xdr:cNvCxnSpPr/>
      </xdr:nvCxnSpPr>
      <xdr:spPr>
        <a:xfrm>
          <a:off x="13512800" y="10584724"/>
          <a:ext cx="889000" cy="3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25491</xdr:rowOff>
    </xdr:from>
    <xdr:to>
      <xdr:col>68</xdr:col>
      <xdr:colOff>203200</xdr:colOff>
      <xdr:row>61</xdr:row>
      <xdr:rowOff>127091</xdr:rowOff>
    </xdr:to>
    <xdr:sp macro="" textlink="">
      <xdr:nvSpPr>
        <xdr:cNvPr id="334" name="フローチャート: 判断 333"/>
        <xdr:cNvSpPr/>
      </xdr:nvSpPr>
      <xdr:spPr>
        <a:xfrm>
          <a:off x="14351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137268</xdr:rowOff>
    </xdr:from>
    <xdr:ext cx="762000" cy="259045"/>
    <xdr:sp macro="" textlink="">
      <xdr:nvSpPr>
        <xdr:cNvPr id="335" name="テキスト ボックス 334"/>
        <xdr:cNvSpPr txBox="1"/>
      </xdr:nvSpPr>
      <xdr:spPr>
        <a:xfrm>
          <a:off x="14020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4808</xdr:rowOff>
    </xdr:from>
    <xdr:to>
      <xdr:col>64</xdr:col>
      <xdr:colOff>152400</xdr:colOff>
      <xdr:row>61</xdr:row>
      <xdr:rowOff>106408</xdr:rowOff>
    </xdr:to>
    <xdr:sp macro="" textlink="">
      <xdr:nvSpPr>
        <xdr:cNvPr id="336" name="フローチャート: 判断 335"/>
        <xdr:cNvSpPr/>
      </xdr:nvSpPr>
      <xdr:spPr>
        <a:xfrm>
          <a:off x="13462000" y="1046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116585</xdr:rowOff>
    </xdr:from>
    <xdr:ext cx="762000" cy="259045"/>
    <xdr:sp macro="" textlink="">
      <xdr:nvSpPr>
        <xdr:cNvPr id="337" name="テキスト ボックス 336"/>
        <xdr:cNvSpPr txBox="1"/>
      </xdr:nvSpPr>
      <xdr:spPr>
        <a:xfrm>
          <a:off x="13131800" y="10232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58238</xdr:rowOff>
    </xdr:from>
    <xdr:to>
      <xdr:col>81</xdr:col>
      <xdr:colOff>95250</xdr:colOff>
      <xdr:row>61</xdr:row>
      <xdr:rowOff>159838</xdr:rowOff>
    </xdr:to>
    <xdr:sp macro="" textlink="">
      <xdr:nvSpPr>
        <xdr:cNvPr id="343" name="楕円 342"/>
        <xdr:cNvSpPr/>
      </xdr:nvSpPr>
      <xdr:spPr>
        <a:xfrm>
          <a:off x="169672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30315</xdr:rowOff>
    </xdr:from>
    <xdr:ext cx="762000" cy="259045"/>
    <xdr:sp macro="" textlink="">
      <xdr:nvSpPr>
        <xdr:cNvPr id="344" name="定員管理の状況該当値テキスト"/>
        <xdr:cNvSpPr txBox="1"/>
      </xdr:nvSpPr>
      <xdr:spPr>
        <a:xfrm>
          <a:off x="17106900" y="1048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111669</xdr:rowOff>
    </xdr:from>
    <xdr:to>
      <xdr:col>77</xdr:col>
      <xdr:colOff>95250</xdr:colOff>
      <xdr:row>62</xdr:row>
      <xdr:rowOff>41819</xdr:rowOff>
    </xdr:to>
    <xdr:sp macro="" textlink="">
      <xdr:nvSpPr>
        <xdr:cNvPr id="345" name="楕円 344"/>
        <xdr:cNvSpPr/>
      </xdr:nvSpPr>
      <xdr:spPr>
        <a:xfrm>
          <a:off x="16129000" y="1057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26596</xdr:rowOff>
    </xdr:from>
    <xdr:ext cx="736600" cy="259045"/>
    <xdr:sp macro="" textlink="">
      <xdr:nvSpPr>
        <xdr:cNvPr id="346" name="テキスト ボックス 345"/>
        <xdr:cNvSpPr txBox="1"/>
      </xdr:nvSpPr>
      <xdr:spPr>
        <a:xfrm>
          <a:off x="15798800" y="10656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127181</xdr:rowOff>
    </xdr:from>
    <xdr:to>
      <xdr:col>73</xdr:col>
      <xdr:colOff>44450</xdr:colOff>
      <xdr:row>62</xdr:row>
      <xdr:rowOff>57331</xdr:rowOff>
    </xdr:to>
    <xdr:sp macro="" textlink="">
      <xdr:nvSpPr>
        <xdr:cNvPr id="347" name="楕円 346"/>
        <xdr:cNvSpPr/>
      </xdr:nvSpPr>
      <xdr:spPr>
        <a:xfrm>
          <a:off x="152400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48" name="テキスト ボックス 347"/>
        <xdr:cNvSpPr txBox="1"/>
      </xdr:nvSpPr>
      <xdr:spPr>
        <a:xfrm>
          <a:off x="14909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115116</xdr:rowOff>
    </xdr:from>
    <xdr:to>
      <xdr:col>68</xdr:col>
      <xdr:colOff>203200</xdr:colOff>
      <xdr:row>62</xdr:row>
      <xdr:rowOff>45266</xdr:rowOff>
    </xdr:to>
    <xdr:sp macro="" textlink="">
      <xdr:nvSpPr>
        <xdr:cNvPr id="349" name="楕円 348"/>
        <xdr:cNvSpPr/>
      </xdr:nvSpPr>
      <xdr:spPr>
        <a:xfrm>
          <a:off x="14351000" y="1057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30043</xdr:rowOff>
    </xdr:from>
    <xdr:ext cx="762000" cy="259045"/>
    <xdr:sp macro="" textlink="">
      <xdr:nvSpPr>
        <xdr:cNvPr id="350" name="テキスト ボックス 349"/>
        <xdr:cNvSpPr txBox="1"/>
      </xdr:nvSpPr>
      <xdr:spPr>
        <a:xfrm>
          <a:off x="14020800" y="1065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75474</xdr:rowOff>
    </xdr:from>
    <xdr:to>
      <xdr:col>64</xdr:col>
      <xdr:colOff>152400</xdr:colOff>
      <xdr:row>62</xdr:row>
      <xdr:rowOff>5624</xdr:rowOff>
    </xdr:to>
    <xdr:sp macro="" textlink="">
      <xdr:nvSpPr>
        <xdr:cNvPr id="351" name="楕円 350"/>
        <xdr:cNvSpPr/>
      </xdr:nvSpPr>
      <xdr:spPr>
        <a:xfrm>
          <a:off x="134620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161851</xdr:rowOff>
    </xdr:from>
    <xdr:ext cx="762000" cy="259045"/>
    <xdr:sp macro="" textlink="">
      <xdr:nvSpPr>
        <xdr:cNvPr id="352" name="テキスト ボックス 351"/>
        <xdr:cNvSpPr txBox="1"/>
      </xdr:nvSpPr>
      <xdr:spPr>
        <a:xfrm>
          <a:off x="13131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各種建設事業実施に伴う地方債の元利償還金の増加や普通交付税合併算定替縮減等による標準財政規模の減少により、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％上昇（悪化）した。</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102689</xdr:rowOff>
    </xdr:from>
    <xdr:to>
      <xdr:col>81</xdr:col>
      <xdr:colOff>44450</xdr:colOff>
      <xdr:row>44</xdr:row>
      <xdr:rowOff>109946</xdr:rowOff>
    </xdr:to>
    <xdr:cxnSp macro="">
      <xdr:nvCxnSpPr>
        <xdr:cNvPr id="382" name="直線コネクタ 381"/>
        <xdr:cNvCxnSpPr/>
      </xdr:nvCxnSpPr>
      <xdr:spPr>
        <a:xfrm flipV="1">
          <a:off x="17018000" y="6274889"/>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82023</xdr:rowOff>
    </xdr:from>
    <xdr:ext cx="762000" cy="259045"/>
    <xdr:sp macro="" textlink="">
      <xdr:nvSpPr>
        <xdr:cNvPr id="383" name="公債費負担の状況最小値テキスト"/>
        <xdr:cNvSpPr txBox="1"/>
      </xdr:nvSpPr>
      <xdr:spPr>
        <a:xfrm>
          <a:off x="17106900" y="762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109946</xdr:rowOff>
    </xdr:from>
    <xdr:to>
      <xdr:col>81</xdr:col>
      <xdr:colOff>133350</xdr:colOff>
      <xdr:row>44</xdr:row>
      <xdr:rowOff>109946</xdr:rowOff>
    </xdr:to>
    <xdr:cxnSp macro="">
      <xdr:nvCxnSpPr>
        <xdr:cNvPr id="384" name="直線コネクタ 383"/>
        <xdr:cNvCxnSpPr/>
      </xdr:nvCxnSpPr>
      <xdr:spPr>
        <a:xfrm>
          <a:off x="16929100" y="765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17616</xdr:rowOff>
    </xdr:from>
    <xdr:ext cx="762000" cy="259045"/>
    <xdr:sp macro="" textlink="">
      <xdr:nvSpPr>
        <xdr:cNvPr id="385" name="公債費負担の状況最大値テキスト"/>
        <xdr:cNvSpPr txBox="1"/>
      </xdr:nvSpPr>
      <xdr:spPr>
        <a:xfrm>
          <a:off x="17106900" y="6018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102689</xdr:rowOff>
    </xdr:from>
    <xdr:to>
      <xdr:col>81</xdr:col>
      <xdr:colOff>133350</xdr:colOff>
      <xdr:row>36</xdr:row>
      <xdr:rowOff>102689</xdr:rowOff>
    </xdr:to>
    <xdr:cxnSp macro="">
      <xdr:nvCxnSpPr>
        <xdr:cNvPr id="386" name="直線コネクタ 385"/>
        <xdr:cNvCxnSpPr/>
      </xdr:nvCxnSpPr>
      <xdr:spPr>
        <a:xfrm>
          <a:off x="16929100" y="627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126093</xdr:rowOff>
    </xdr:from>
    <xdr:to>
      <xdr:col>81</xdr:col>
      <xdr:colOff>44450</xdr:colOff>
      <xdr:row>40</xdr:row>
      <xdr:rowOff>23585</xdr:rowOff>
    </xdr:to>
    <xdr:cxnSp macro="">
      <xdr:nvCxnSpPr>
        <xdr:cNvPr id="387" name="直線コネクタ 386"/>
        <xdr:cNvCxnSpPr/>
      </xdr:nvCxnSpPr>
      <xdr:spPr>
        <a:xfrm>
          <a:off x="16179800" y="6812643"/>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164573</xdr:rowOff>
    </xdr:from>
    <xdr:ext cx="762000" cy="259045"/>
    <xdr:sp macro="" textlink="">
      <xdr:nvSpPr>
        <xdr:cNvPr id="388" name="公債費負担の状況平均値テキスト"/>
        <xdr:cNvSpPr txBox="1"/>
      </xdr:nvSpPr>
      <xdr:spPr>
        <a:xfrm>
          <a:off x="17106900" y="6851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21046</xdr:rowOff>
    </xdr:from>
    <xdr:to>
      <xdr:col>81</xdr:col>
      <xdr:colOff>95250</xdr:colOff>
      <xdr:row>40</xdr:row>
      <xdr:rowOff>122646</xdr:rowOff>
    </xdr:to>
    <xdr:sp macro="" textlink="">
      <xdr:nvSpPr>
        <xdr:cNvPr id="389" name="フローチャート: 判断 388"/>
        <xdr:cNvSpPr/>
      </xdr:nvSpPr>
      <xdr:spPr>
        <a:xfrm>
          <a:off x="169672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84727</xdr:rowOff>
    </xdr:from>
    <xdr:to>
      <xdr:col>77</xdr:col>
      <xdr:colOff>44450</xdr:colOff>
      <xdr:row>39</xdr:row>
      <xdr:rowOff>126093</xdr:rowOff>
    </xdr:to>
    <xdr:cxnSp macro="">
      <xdr:nvCxnSpPr>
        <xdr:cNvPr id="390" name="直線コネクタ 389"/>
        <xdr:cNvCxnSpPr/>
      </xdr:nvCxnSpPr>
      <xdr:spPr>
        <a:xfrm>
          <a:off x="15290800" y="677127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7257</xdr:rowOff>
    </xdr:from>
    <xdr:to>
      <xdr:col>77</xdr:col>
      <xdr:colOff>95250</xdr:colOff>
      <xdr:row>40</xdr:row>
      <xdr:rowOff>108857</xdr:rowOff>
    </xdr:to>
    <xdr:sp macro="" textlink="">
      <xdr:nvSpPr>
        <xdr:cNvPr id="391" name="フローチャート: 判断 390"/>
        <xdr:cNvSpPr/>
      </xdr:nvSpPr>
      <xdr:spPr>
        <a:xfrm>
          <a:off x="16129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93634</xdr:rowOff>
    </xdr:from>
    <xdr:ext cx="736600" cy="259045"/>
    <xdr:sp macro="" textlink="">
      <xdr:nvSpPr>
        <xdr:cNvPr id="392" name="テキスト ボックス 391"/>
        <xdr:cNvSpPr txBox="1"/>
      </xdr:nvSpPr>
      <xdr:spPr>
        <a:xfrm>
          <a:off x="15798800" y="695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84727</xdr:rowOff>
    </xdr:from>
    <xdr:to>
      <xdr:col>72</xdr:col>
      <xdr:colOff>203200</xdr:colOff>
      <xdr:row>39</xdr:row>
      <xdr:rowOff>98516</xdr:rowOff>
    </xdr:to>
    <xdr:cxnSp macro="">
      <xdr:nvCxnSpPr>
        <xdr:cNvPr id="393" name="直線コネクタ 392"/>
        <xdr:cNvCxnSpPr/>
      </xdr:nvCxnSpPr>
      <xdr:spPr>
        <a:xfrm flipV="1">
          <a:off x="14401800" y="677127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14151</xdr:rowOff>
    </xdr:from>
    <xdr:to>
      <xdr:col>73</xdr:col>
      <xdr:colOff>44450</xdr:colOff>
      <xdr:row>40</xdr:row>
      <xdr:rowOff>115751</xdr:rowOff>
    </xdr:to>
    <xdr:sp macro="" textlink="">
      <xdr:nvSpPr>
        <xdr:cNvPr id="394" name="フローチャート: 判断 393"/>
        <xdr:cNvSpPr/>
      </xdr:nvSpPr>
      <xdr:spPr>
        <a:xfrm>
          <a:off x="15240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100528</xdr:rowOff>
    </xdr:from>
    <xdr:ext cx="762000" cy="259045"/>
    <xdr:sp macro="" textlink="">
      <xdr:nvSpPr>
        <xdr:cNvPr id="395" name="テキスト ボックス 394"/>
        <xdr:cNvSpPr txBox="1"/>
      </xdr:nvSpPr>
      <xdr:spPr>
        <a:xfrm>
          <a:off x="14909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98516</xdr:rowOff>
    </xdr:from>
    <xdr:to>
      <xdr:col>68</xdr:col>
      <xdr:colOff>152400</xdr:colOff>
      <xdr:row>40</xdr:row>
      <xdr:rowOff>51163</xdr:rowOff>
    </xdr:to>
    <xdr:cxnSp macro="">
      <xdr:nvCxnSpPr>
        <xdr:cNvPr id="396" name="直線コネクタ 395"/>
        <xdr:cNvCxnSpPr/>
      </xdr:nvCxnSpPr>
      <xdr:spPr>
        <a:xfrm flipV="1">
          <a:off x="13512800" y="6785066"/>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48623</xdr:rowOff>
    </xdr:from>
    <xdr:to>
      <xdr:col>68</xdr:col>
      <xdr:colOff>203200</xdr:colOff>
      <xdr:row>40</xdr:row>
      <xdr:rowOff>150223</xdr:rowOff>
    </xdr:to>
    <xdr:sp macro="" textlink="">
      <xdr:nvSpPr>
        <xdr:cNvPr id="397" name="フローチャート: 判断 396"/>
        <xdr:cNvSpPr/>
      </xdr:nvSpPr>
      <xdr:spPr>
        <a:xfrm>
          <a:off x="14351000" y="690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135000</xdr:rowOff>
    </xdr:from>
    <xdr:ext cx="762000" cy="259045"/>
    <xdr:sp macro="" textlink="">
      <xdr:nvSpPr>
        <xdr:cNvPr id="398" name="テキスト ボックス 397"/>
        <xdr:cNvSpPr txBox="1"/>
      </xdr:nvSpPr>
      <xdr:spPr>
        <a:xfrm>
          <a:off x="140208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117566</xdr:rowOff>
    </xdr:from>
    <xdr:to>
      <xdr:col>64</xdr:col>
      <xdr:colOff>152400</xdr:colOff>
      <xdr:row>41</xdr:row>
      <xdr:rowOff>47716</xdr:rowOff>
    </xdr:to>
    <xdr:sp macro="" textlink="">
      <xdr:nvSpPr>
        <xdr:cNvPr id="399" name="フローチャート: 判断 398"/>
        <xdr:cNvSpPr/>
      </xdr:nvSpPr>
      <xdr:spPr>
        <a:xfrm>
          <a:off x="13462000" y="697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32493</xdr:rowOff>
    </xdr:from>
    <xdr:ext cx="762000" cy="259045"/>
    <xdr:sp macro="" textlink="">
      <xdr:nvSpPr>
        <xdr:cNvPr id="400" name="テキスト ボックス 399"/>
        <xdr:cNvSpPr txBox="1"/>
      </xdr:nvSpPr>
      <xdr:spPr>
        <a:xfrm>
          <a:off x="13131800" y="706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406" name="楕円 405"/>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160762</xdr:rowOff>
    </xdr:from>
    <xdr:ext cx="762000" cy="259045"/>
    <xdr:sp macro="" textlink="">
      <xdr:nvSpPr>
        <xdr:cNvPr id="407" name="公債費負担の状況該当値テキスト"/>
        <xdr:cNvSpPr txBox="1"/>
      </xdr:nvSpPr>
      <xdr:spPr>
        <a:xfrm>
          <a:off x="17106900" y="66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75293</xdr:rowOff>
    </xdr:from>
    <xdr:to>
      <xdr:col>77</xdr:col>
      <xdr:colOff>95250</xdr:colOff>
      <xdr:row>40</xdr:row>
      <xdr:rowOff>5443</xdr:rowOff>
    </xdr:to>
    <xdr:sp macro="" textlink="">
      <xdr:nvSpPr>
        <xdr:cNvPr id="408" name="楕円 407"/>
        <xdr:cNvSpPr/>
      </xdr:nvSpPr>
      <xdr:spPr>
        <a:xfrm>
          <a:off x="16129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15620</xdr:rowOff>
    </xdr:from>
    <xdr:ext cx="736600" cy="259045"/>
    <xdr:sp macro="" textlink="">
      <xdr:nvSpPr>
        <xdr:cNvPr id="409" name="テキスト ボックス 408"/>
        <xdr:cNvSpPr txBox="1"/>
      </xdr:nvSpPr>
      <xdr:spPr>
        <a:xfrm>
          <a:off x="15798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33927</xdr:rowOff>
    </xdr:from>
    <xdr:to>
      <xdr:col>73</xdr:col>
      <xdr:colOff>44450</xdr:colOff>
      <xdr:row>39</xdr:row>
      <xdr:rowOff>135527</xdr:rowOff>
    </xdr:to>
    <xdr:sp macro="" textlink="">
      <xdr:nvSpPr>
        <xdr:cNvPr id="410" name="楕円 409"/>
        <xdr:cNvSpPr/>
      </xdr:nvSpPr>
      <xdr:spPr>
        <a:xfrm>
          <a:off x="15240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145704</xdr:rowOff>
    </xdr:from>
    <xdr:ext cx="762000" cy="259045"/>
    <xdr:sp macro="" textlink="">
      <xdr:nvSpPr>
        <xdr:cNvPr id="411" name="テキスト ボックス 410"/>
        <xdr:cNvSpPr txBox="1"/>
      </xdr:nvSpPr>
      <xdr:spPr>
        <a:xfrm>
          <a:off x="1490980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47716</xdr:rowOff>
    </xdr:from>
    <xdr:to>
      <xdr:col>68</xdr:col>
      <xdr:colOff>203200</xdr:colOff>
      <xdr:row>39</xdr:row>
      <xdr:rowOff>149316</xdr:rowOff>
    </xdr:to>
    <xdr:sp macro="" textlink="">
      <xdr:nvSpPr>
        <xdr:cNvPr id="412" name="楕円 411"/>
        <xdr:cNvSpPr/>
      </xdr:nvSpPr>
      <xdr:spPr>
        <a:xfrm>
          <a:off x="143510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159493</xdr:rowOff>
    </xdr:from>
    <xdr:ext cx="762000" cy="259045"/>
    <xdr:sp macro="" textlink="">
      <xdr:nvSpPr>
        <xdr:cNvPr id="413" name="テキスト ボックス 412"/>
        <xdr:cNvSpPr txBox="1"/>
      </xdr:nvSpPr>
      <xdr:spPr>
        <a:xfrm>
          <a:off x="14020800" y="650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363</xdr:rowOff>
    </xdr:from>
    <xdr:to>
      <xdr:col>64</xdr:col>
      <xdr:colOff>152400</xdr:colOff>
      <xdr:row>40</xdr:row>
      <xdr:rowOff>101963</xdr:rowOff>
    </xdr:to>
    <xdr:sp macro="" textlink="">
      <xdr:nvSpPr>
        <xdr:cNvPr id="414" name="楕円 413"/>
        <xdr:cNvSpPr/>
      </xdr:nvSpPr>
      <xdr:spPr>
        <a:xfrm>
          <a:off x="13462000" y="685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112140</xdr:rowOff>
    </xdr:from>
    <xdr:ext cx="762000" cy="259045"/>
    <xdr:sp macro="" textlink="">
      <xdr:nvSpPr>
        <xdr:cNvPr id="415" name="テキスト ボックス 414"/>
        <xdr:cNvSpPr txBox="1"/>
      </xdr:nvSpPr>
      <xdr:spPr>
        <a:xfrm>
          <a:off x="13131800" y="6627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各種建設事業実施による「地方債現在高」の増加による将来負担額の増加、普通交付税合併算定替縮減等による標準財政規模の減少により</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％上昇（悪化）した。</a:t>
          </a: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87932</xdr:rowOff>
    </xdr:to>
    <xdr:cxnSp macro="">
      <xdr:nvCxnSpPr>
        <xdr:cNvPr id="446" name="直線コネクタ 445"/>
        <xdr:cNvCxnSpPr/>
      </xdr:nvCxnSpPr>
      <xdr:spPr>
        <a:xfrm flipV="1">
          <a:off x="17018000" y="2313214"/>
          <a:ext cx="0" cy="15466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60009</xdr:rowOff>
    </xdr:from>
    <xdr:ext cx="762000" cy="259045"/>
    <xdr:sp macro="" textlink="">
      <xdr:nvSpPr>
        <xdr:cNvPr id="447" name="将来負担の状況最小値テキスト"/>
        <xdr:cNvSpPr txBox="1"/>
      </xdr:nvSpPr>
      <xdr:spPr>
        <a:xfrm>
          <a:off x="17106900" y="383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87932</xdr:rowOff>
    </xdr:from>
    <xdr:to>
      <xdr:col>81</xdr:col>
      <xdr:colOff>133350</xdr:colOff>
      <xdr:row>22</xdr:row>
      <xdr:rowOff>87932</xdr:rowOff>
    </xdr:to>
    <xdr:cxnSp macro="">
      <xdr:nvCxnSpPr>
        <xdr:cNvPr id="448" name="直線コネクタ 447"/>
        <xdr:cNvCxnSpPr/>
      </xdr:nvCxnSpPr>
      <xdr:spPr>
        <a:xfrm>
          <a:off x="16929100" y="385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9"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154456</xdr:rowOff>
    </xdr:from>
    <xdr:to>
      <xdr:col>81</xdr:col>
      <xdr:colOff>44450</xdr:colOff>
      <xdr:row>14</xdr:row>
      <xdr:rowOff>91017</xdr:rowOff>
    </xdr:to>
    <xdr:cxnSp macro="">
      <xdr:nvCxnSpPr>
        <xdr:cNvPr id="451" name="直線コネクタ 450"/>
        <xdr:cNvCxnSpPr/>
      </xdr:nvCxnSpPr>
      <xdr:spPr>
        <a:xfrm>
          <a:off x="16179800" y="2383306"/>
          <a:ext cx="838200" cy="10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9633</xdr:rowOff>
    </xdr:from>
    <xdr:ext cx="762000" cy="259045"/>
    <xdr:sp macro="" textlink="">
      <xdr:nvSpPr>
        <xdr:cNvPr id="452" name="将来負担の状況平均値テキスト"/>
        <xdr:cNvSpPr txBox="1"/>
      </xdr:nvSpPr>
      <xdr:spPr>
        <a:xfrm>
          <a:off x="17106900" y="22384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164556</xdr:rowOff>
    </xdr:from>
    <xdr:to>
      <xdr:col>81</xdr:col>
      <xdr:colOff>95250</xdr:colOff>
      <xdr:row>14</xdr:row>
      <xdr:rowOff>94706</xdr:rowOff>
    </xdr:to>
    <xdr:sp macro="" textlink="">
      <xdr:nvSpPr>
        <xdr:cNvPr id="453" name="フローチャート: 判断 452"/>
        <xdr:cNvSpPr/>
      </xdr:nvSpPr>
      <xdr:spPr>
        <a:xfrm>
          <a:off x="16967200" y="23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22981</xdr:rowOff>
    </xdr:from>
    <xdr:to>
      <xdr:col>77</xdr:col>
      <xdr:colOff>95250</xdr:colOff>
      <xdr:row>14</xdr:row>
      <xdr:rowOff>124581</xdr:rowOff>
    </xdr:to>
    <xdr:sp macro="" textlink="">
      <xdr:nvSpPr>
        <xdr:cNvPr id="454" name="フローチャート: 判断 453"/>
        <xdr:cNvSpPr/>
      </xdr:nvSpPr>
      <xdr:spPr>
        <a:xfrm>
          <a:off x="161290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109358</xdr:rowOff>
    </xdr:from>
    <xdr:ext cx="736600" cy="259045"/>
    <xdr:sp macro="" textlink="">
      <xdr:nvSpPr>
        <xdr:cNvPr id="455" name="テキスト ボックス 454"/>
        <xdr:cNvSpPr txBox="1"/>
      </xdr:nvSpPr>
      <xdr:spPr>
        <a:xfrm>
          <a:off x="15798800" y="2509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40217</xdr:rowOff>
    </xdr:from>
    <xdr:to>
      <xdr:col>73</xdr:col>
      <xdr:colOff>44450</xdr:colOff>
      <xdr:row>14</xdr:row>
      <xdr:rowOff>141817</xdr:rowOff>
    </xdr:to>
    <xdr:sp macro="" textlink="">
      <xdr:nvSpPr>
        <xdr:cNvPr id="456" name="フローチャート: 判断 455"/>
        <xdr:cNvSpPr/>
      </xdr:nvSpPr>
      <xdr:spPr>
        <a:xfrm>
          <a:off x="15240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151994</xdr:rowOff>
    </xdr:from>
    <xdr:ext cx="762000" cy="259045"/>
    <xdr:sp macro="" textlink="">
      <xdr:nvSpPr>
        <xdr:cNvPr id="457" name="テキスト ボックス 456"/>
        <xdr:cNvSpPr txBox="1"/>
      </xdr:nvSpPr>
      <xdr:spPr>
        <a:xfrm>
          <a:off x="14909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94222</xdr:rowOff>
    </xdr:from>
    <xdr:to>
      <xdr:col>68</xdr:col>
      <xdr:colOff>203200</xdr:colOff>
      <xdr:row>15</xdr:row>
      <xdr:rowOff>24372</xdr:rowOff>
    </xdr:to>
    <xdr:sp macro="" textlink="">
      <xdr:nvSpPr>
        <xdr:cNvPr id="458" name="フローチャート: 判断 457"/>
        <xdr:cNvSpPr/>
      </xdr:nvSpPr>
      <xdr:spPr>
        <a:xfrm>
          <a:off x="14351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34549</xdr:rowOff>
    </xdr:from>
    <xdr:ext cx="762000" cy="259045"/>
    <xdr:sp macro="" textlink="">
      <xdr:nvSpPr>
        <xdr:cNvPr id="459" name="テキスト ボックス 458"/>
        <xdr:cNvSpPr txBox="1"/>
      </xdr:nvSpPr>
      <xdr:spPr>
        <a:xfrm>
          <a:off x="14020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60" name="フローチャート: 判断 459"/>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121877</xdr:rowOff>
    </xdr:from>
    <xdr:ext cx="762000" cy="259045"/>
    <xdr:sp macro="" textlink="">
      <xdr:nvSpPr>
        <xdr:cNvPr id="461" name="テキスト ボックス 460"/>
        <xdr:cNvSpPr txBox="1"/>
      </xdr:nvSpPr>
      <xdr:spPr>
        <a:xfrm>
          <a:off x="13131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40217</xdr:rowOff>
    </xdr:from>
    <xdr:to>
      <xdr:col>81</xdr:col>
      <xdr:colOff>95250</xdr:colOff>
      <xdr:row>14</xdr:row>
      <xdr:rowOff>141817</xdr:rowOff>
    </xdr:to>
    <xdr:sp macro="" textlink="">
      <xdr:nvSpPr>
        <xdr:cNvPr id="467" name="楕円 466"/>
        <xdr:cNvSpPr/>
      </xdr:nvSpPr>
      <xdr:spPr>
        <a:xfrm>
          <a:off x="169672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12294</xdr:rowOff>
    </xdr:from>
    <xdr:ext cx="762000" cy="259045"/>
    <xdr:sp macro="" textlink="">
      <xdr:nvSpPr>
        <xdr:cNvPr id="468" name="将来負担の状況該当値テキスト"/>
        <xdr:cNvSpPr txBox="1"/>
      </xdr:nvSpPr>
      <xdr:spPr>
        <a:xfrm>
          <a:off x="17106900" y="241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103656</xdr:rowOff>
    </xdr:from>
    <xdr:to>
      <xdr:col>77</xdr:col>
      <xdr:colOff>95250</xdr:colOff>
      <xdr:row>14</xdr:row>
      <xdr:rowOff>33806</xdr:rowOff>
    </xdr:to>
    <xdr:sp macro="" textlink="">
      <xdr:nvSpPr>
        <xdr:cNvPr id="469" name="楕円 468"/>
        <xdr:cNvSpPr/>
      </xdr:nvSpPr>
      <xdr:spPr>
        <a:xfrm>
          <a:off x="16129000" y="233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43983</xdr:rowOff>
    </xdr:from>
    <xdr:ext cx="736600" cy="259045"/>
    <xdr:sp macro="" textlink="">
      <xdr:nvSpPr>
        <xdr:cNvPr id="470" name="テキスト ボックス 469"/>
        <xdr:cNvSpPr txBox="1"/>
      </xdr:nvSpPr>
      <xdr:spPr>
        <a:xfrm>
          <a:off x="15798800" y="210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類似団体内平均値、全国平均値、県平均値を下回っており、良好な数値である。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今後、多様化・複雑化する住民ニーズへの対応等を考慮しながら、定員適正化計画による職員数の適正管理に努める。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154758</xdr:rowOff>
    </xdr:from>
    <xdr:to>
      <xdr:col>24</xdr:col>
      <xdr:colOff>25400</xdr:colOff>
      <xdr:row>41</xdr:row>
      <xdr:rowOff>37193</xdr:rowOff>
    </xdr:to>
    <xdr:cxnSp macro="">
      <xdr:nvCxnSpPr>
        <xdr:cNvPr id="63" name="直線コネクタ 62"/>
        <xdr:cNvCxnSpPr/>
      </xdr:nvCxnSpPr>
      <xdr:spPr>
        <a:xfrm flipV="1">
          <a:off x="4826000" y="5812608"/>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69685</xdr:rowOff>
    </xdr:from>
    <xdr:ext cx="762000" cy="259045"/>
    <xdr:sp macro="" textlink="">
      <xdr:nvSpPr>
        <xdr:cNvPr id="66" name="人件費最大値テキスト"/>
        <xdr:cNvSpPr txBox="1"/>
      </xdr:nvSpPr>
      <xdr:spPr>
        <a:xfrm>
          <a:off x="4914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154758</xdr:rowOff>
    </xdr:from>
    <xdr:to>
      <xdr:col>24</xdr:col>
      <xdr:colOff>114300</xdr:colOff>
      <xdr:row>33</xdr:row>
      <xdr:rowOff>154758</xdr:rowOff>
    </xdr:to>
    <xdr:cxnSp macro="">
      <xdr:nvCxnSpPr>
        <xdr:cNvPr id="67" name="直線コネクタ 66"/>
        <xdr:cNvCxnSpPr/>
      </xdr:nvCxnSpPr>
      <xdr:spPr>
        <a:xfrm>
          <a:off x="4737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171087</xdr:rowOff>
    </xdr:from>
    <xdr:to>
      <xdr:col>24</xdr:col>
      <xdr:colOff>25400</xdr:colOff>
      <xdr:row>36</xdr:row>
      <xdr:rowOff>45357</xdr:rowOff>
    </xdr:to>
    <xdr:cxnSp macro="">
      <xdr:nvCxnSpPr>
        <xdr:cNvPr id="68" name="直線コネクタ 67"/>
        <xdr:cNvCxnSpPr/>
      </xdr:nvCxnSpPr>
      <xdr:spPr>
        <a:xfrm flipV="1">
          <a:off x="3987800" y="6171837"/>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116857</xdr:rowOff>
    </xdr:from>
    <xdr:ext cx="762000" cy="259045"/>
    <xdr:sp macro="" textlink="">
      <xdr:nvSpPr>
        <xdr:cNvPr id="69" name="人件費平均値テキスト"/>
        <xdr:cNvSpPr txBox="1"/>
      </xdr:nvSpPr>
      <xdr:spPr>
        <a:xfrm>
          <a:off x="4914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70" name="フローチャート: 判断 69"/>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138430</xdr:rowOff>
    </xdr:from>
    <xdr:to>
      <xdr:col>19</xdr:col>
      <xdr:colOff>187325</xdr:colOff>
      <xdr:row>36</xdr:row>
      <xdr:rowOff>45357</xdr:rowOff>
    </xdr:to>
    <xdr:cxnSp macro="">
      <xdr:nvCxnSpPr>
        <xdr:cNvPr id="71" name="直線コネクタ 70"/>
        <xdr:cNvCxnSpPr/>
      </xdr:nvCxnSpPr>
      <xdr:spPr>
        <a:xfrm>
          <a:off x="3098800" y="613918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12519</xdr:rowOff>
    </xdr:from>
    <xdr:to>
      <xdr:col>20</xdr:col>
      <xdr:colOff>38100</xdr:colOff>
      <xdr:row>37</xdr:row>
      <xdr:rowOff>114119</xdr:rowOff>
    </xdr:to>
    <xdr:sp macro="" textlink="">
      <xdr:nvSpPr>
        <xdr:cNvPr id="72" name="フローチャート: 判断 71"/>
        <xdr:cNvSpPr/>
      </xdr:nvSpPr>
      <xdr:spPr>
        <a:xfrm>
          <a:off x="3937000" y="635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98896</xdr:rowOff>
    </xdr:from>
    <xdr:ext cx="736600" cy="259045"/>
    <xdr:sp macro="" textlink="">
      <xdr:nvSpPr>
        <xdr:cNvPr id="73" name="テキスト ボックス 72"/>
        <xdr:cNvSpPr txBox="1"/>
      </xdr:nvSpPr>
      <xdr:spPr>
        <a:xfrm>
          <a:off x="3606800" y="6442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138430</xdr:rowOff>
    </xdr:from>
    <xdr:to>
      <xdr:col>15</xdr:col>
      <xdr:colOff>98425</xdr:colOff>
      <xdr:row>35</xdr:row>
      <xdr:rowOff>151493</xdr:rowOff>
    </xdr:to>
    <xdr:cxnSp macro="">
      <xdr:nvCxnSpPr>
        <xdr:cNvPr id="74" name="直線コネクタ 73"/>
        <xdr:cNvCxnSpPr/>
      </xdr:nvCxnSpPr>
      <xdr:spPr>
        <a:xfrm flipV="1">
          <a:off x="2209800" y="613918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12519</xdr:rowOff>
    </xdr:from>
    <xdr:to>
      <xdr:col>15</xdr:col>
      <xdr:colOff>149225</xdr:colOff>
      <xdr:row>37</xdr:row>
      <xdr:rowOff>114119</xdr:rowOff>
    </xdr:to>
    <xdr:sp macro="" textlink="">
      <xdr:nvSpPr>
        <xdr:cNvPr id="75" name="フローチャート: 判断 74"/>
        <xdr:cNvSpPr/>
      </xdr:nvSpPr>
      <xdr:spPr>
        <a:xfrm>
          <a:off x="3048000" y="635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98896</xdr:rowOff>
    </xdr:from>
    <xdr:ext cx="762000" cy="259045"/>
    <xdr:sp macro="" textlink="">
      <xdr:nvSpPr>
        <xdr:cNvPr id="76" name="テキスト ボックス 75"/>
        <xdr:cNvSpPr txBox="1"/>
      </xdr:nvSpPr>
      <xdr:spPr>
        <a:xfrm>
          <a:off x="2717800" y="6442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99242</xdr:rowOff>
    </xdr:from>
    <xdr:to>
      <xdr:col>11</xdr:col>
      <xdr:colOff>9525</xdr:colOff>
      <xdr:row>35</xdr:row>
      <xdr:rowOff>151493</xdr:rowOff>
    </xdr:to>
    <xdr:cxnSp macro="">
      <xdr:nvCxnSpPr>
        <xdr:cNvPr id="77" name="直線コネクタ 76"/>
        <xdr:cNvCxnSpPr/>
      </xdr:nvCxnSpPr>
      <xdr:spPr>
        <a:xfrm>
          <a:off x="1320800" y="6099992"/>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25581</xdr:rowOff>
    </xdr:from>
    <xdr:to>
      <xdr:col>11</xdr:col>
      <xdr:colOff>60325</xdr:colOff>
      <xdr:row>37</xdr:row>
      <xdr:rowOff>127181</xdr:rowOff>
    </xdr:to>
    <xdr:sp macro="" textlink="">
      <xdr:nvSpPr>
        <xdr:cNvPr id="78" name="フローチャート: 判断 77"/>
        <xdr:cNvSpPr/>
      </xdr:nvSpPr>
      <xdr:spPr>
        <a:xfrm>
          <a:off x="2159000" y="636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111958</xdr:rowOff>
    </xdr:from>
    <xdr:ext cx="762000" cy="259045"/>
    <xdr:sp macro="" textlink="">
      <xdr:nvSpPr>
        <xdr:cNvPr id="79" name="テキスト ボックス 78"/>
        <xdr:cNvSpPr txBox="1"/>
      </xdr:nvSpPr>
      <xdr:spPr>
        <a:xfrm>
          <a:off x="1828800" y="6455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5987</xdr:rowOff>
    </xdr:from>
    <xdr:to>
      <xdr:col>6</xdr:col>
      <xdr:colOff>171450</xdr:colOff>
      <xdr:row>37</xdr:row>
      <xdr:rowOff>107587</xdr:rowOff>
    </xdr:to>
    <xdr:sp macro="" textlink="">
      <xdr:nvSpPr>
        <xdr:cNvPr id="80" name="フローチャート: 判断 79"/>
        <xdr:cNvSpPr/>
      </xdr:nvSpPr>
      <xdr:spPr>
        <a:xfrm>
          <a:off x="1270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92364</xdr:rowOff>
    </xdr:from>
    <xdr:ext cx="762000" cy="259045"/>
    <xdr:sp macro="" textlink="">
      <xdr:nvSpPr>
        <xdr:cNvPr id="81" name="テキスト ボックス 80"/>
        <xdr:cNvSpPr txBox="1"/>
      </xdr:nvSpPr>
      <xdr:spPr>
        <a:xfrm>
          <a:off x="939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120287</xdr:rowOff>
    </xdr:from>
    <xdr:to>
      <xdr:col>24</xdr:col>
      <xdr:colOff>76200</xdr:colOff>
      <xdr:row>36</xdr:row>
      <xdr:rowOff>50437</xdr:rowOff>
    </xdr:to>
    <xdr:sp macro="" textlink="">
      <xdr:nvSpPr>
        <xdr:cNvPr id="87" name="楕円 86"/>
        <xdr:cNvSpPr/>
      </xdr:nvSpPr>
      <xdr:spPr>
        <a:xfrm>
          <a:off x="4775200" y="612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136814</xdr:rowOff>
    </xdr:from>
    <xdr:ext cx="762000" cy="259045"/>
    <xdr:sp macro="" textlink="">
      <xdr:nvSpPr>
        <xdr:cNvPr id="88" name="人件費該当値テキスト"/>
        <xdr:cNvSpPr txBox="1"/>
      </xdr:nvSpPr>
      <xdr:spPr>
        <a:xfrm>
          <a:off x="4914900" y="596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166007</xdr:rowOff>
    </xdr:from>
    <xdr:to>
      <xdr:col>20</xdr:col>
      <xdr:colOff>38100</xdr:colOff>
      <xdr:row>36</xdr:row>
      <xdr:rowOff>96157</xdr:rowOff>
    </xdr:to>
    <xdr:sp macro="" textlink="">
      <xdr:nvSpPr>
        <xdr:cNvPr id="89" name="楕円 88"/>
        <xdr:cNvSpPr/>
      </xdr:nvSpPr>
      <xdr:spPr>
        <a:xfrm>
          <a:off x="3937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106334</xdr:rowOff>
    </xdr:from>
    <xdr:ext cx="736600" cy="259045"/>
    <xdr:sp macro="" textlink="">
      <xdr:nvSpPr>
        <xdr:cNvPr id="90" name="テキスト ボックス 89"/>
        <xdr:cNvSpPr txBox="1"/>
      </xdr:nvSpPr>
      <xdr:spPr>
        <a:xfrm>
          <a:off x="3606800" y="593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87630</xdr:rowOff>
    </xdr:from>
    <xdr:to>
      <xdr:col>15</xdr:col>
      <xdr:colOff>149225</xdr:colOff>
      <xdr:row>36</xdr:row>
      <xdr:rowOff>17780</xdr:rowOff>
    </xdr:to>
    <xdr:sp macro="" textlink="">
      <xdr:nvSpPr>
        <xdr:cNvPr id="91" name="楕円 90"/>
        <xdr:cNvSpPr/>
      </xdr:nvSpPr>
      <xdr:spPr>
        <a:xfrm>
          <a:off x="3048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27957</xdr:rowOff>
    </xdr:from>
    <xdr:ext cx="762000" cy="259045"/>
    <xdr:sp macro="" textlink="">
      <xdr:nvSpPr>
        <xdr:cNvPr id="92" name="テキスト ボックス 91"/>
        <xdr:cNvSpPr txBox="1"/>
      </xdr:nvSpPr>
      <xdr:spPr>
        <a:xfrm>
          <a:off x="2717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100693</xdr:rowOff>
    </xdr:from>
    <xdr:to>
      <xdr:col>11</xdr:col>
      <xdr:colOff>60325</xdr:colOff>
      <xdr:row>36</xdr:row>
      <xdr:rowOff>30843</xdr:rowOff>
    </xdr:to>
    <xdr:sp macro="" textlink="">
      <xdr:nvSpPr>
        <xdr:cNvPr id="93" name="楕円 92"/>
        <xdr:cNvSpPr/>
      </xdr:nvSpPr>
      <xdr:spPr>
        <a:xfrm>
          <a:off x="2159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41020</xdr:rowOff>
    </xdr:from>
    <xdr:ext cx="762000" cy="259045"/>
    <xdr:sp macro="" textlink="">
      <xdr:nvSpPr>
        <xdr:cNvPr id="94" name="テキスト ボックス 93"/>
        <xdr:cNvSpPr txBox="1"/>
      </xdr:nvSpPr>
      <xdr:spPr>
        <a:xfrm>
          <a:off x="1828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95" name="楕円 94"/>
        <xdr:cNvSpPr/>
      </xdr:nvSpPr>
      <xdr:spPr>
        <a:xfrm>
          <a:off x="1270000" y="604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160219</xdr:rowOff>
    </xdr:from>
    <xdr:ext cx="762000" cy="259045"/>
    <xdr:sp macro="" textlink="">
      <xdr:nvSpPr>
        <xdr:cNvPr id="96" name="テキスト ボックス 95"/>
        <xdr:cNvSpPr txBox="1"/>
      </xdr:nvSpPr>
      <xdr:spPr>
        <a:xfrm>
          <a:off x="939800" y="581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％減少したが、全国平均値、県平均値をはるかに上回っており、類似団体内順位は</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位であり、かなり低い結果となった。今後は、各種事務事業や、臨時嘱託職員の精査が必要であり、歳入面でも使用料手数料において、受益者負担の見直しが必要である。また、「公共施設（建物）個別施設計画」に基づき、庁舎等のあり方を検討していく必要があると考えてい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8890</xdr:rowOff>
    </xdr:from>
    <xdr:to>
      <xdr:col>82</xdr:col>
      <xdr:colOff>107950</xdr:colOff>
      <xdr:row>20</xdr:row>
      <xdr:rowOff>35560</xdr:rowOff>
    </xdr:to>
    <xdr:cxnSp macro="">
      <xdr:nvCxnSpPr>
        <xdr:cNvPr id="124" name="直線コネクタ 123"/>
        <xdr:cNvCxnSpPr/>
      </xdr:nvCxnSpPr>
      <xdr:spPr>
        <a:xfrm flipV="1">
          <a:off x="16510000" y="223774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7637</xdr:rowOff>
    </xdr:from>
    <xdr:ext cx="762000" cy="259045"/>
    <xdr:sp macro="" textlink="">
      <xdr:nvSpPr>
        <xdr:cNvPr id="125" name="物件費最小値テキスト"/>
        <xdr:cNvSpPr txBox="1"/>
      </xdr:nvSpPr>
      <xdr:spPr>
        <a:xfrm>
          <a:off x="16598900" y="343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35560</xdr:rowOff>
    </xdr:from>
    <xdr:to>
      <xdr:col>82</xdr:col>
      <xdr:colOff>196850</xdr:colOff>
      <xdr:row>20</xdr:row>
      <xdr:rowOff>35560</xdr:rowOff>
    </xdr:to>
    <xdr:cxnSp macro="">
      <xdr:nvCxnSpPr>
        <xdr:cNvPr id="126" name="直線コネクタ 125"/>
        <xdr:cNvCxnSpPr/>
      </xdr:nvCxnSpPr>
      <xdr:spPr>
        <a:xfrm>
          <a:off x="16421100" y="34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95267</xdr:rowOff>
    </xdr:from>
    <xdr:ext cx="762000" cy="259045"/>
    <xdr:sp macro="" textlink="">
      <xdr:nvSpPr>
        <xdr:cNvPr id="127" name="物件費最大値テキスト"/>
        <xdr:cNvSpPr txBox="1"/>
      </xdr:nvSpPr>
      <xdr:spPr>
        <a:xfrm>
          <a:off x="16598900" y="198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8890</xdr:rowOff>
    </xdr:from>
    <xdr:to>
      <xdr:col>82</xdr:col>
      <xdr:colOff>196850</xdr:colOff>
      <xdr:row>13</xdr:row>
      <xdr:rowOff>8890</xdr:rowOff>
    </xdr:to>
    <xdr:cxnSp macro="">
      <xdr:nvCxnSpPr>
        <xdr:cNvPr id="128" name="直線コネクタ 127"/>
        <xdr:cNvCxnSpPr/>
      </xdr:nvCxnSpPr>
      <xdr:spPr>
        <a:xfrm>
          <a:off x="16421100" y="223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24130</xdr:rowOff>
    </xdr:from>
    <xdr:to>
      <xdr:col>82</xdr:col>
      <xdr:colOff>107950</xdr:colOff>
      <xdr:row>19</xdr:row>
      <xdr:rowOff>92710</xdr:rowOff>
    </xdr:to>
    <xdr:cxnSp macro="">
      <xdr:nvCxnSpPr>
        <xdr:cNvPr id="129" name="直線コネクタ 128"/>
        <xdr:cNvCxnSpPr/>
      </xdr:nvCxnSpPr>
      <xdr:spPr>
        <a:xfrm flipV="1">
          <a:off x="15671800" y="32816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127017</xdr:rowOff>
    </xdr:from>
    <xdr:ext cx="762000" cy="259045"/>
    <xdr:sp macro="" textlink="">
      <xdr:nvSpPr>
        <xdr:cNvPr id="130" name="物件費平均値テキスト"/>
        <xdr:cNvSpPr txBox="1"/>
      </xdr:nvSpPr>
      <xdr:spPr>
        <a:xfrm>
          <a:off x="16598900" y="2527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31" name="フローチャート: 判断 130"/>
        <xdr:cNvSpPr/>
      </xdr:nvSpPr>
      <xdr:spPr>
        <a:xfrm>
          <a:off x="164592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134620</xdr:rowOff>
    </xdr:from>
    <xdr:to>
      <xdr:col>78</xdr:col>
      <xdr:colOff>69850</xdr:colOff>
      <xdr:row>19</xdr:row>
      <xdr:rowOff>92710</xdr:rowOff>
    </xdr:to>
    <xdr:cxnSp macro="">
      <xdr:nvCxnSpPr>
        <xdr:cNvPr id="132" name="直線コネクタ 131"/>
        <xdr:cNvCxnSpPr/>
      </xdr:nvCxnSpPr>
      <xdr:spPr>
        <a:xfrm>
          <a:off x="14782800" y="32207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72390</xdr:rowOff>
    </xdr:from>
    <xdr:to>
      <xdr:col>78</xdr:col>
      <xdr:colOff>120650</xdr:colOff>
      <xdr:row>16</xdr:row>
      <xdr:rowOff>2540</xdr:rowOff>
    </xdr:to>
    <xdr:sp macro="" textlink="">
      <xdr:nvSpPr>
        <xdr:cNvPr id="133" name="フローチャート: 判断 132"/>
        <xdr:cNvSpPr/>
      </xdr:nvSpPr>
      <xdr:spPr>
        <a:xfrm>
          <a:off x="15621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12717</xdr:rowOff>
    </xdr:from>
    <xdr:ext cx="736600" cy="259045"/>
    <xdr:sp macro="" textlink="">
      <xdr:nvSpPr>
        <xdr:cNvPr id="134" name="テキスト ボックス 133"/>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66040</xdr:rowOff>
    </xdr:from>
    <xdr:to>
      <xdr:col>73</xdr:col>
      <xdr:colOff>180975</xdr:colOff>
      <xdr:row>18</xdr:row>
      <xdr:rowOff>134620</xdr:rowOff>
    </xdr:to>
    <xdr:cxnSp macro="">
      <xdr:nvCxnSpPr>
        <xdr:cNvPr id="135" name="直線コネクタ 134"/>
        <xdr:cNvCxnSpPr/>
      </xdr:nvCxnSpPr>
      <xdr:spPr>
        <a:xfrm>
          <a:off x="13893800" y="3152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49530</xdr:rowOff>
    </xdr:from>
    <xdr:to>
      <xdr:col>74</xdr:col>
      <xdr:colOff>31750</xdr:colOff>
      <xdr:row>15</xdr:row>
      <xdr:rowOff>151130</xdr:rowOff>
    </xdr:to>
    <xdr:sp macro="" textlink="">
      <xdr:nvSpPr>
        <xdr:cNvPr id="136" name="フローチャート: 判断 135"/>
        <xdr:cNvSpPr/>
      </xdr:nvSpPr>
      <xdr:spPr>
        <a:xfrm>
          <a:off x="14732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161307</xdr:rowOff>
    </xdr:from>
    <xdr:ext cx="762000" cy="259045"/>
    <xdr:sp macro="" textlink="">
      <xdr:nvSpPr>
        <xdr:cNvPr id="137" name="テキスト ボックス 136"/>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100330</xdr:rowOff>
    </xdr:from>
    <xdr:to>
      <xdr:col>69</xdr:col>
      <xdr:colOff>92075</xdr:colOff>
      <xdr:row>18</xdr:row>
      <xdr:rowOff>66040</xdr:rowOff>
    </xdr:to>
    <xdr:cxnSp macro="">
      <xdr:nvCxnSpPr>
        <xdr:cNvPr id="138" name="直線コネクタ 137"/>
        <xdr:cNvCxnSpPr/>
      </xdr:nvCxnSpPr>
      <xdr:spPr>
        <a:xfrm>
          <a:off x="13004800" y="3014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160020</xdr:rowOff>
    </xdr:from>
    <xdr:to>
      <xdr:col>69</xdr:col>
      <xdr:colOff>142875</xdr:colOff>
      <xdr:row>15</xdr:row>
      <xdr:rowOff>90170</xdr:rowOff>
    </xdr:to>
    <xdr:sp macro="" textlink="">
      <xdr:nvSpPr>
        <xdr:cNvPr id="139" name="フローチャート: 判断 138"/>
        <xdr:cNvSpPr/>
      </xdr:nvSpPr>
      <xdr:spPr>
        <a:xfrm>
          <a:off x="13843000" y="256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100347</xdr:rowOff>
    </xdr:from>
    <xdr:ext cx="762000" cy="259045"/>
    <xdr:sp macro="" textlink="">
      <xdr:nvSpPr>
        <xdr:cNvPr id="140" name="テキスト ボックス 139"/>
        <xdr:cNvSpPr txBox="1"/>
      </xdr:nvSpPr>
      <xdr:spPr>
        <a:xfrm>
          <a:off x="13512800" y="23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106680</xdr:rowOff>
    </xdr:from>
    <xdr:to>
      <xdr:col>65</xdr:col>
      <xdr:colOff>53975</xdr:colOff>
      <xdr:row>15</xdr:row>
      <xdr:rowOff>36830</xdr:rowOff>
    </xdr:to>
    <xdr:sp macro="" textlink="">
      <xdr:nvSpPr>
        <xdr:cNvPr id="141" name="フローチャート: 判断 140"/>
        <xdr:cNvSpPr/>
      </xdr:nvSpPr>
      <xdr:spPr>
        <a:xfrm>
          <a:off x="12954000" y="250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47007</xdr:rowOff>
    </xdr:from>
    <xdr:ext cx="762000" cy="259045"/>
    <xdr:sp macro="" textlink="">
      <xdr:nvSpPr>
        <xdr:cNvPr id="142" name="テキスト ボックス 141"/>
        <xdr:cNvSpPr txBox="1"/>
      </xdr:nvSpPr>
      <xdr:spPr>
        <a:xfrm>
          <a:off x="126238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144780</xdr:rowOff>
    </xdr:from>
    <xdr:to>
      <xdr:col>82</xdr:col>
      <xdr:colOff>158750</xdr:colOff>
      <xdr:row>19</xdr:row>
      <xdr:rowOff>74930</xdr:rowOff>
    </xdr:to>
    <xdr:sp macro="" textlink="">
      <xdr:nvSpPr>
        <xdr:cNvPr id="148" name="楕円 147"/>
        <xdr:cNvSpPr/>
      </xdr:nvSpPr>
      <xdr:spPr>
        <a:xfrm>
          <a:off x="16459200" y="323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116857</xdr:rowOff>
    </xdr:from>
    <xdr:ext cx="762000" cy="259045"/>
    <xdr:sp macro="" textlink="">
      <xdr:nvSpPr>
        <xdr:cNvPr id="149" name="物件費該当値テキスト"/>
        <xdr:cNvSpPr txBox="1"/>
      </xdr:nvSpPr>
      <xdr:spPr>
        <a:xfrm>
          <a:off x="165989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41910</xdr:rowOff>
    </xdr:from>
    <xdr:to>
      <xdr:col>78</xdr:col>
      <xdr:colOff>120650</xdr:colOff>
      <xdr:row>19</xdr:row>
      <xdr:rowOff>143510</xdr:rowOff>
    </xdr:to>
    <xdr:sp macro="" textlink="">
      <xdr:nvSpPr>
        <xdr:cNvPr id="150" name="楕円 149"/>
        <xdr:cNvSpPr/>
      </xdr:nvSpPr>
      <xdr:spPr>
        <a:xfrm>
          <a:off x="15621000" y="329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128287</xdr:rowOff>
    </xdr:from>
    <xdr:ext cx="736600" cy="259045"/>
    <xdr:sp macro="" textlink="">
      <xdr:nvSpPr>
        <xdr:cNvPr id="151" name="テキスト ボックス 150"/>
        <xdr:cNvSpPr txBox="1"/>
      </xdr:nvSpPr>
      <xdr:spPr>
        <a:xfrm>
          <a:off x="15290800" y="338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83820</xdr:rowOff>
    </xdr:from>
    <xdr:to>
      <xdr:col>74</xdr:col>
      <xdr:colOff>31750</xdr:colOff>
      <xdr:row>19</xdr:row>
      <xdr:rowOff>13970</xdr:rowOff>
    </xdr:to>
    <xdr:sp macro="" textlink="">
      <xdr:nvSpPr>
        <xdr:cNvPr id="152" name="楕円 151"/>
        <xdr:cNvSpPr/>
      </xdr:nvSpPr>
      <xdr:spPr>
        <a:xfrm>
          <a:off x="14732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170197</xdr:rowOff>
    </xdr:from>
    <xdr:ext cx="762000" cy="259045"/>
    <xdr:sp macro="" textlink="">
      <xdr:nvSpPr>
        <xdr:cNvPr id="153" name="テキスト ボックス 152"/>
        <xdr:cNvSpPr txBox="1"/>
      </xdr:nvSpPr>
      <xdr:spPr>
        <a:xfrm>
          <a:off x="14401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15240</xdr:rowOff>
    </xdr:from>
    <xdr:to>
      <xdr:col>69</xdr:col>
      <xdr:colOff>142875</xdr:colOff>
      <xdr:row>18</xdr:row>
      <xdr:rowOff>116840</xdr:rowOff>
    </xdr:to>
    <xdr:sp macro="" textlink="">
      <xdr:nvSpPr>
        <xdr:cNvPr id="154" name="楕円 153"/>
        <xdr:cNvSpPr/>
      </xdr:nvSpPr>
      <xdr:spPr>
        <a:xfrm>
          <a:off x="138430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101617</xdr:rowOff>
    </xdr:from>
    <xdr:ext cx="762000" cy="259045"/>
    <xdr:sp macro="" textlink="">
      <xdr:nvSpPr>
        <xdr:cNvPr id="155" name="テキスト ボックス 154"/>
        <xdr:cNvSpPr txBox="1"/>
      </xdr:nvSpPr>
      <xdr:spPr>
        <a:xfrm>
          <a:off x="135128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6" name="楕円 155"/>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57" name="テキスト ボックス 156"/>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障害者自立支援給付事業、障害児施設等給付事業等の社会保障費が増加したものの、前年度からは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％減少した。しかし、類似団体内平均よりは上回る結果となっている。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人口増加等により今後、社会保障費の自然増が見込まれる中、扶助費抑制のために、町単独事業を精査していく必要がある。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53522</xdr:rowOff>
    </xdr:to>
    <xdr:cxnSp macro="">
      <xdr:nvCxnSpPr>
        <xdr:cNvPr id="187" name="直線コネクタ 186"/>
        <xdr:cNvCxnSpPr/>
      </xdr:nvCxnSpPr>
      <xdr:spPr>
        <a:xfrm flipV="1">
          <a:off x="4826000" y="9124043"/>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25599</xdr:rowOff>
    </xdr:from>
    <xdr:ext cx="762000" cy="259045"/>
    <xdr:sp macro="" textlink="">
      <xdr:nvSpPr>
        <xdr:cNvPr id="188" name="扶助費最小値テキスト"/>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53522</xdr:rowOff>
    </xdr:from>
    <xdr:to>
      <xdr:col>24</xdr:col>
      <xdr:colOff>114300</xdr:colOff>
      <xdr:row>61</xdr:row>
      <xdr:rowOff>53522</xdr:rowOff>
    </xdr:to>
    <xdr:cxnSp macro="">
      <xdr:nvCxnSpPr>
        <xdr:cNvPr id="189" name="直線コネクタ 188"/>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90"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91" name="直線コネクタ 190"/>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143328</xdr:rowOff>
    </xdr:from>
    <xdr:to>
      <xdr:col>24</xdr:col>
      <xdr:colOff>25400</xdr:colOff>
      <xdr:row>57</xdr:row>
      <xdr:rowOff>4535</xdr:rowOff>
    </xdr:to>
    <xdr:cxnSp macro="">
      <xdr:nvCxnSpPr>
        <xdr:cNvPr id="192" name="直線コネクタ 191"/>
        <xdr:cNvCxnSpPr/>
      </xdr:nvCxnSpPr>
      <xdr:spPr>
        <a:xfrm flipV="1">
          <a:off x="3987800" y="97445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60070</xdr:rowOff>
    </xdr:from>
    <xdr:ext cx="762000" cy="259045"/>
    <xdr:sp macro="" textlink="">
      <xdr:nvSpPr>
        <xdr:cNvPr id="193" name="扶助費平均値テキスト"/>
        <xdr:cNvSpPr txBox="1"/>
      </xdr:nvSpPr>
      <xdr:spPr>
        <a:xfrm>
          <a:off x="4914900" y="9489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4" name="フローチャート: 判断 193"/>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57</xdr:row>
      <xdr:rowOff>4535</xdr:rowOff>
    </xdr:to>
    <xdr:cxnSp macro="">
      <xdr:nvCxnSpPr>
        <xdr:cNvPr id="195" name="直線コネクタ 194"/>
        <xdr:cNvCxnSpPr/>
      </xdr:nvCxnSpPr>
      <xdr:spPr>
        <a:xfrm>
          <a:off x="3098800" y="96139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6" name="フローチャート: 判断 195"/>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197" name="テキスト ボックス 196"/>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78015</xdr:rowOff>
    </xdr:to>
    <xdr:cxnSp macro="">
      <xdr:nvCxnSpPr>
        <xdr:cNvPr id="198" name="直線コネクタ 197"/>
        <xdr:cNvCxnSpPr/>
      </xdr:nvCxnSpPr>
      <xdr:spPr>
        <a:xfrm flipV="1">
          <a:off x="2209800" y="9613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9" name="フローチャート: 判断 198"/>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00" name="テキスト ボックス 199"/>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56</xdr:row>
      <xdr:rowOff>78015</xdr:rowOff>
    </xdr:to>
    <xdr:cxnSp macro="">
      <xdr:nvCxnSpPr>
        <xdr:cNvPr id="201" name="直線コネクタ 200"/>
        <xdr:cNvCxnSpPr/>
      </xdr:nvCxnSpPr>
      <xdr:spPr>
        <a:xfrm>
          <a:off x="1320800" y="95649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24692</xdr:rowOff>
    </xdr:from>
    <xdr:ext cx="762000" cy="259045"/>
    <xdr:sp macro="" textlink="">
      <xdr:nvSpPr>
        <xdr:cNvPr id="205" name="テキスト ボックス 204"/>
        <xdr:cNvSpPr txBox="1"/>
      </xdr:nvSpPr>
      <xdr:spPr>
        <a:xfrm>
          <a:off x="939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211" name="楕円 210"/>
        <xdr:cNvSpPr/>
      </xdr:nvSpPr>
      <xdr:spPr>
        <a:xfrm>
          <a:off x="47752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64605</xdr:rowOff>
    </xdr:from>
    <xdr:ext cx="762000" cy="259045"/>
    <xdr:sp macro="" textlink="">
      <xdr:nvSpPr>
        <xdr:cNvPr id="212" name="扶助費該当値テキスト"/>
        <xdr:cNvSpPr txBox="1"/>
      </xdr:nvSpPr>
      <xdr:spPr>
        <a:xfrm>
          <a:off x="49149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125185</xdr:rowOff>
    </xdr:from>
    <xdr:to>
      <xdr:col>20</xdr:col>
      <xdr:colOff>38100</xdr:colOff>
      <xdr:row>57</xdr:row>
      <xdr:rowOff>55335</xdr:rowOff>
    </xdr:to>
    <xdr:sp macro="" textlink="">
      <xdr:nvSpPr>
        <xdr:cNvPr id="213" name="楕円 212"/>
        <xdr:cNvSpPr/>
      </xdr:nvSpPr>
      <xdr:spPr>
        <a:xfrm>
          <a:off x="3937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40112</xdr:rowOff>
    </xdr:from>
    <xdr:ext cx="736600" cy="259045"/>
    <xdr:sp macro="" textlink="">
      <xdr:nvSpPr>
        <xdr:cNvPr id="214" name="テキスト ボックス 213"/>
        <xdr:cNvSpPr txBox="1"/>
      </xdr:nvSpPr>
      <xdr:spPr>
        <a:xfrm>
          <a:off x="3606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5" name="楕円 214"/>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6" name="テキスト ボックス 215"/>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27215</xdr:rowOff>
    </xdr:from>
    <xdr:to>
      <xdr:col>11</xdr:col>
      <xdr:colOff>60325</xdr:colOff>
      <xdr:row>56</xdr:row>
      <xdr:rowOff>128815</xdr:rowOff>
    </xdr:to>
    <xdr:sp macro="" textlink="">
      <xdr:nvSpPr>
        <xdr:cNvPr id="217" name="楕円 216"/>
        <xdr:cNvSpPr/>
      </xdr:nvSpPr>
      <xdr:spPr>
        <a:xfrm>
          <a:off x="2159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18" name="テキスト ボックス 217"/>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19" name="楕円 218"/>
        <xdr:cNvSpPr/>
      </xdr:nvSpPr>
      <xdr:spPr>
        <a:xfrm>
          <a:off x="1270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170742</xdr:rowOff>
    </xdr:from>
    <xdr:ext cx="762000" cy="259045"/>
    <xdr:sp macro="" textlink="">
      <xdr:nvSpPr>
        <xdr:cNvPr id="220" name="テキスト ボックス 219"/>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繰出金の対象会計等は、国民健康保険事業特別会計、後期高齢者医療事業特別会計、介護保険事業特別会計、下水道事業特別会計、後期高齢者医療広域連合負担金である。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今後、公営企業会計の使用料の適正化や、適正な受益者負担のもとに、繰出金の抑制に努める必要がある。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60</xdr:row>
      <xdr:rowOff>134620</xdr:rowOff>
    </xdr:to>
    <xdr:cxnSp macro="">
      <xdr:nvCxnSpPr>
        <xdr:cNvPr id="248" name="直線コネクタ 247"/>
        <xdr:cNvCxnSpPr/>
      </xdr:nvCxnSpPr>
      <xdr:spPr>
        <a:xfrm flipV="1">
          <a:off x="16510000" y="91948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106697</xdr:rowOff>
    </xdr:from>
    <xdr:ext cx="762000" cy="259045"/>
    <xdr:sp macro="" textlink="">
      <xdr:nvSpPr>
        <xdr:cNvPr id="249" name="その他最小値テキスト"/>
        <xdr:cNvSpPr txBox="1"/>
      </xdr:nvSpPr>
      <xdr:spPr>
        <a:xfrm>
          <a:off x="16598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134620</xdr:rowOff>
    </xdr:from>
    <xdr:to>
      <xdr:col>82</xdr:col>
      <xdr:colOff>196850</xdr:colOff>
      <xdr:row>60</xdr:row>
      <xdr:rowOff>134620</xdr:rowOff>
    </xdr:to>
    <xdr:cxnSp macro="">
      <xdr:nvCxnSpPr>
        <xdr:cNvPr id="250" name="直線コネクタ 249"/>
        <xdr:cNvCxnSpPr/>
      </xdr:nvCxnSpPr>
      <xdr:spPr>
        <a:xfrm>
          <a:off x="16421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1" name="その他最大値テキスト"/>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2" name="直線コネクタ 251"/>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168910</xdr:rowOff>
    </xdr:from>
    <xdr:to>
      <xdr:col>82</xdr:col>
      <xdr:colOff>107950</xdr:colOff>
      <xdr:row>58</xdr:row>
      <xdr:rowOff>35560</xdr:rowOff>
    </xdr:to>
    <xdr:cxnSp macro="">
      <xdr:nvCxnSpPr>
        <xdr:cNvPr id="253" name="直線コネクタ 252"/>
        <xdr:cNvCxnSpPr/>
      </xdr:nvCxnSpPr>
      <xdr:spPr>
        <a:xfrm flipV="1">
          <a:off x="15671800" y="99415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54"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55" name="フローチャート: 判断 254"/>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138430</xdr:rowOff>
    </xdr:from>
    <xdr:to>
      <xdr:col>78</xdr:col>
      <xdr:colOff>69850</xdr:colOff>
      <xdr:row>58</xdr:row>
      <xdr:rowOff>35560</xdr:rowOff>
    </xdr:to>
    <xdr:cxnSp macro="">
      <xdr:nvCxnSpPr>
        <xdr:cNvPr id="256" name="直線コネクタ 255"/>
        <xdr:cNvCxnSpPr/>
      </xdr:nvCxnSpPr>
      <xdr:spPr>
        <a:xfrm>
          <a:off x="14782800" y="99110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7" name="フローチャート: 判断 256"/>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58" name="テキスト ボックス 257"/>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57</xdr:row>
      <xdr:rowOff>138430</xdr:rowOff>
    </xdr:to>
    <xdr:cxnSp macro="">
      <xdr:nvCxnSpPr>
        <xdr:cNvPr id="259" name="直線コネクタ 258"/>
        <xdr:cNvCxnSpPr/>
      </xdr:nvCxnSpPr>
      <xdr:spPr>
        <a:xfrm>
          <a:off x="13893800" y="9888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60" name="フローチャート: 判断 259"/>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62247</xdr:rowOff>
    </xdr:from>
    <xdr:ext cx="762000" cy="259045"/>
    <xdr:sp macro="" textlink="">
      <xdr:nvSpPr>
        <xdr:cNvPr id="261" name="テキスト ボックス 260"/>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115570</xdr:rowOff>
    </xdr:from>
    <xdr:to>
      <xdr:col>69</xdr:col>
      <xdr:colOff>92075</xdr:colOff>
      <xdr:row>57</xdr:row>
      <xdr:rowOff>130810</xdr:rowOff>
    </xdr:to>
    <xdr:cxnSp macro="">
      <xdr:nvCxnSpPr>
        <xdr:cNvPr id="262" name="直線コネクタ 261"/>
        <xdr:cNvCxnSpPr/>
      </xdr:nvCxnSpPr>
      <xdr:spPr>
        <a:xfrm flipV="1">
          <a:off x="13004800" y="9888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91440</xdr:rowOff>
    </xdr:from>
    <xdr:to>
      <xdr:col>69</xdr:col>
      <xdr:colOff>142875</xdr:colOff>
      <xdr:row>57</xdr:row>
      <xdr:rowOff>21590</xdr:rowOff>
    </xdr:to>
    <xdr:sp macro="" textlink="">
      <xdr:nvSpPr>
        <xdr:cNvPr id="263" name="フローチャート: 判断 262"/>
        <xdr:cNvSpPr/>
      </xdr:nvSpPr>
      <xdr:spPr>
        <a:xfrm>
          <a:off x="13843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64" name="テキスト ボックス 263"/>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65" name="フローチャート: 判断 264"/>
        <xdr:cNvSpPr/>
      </xdr:nvSpPr>
      <xdr:spPr>
        <a:xfrm>
          <a:off x="12954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66" name="テキスト ボックス 265"/>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118110</xdr:rowOff>
    </xdr:from>
    <xdr:to>
      <xdr:col>82</xdr:col>
      <xdr:colOff>158750</xdr:colOff>
      <xdr:row>58</xdr:row>
      <xdr:rowOff>48260</xdr:rowOff>
    </xdr:to>
    <xdr:sp macro="" textlink="">
      <xdr:nvSpPr>
        <xdr:cNvPr id="272" name="楕円 271"/>
        <xdr:cNvSpPr/>
      </xdr:nvSpPr>
      <xdr:spPr>
        <a:xfrm>
          <a:off x="164592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90187</xdr:rowOff>
    </xdr:from>
    <xdr:ext cx="762000" cy="259045"/>
    <xdr:sp macro="" textlink="">
      <xdr:nvSpPr>
        <xdr:cNvPr id="273" name="その他該当値テキスト"/>
        <xdr:cNvSpPr txBox="1"/>
      </xdr:nvSpPr>
      <xdr:spPr>
        <a:xfrm>
          <a:off x="16598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74" name="楕円 273"/>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71137</xdr:rowOff>
    </xdr:from>
    <xdr:ext cx="736600" cy="259045"/>
    <xdr:sp macro="" textlink="">
      <xdr:nvSpPr>
        <xdr:cNvPr id="275" name="テキスト ボックス 274"/>
        <xdr:cNvSpPr txBox="1"/>
      </xdr:nvSpPr>
      <xdr:spPr>
        <a:xfrm>
          <a:off x="15290800" y="1001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87630</xdr:rowOff>
    </xdr:from>
    <xdr:to>
      <xdr:col>74</xdr:col>
      <xdr:colOff>31750</xdr:colOff>
      <xdr:row>58</xdr:row>
      <xdr:rowOff>17780</xdr:rowOff>
    </xdr:to>
    <xdr:sp macro="" textlink="">
      <xdr:nvSpPr>
        <xdr:cNvPr id="276" name="楕円 275"/>
        <xdr:cNvSpPr/>
      </xdr:nvSpPr>
      <xdr:spPr>
        <a:xfrm>
          <a:off x="14732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77" name="テキスト ボックス 276"/>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64770</xdr:rowOff>
    </xdr:from>
    <xdr:to>
      <xdr:col>69</xdr:col>
      <xdr:colOff>142875</xdr:colOff>
      <xdr:row>57</xdr:row>
      <xdr:rowOff>166370</xdr:rowOff>
    </xdr:to>
    <xdr:sp macro="" textlink="">
      <xdr:nvSpPr>
        <xdr:cNvPr id="278" name="楕円 277"/>
        <xdr:cNvSpPr/>
      </xdr:nvSpPr>
      <xdr:spPr>
        <a:xfrm>
          <a:off x="13843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79" name="テキスト ボックス 278"/>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80" name="楕円 279"/>
        <xdr:cNvSpPr/>
      </xdr:nvSpPr>
      <xdr:spPr>
        <a:xfrm>
          <a:off x="12954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81" name="テキスト ボックス 280"/>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負担金等が増加したものの、前年度と比較するとほぼ横ばいである。全国平均値、県平均値を上回り、類似団体内平均値とは同じ値となった。一部事務組合への加入が多い上に、今後負担金は増加する見込みであるため、事業内容の精査や広域的運営の検討が必要である。また、町単独補助金を精査し、補助費等の抑制に努めることが必要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165100</xdr:rowOff>
    </xdr:from>
    <xdr:to>
      <xdr:col>82</xdr:col>
      <xdr:colOff>107950</xdr:colOff>
      <xdr:row>40</xdr:row>
      <xdr:rowOff>142240</xdr:rowOff>
    </xdr:to>
    <xdr:cxnSp macro="">
      <xdr:nvCxnSpPr>
        <xdr:cNvPr id="309" name="直線コネクタ 308"/>
        <xdr:cNvCxnSpPr/>
      </xdr:nvCxnSpPr>
      <xdr:spPr>
        <a:xfrm flipV="1">
          <a:off x="16510000" y="565150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114317</xdr:rowOff>
    </xdr:from>
    <xdr:ext cx="762000" cy="259045"/>
    <xdr:sp macro="" textlink="">
      <xdr:nvSpPr>
        <xdr:cNvPr id="310" name="補助費等最小値テキスト"/>
        <xdr:cNvSpPr txBox="1"/>
      </xdr:nvSpPr>
      <xdr:spPr>
        <a:xfrm>
          <a:off x="165989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142240</xdr:rowOff>
    </xdr:from>
    <xdr:to>
      <xdr:col>82</xdr:col>
      <xdr:colOff>196850</xdr:colOff>
      <xdr:row>40</xdr:row>
      <xdr:rowOff>142240</xdr:rowOff>
    </xdr:to>
    <xdr:cxnSp macro="">
      <xdr:nvCxnSpPr>
        <xdr:cNvPr id="311" name="直線コネクタ 310"/>
        <xdr:cNvCxnSpPr/>
      </xdr:nvCxnSpPr>
      <xdr:spPr>
        <a:xfrm>
          <a:off x="16421100" y="700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80027</xdr:rowOff>
    </xdr:from>
    <xdr:ext cx="762000" cy="259045"/>
    <xdr:sp macro="" textlink="">
      <xdr:nvSpPr>
        <xdr:cNvPr id="312" name="補助費等最大値テキスト"/>
        <xdr:cNvSpPr txBox="1"/>
      </xdr:nvSpPr>
      <xdr:spPr>
        <a:xfrm>
          <a:off x="16598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165100</xdr:rowOff>
    </xdr:from>
    <xdr:to>
      <xdr:col>82</xdr:col>
      <xdr:colOff>196850</xdr:colOff>
      <xdr:row>32</xdr:row>
      <xdr:rowOff>165100</xdr:rowOff>
    </xdr:to>
    <xdr:cxnSp macro="">
      <xdr:nvCxnSpPr>
        <xdr:cNvPr id="313" name="直線コネクタ 312"/>
        <xdr:cNvCxnSpPr/>
      </xdr:nvCxnSpPr>
      <xdr:spPr>
        <a:xfrm>
          <a:off x="16421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36</xdr:row>
      <xdr:rowOff>134620</xdr:rowOff>
    </xdr:to>
    <xdr:cxnSp macro="">
      <xdr:nvCxnSpPr>
        <xdr:cNvPr id="314" name="直線コネクタ 313"/>
        <xdr:cNvCxnSpPr/>
      </xdr:nvCxnSpPr>
      <xdr:spPr>
        <a:xfrm flipV="1">
          <a:off x="15671800" y="6299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5"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6" name="フローチャート: 判断 315"/>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134620</xdr:rowOff>
    </xdr:to>
    <xdr:cxnSp macro="">
      <xdr:nvCxnSpPr>
        <xdr:cNvPr id="317" name="直線コネクタ 316"/>
        <xdr:cNvCxnSpPr/>
      </xdr:nvCxnSpPr>
      <xdr:spPr>
        <a:xfrm>
          <a:off x="14782800" y="62306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68580</xdr:rowOff>
    </xdr:from>
    <xdr:to>
      <xdr:col>78</xdr:col>
      <xdr:colOff>120650</xdr:colOff>
      <xdr:row>36</xdr:row>
      <xdr:rowOff>170180</xdr:rowOff>
    </xdr:to>
    <xdr:sp macro="" textlink="">
      <xdr:nvSpPr>
        <xdr:cNvPr id="318" name="フローチャート: 判断 317"/>
        <xdr:cNvSpPr/>
      </xdr:nvSpPr>
      <xdr:spPr>
        <a:xfrm>
          <a:off x="15621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8907</xdr:rowOff>
    </xdr:from>
    <xdr:ext cx="736600" cy="259045"/>
    <xdr:sp macro="" textlink="">
      <xdr:nvSpPr>
        <xdr:cNvPr id="319" name="テキスト ボックス 318"/>
        <xdr:cNvSpPr txBox="1"/>
      </xdr:nvSpPr>
      <xdr:spPr>
        <a:xfrm>
          <a:off x="15290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66040</xdr:rowOff>
    </xdr:to>
    <xdr:cxnSp macro="">
      <xdr:nvCxnSpPr>
        <xdr:cNvPr id="320" name="直線コネクタ 319"/>
        <xdr:cNvCxnSpPr/>
      </xdr:nvCxnSpPr>
      <xdr:spPr>
        <a:xfrm flipV="1">
          <a:off x="13893800" y="6230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21" name="フローチャート: 判断 320"/>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116857</xdr:rowOff>
    </xdr:from>
    <xdr:ext cx="762000" cy="259045"/>
    <xdr:sp macro="" textlink="">
      <xdr:nvSpPr>
        <xdr:cNvPr id="322" name="テキスト ボックス 321"/>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168910</xdr:rowOff>
    </xdr:from>
    <xdr:to>
      <xdr:col>69</xdr:col>
      <xdr:colOff>92075</xdr:colOff>
      <xdr:row>36</xdr:row>
      <xdr:rowOff>66040</xdr:rowOff>
    </xdr:to>
    <xdr:cxnSp macro="">
      <xdr:nvCxnSpPr>
        <xdr:cNvPr id="323" name="直線コネクタ 322"/>
        <xdr:cNvCxnSpPr/>
      </xdr:nvCxnSpPr>
      <xdr:spPr>
        <a:xfrm>
          <a:off x="13004800" y="6169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24" name="フローチャート: 判断 323"/>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116857</xdr:rowOff>
    </xdr:from>
    <xdr:ext cx="762000" cy="259045"/>
    <xdr:sp macro="" textlink="">
      <xdr:nvSpPr>
        <xdr:cNvPr id="325" name="テキスト ボックス 324"/>
        <xdr:cNvSpPr txBox="1"/>
      </xdr:nvSpPr>
      <xdr:spPr>
        <a:xfrm>
          <a:off x="13512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6" name="フローチャート: 判断 325"/>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27" name="テキスト ボックス 326"/>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3" name="楕円 332"/>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4"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83820</xdr:rowOff>
    </xdr:from>
    <xdr:to>
      <xdr:col>78</xdr:col>
      <xdr:colOff>120650</xdr:colOff>
      <xdr:row>37</xdr:row>
      <xdr:rowOff>13970</xdr:rowOff>
    </xdr:to>
    <xdr:sp macro="" textlink="">
      <xdr:nvSpPr>
        <xdr:cNvPr id="335" name="楕円 334"/>
        <xdr:cNvSpPr/>
      </xdr:nvSpPr>
      <xdr:spPr>
        <a:xfrm>
          <a:off x="15621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170197</xdr:rowOff>
    </xdr:from>
    <xdr:ext cx="736600" cy="259045"/>
    <xdr:sp macro="" textlink="">
      <xdr:nvSpPr>
        <xdr:cNvPr id="336" name="テキスト ボックス 335"/>
        <xdr:cNvSpPr txBox="1"/>
      </xdr:nvSpPr>
      <xdr:spPr>
        <a:xfrm>
          <a:off x="15290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xdr:rowOff>
    </xdr:from>
    <xdr:to>
      <xdr:col>74</xdr:col>
      <xdr:colOff>31750</xdr:colOff>
      <xdr:row>36</xdr:row>
      <xdr:rowOff>109220</xdr:rowOff>
    </xdr:to>
    <xdr:sp macro="" textlink="">
      <xdr:nvSpPr>
        <xdr:cNvPr id="337" name="楕円 336"/>
        <xdr:cNvSpPr/>
      </xdr:nvSpPr>
      <xdr:spPr>
        <a:xfrm>
          <a:off x="14732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119397</xdr:rowOff>
    </xdr:from>
    <xdr:ext cx="762000" cy="259045"/>
    <xdr:sp macro="" textlink="">
      <xdr:nvSpPr>
        <xdr:cNvPr id="338" name="テキスト ボックス 337"/>
        <xdr:cNvSpPr txBox="1"/>
      </xdr:nvSpPr>
      <xdr:spPr>
        <a:xfrm>
          <a:off x="14401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15240</xdr:rowOff>
    </xdr:from>
    <xdr:to>
      <xdr:col>69</xdr:col>
      <xdr:colOff>142875</xdr:colOff>
      <xdr:row>36</xdr:row>
      <xdr:rowOff>116840</xdr:rowOff>
    </xdr:to>
    <xdr:sp macro="" textlink="">
      <xdr:nvSpPr>
        <xdr:cNvPr id="339" name="楕円 338"/>
        <xdr:cNvSpPr/>
      </xdr:nvSpPr>
      <xdr:spPr>
        <a:xfrm>
          <a:off x="13843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127017</xdr:rowOff>
    </xdr:from>
    <xdr:ext cx="762000" cy="259045"/>
    <xdr:sp macro="" textlink="">
      <xdr:nvSpPr>
        <xdr:cNvPr id="340" name="テキスト ボックス 339"/>
        <xdr:cNvSpPr txBox="1"/>
      </xdr:nvSpPr>
      <xdr:spPr>
        <a:xfrm>
          <a:off x="13512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118110</xdr:rowOff>
    </xdr:from>
    <xdr:to>
      <xdr:col>65</xdr:col>
      <xdr:colOff>53975</xdr:colOff>
      <xdr:row>36</xdr:row>
      <xdr:rowOff>48260</xdr:rowOff>
    </xdr:to>
    <xdr:sp macro="" textlink="">
      <xdr:nvSpPr>
        <xdr:cNvPr id="341" name="楕円 340"/>
        <xdr:cNvSpPr/>
      </xdr:nvSpPr>
      <xdr:spPr>
        <a:xfrm>
          <a:off x="12954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58437</xdr:rowOff>
    </xdr:from>
    <xdr:ext cx="762000" cy="259045"/>
    <xdr:sp macro="" textlink="">
      <xdr:nvSpPr>
        <xdr:cNvPr id="342" name="テキスト ボックス 341"/>
        <xdr:cNvSpPr txBox="1"/>
      </xdr:nvSpPr>
      <xdr:spPr>
        <a:xfrm>
          <a:off x="12623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合併特例債（基金造成）、臨時地方道路整備事業債、臨時財政対策債の償還終了により、前年度から</a:t>
          </a:r>
          <a:r>
            <a:rPr kumimoji="1" lang="en-US" altLang="ja-JP" sz="1300" baseline="0">
              <a:latin typeface="ＭＳ Ｐゴシック" panose="020B0600070205080204" pitchFamily="50" charset="-128"/>
              <a:ea typeface="ＭＳ Ｐゴシック" panose="020B0600070205080204" pitchFamily="50" charset="-128"/>
            </a:rPr>
            <a:t>1.6</a:t>
          </a:r>
          <a:r>
            <a:rPr kumimoji="1" lang="ja-JP" altLang="en-US" sz="1300" baseline="0">
              <a:latin typeface="ＭＳ Ｐゴシック" panose="020B0600070205080204" pitchFamily="50" charset="-128"/>
              <a:ea typeface="ＭＳ Ｐゴシック" panose="020B0600070205080204" pitchFamily="50" charset="-128"/>
            </a:rPr>
            <a:t>％減少した。全国平均値、県平均値は下回っているが、類似団体内平均値は上回っている。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有利な地方債である合併特例債については発行限度額が迫ってきていることから、可能な限り地方債の発行を抑制する必要がある。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37193</xdr:rowOff>
    </xdr:to>
    <xdr:cxnSp macro="">
      <xdr:nvCxnSpPr>
        <xdr:cNvPr id="371" name="直線コネクタ 370"/>
        <xdr:cNvCxnSpPr/>
      </xdr:nvCxnSpPr>
      <xdr:spPr>
        <a:xfrm flipV="1">
          <a:off x="4826000" y="12651015"/>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72" name="公債費最小値テキスト"/>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3" name="直線コネクタ 372"/>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74"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75" name="直線コネクタ 374"/>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135164</xdr:rowOff>
    </xdr:from>
    <xdr:to>
      <xdr:col>24</xdr:col>
      <xdr:colOff>25400</xdr:colOff>
      <xdr:row>78</xdr:row>
      <xdr:rowOff>68218</xdr:rowOff>
    </xdr:to>
    <xdr:cxnSp macro="">
      <xdr:nvCxnSpPr>
        <xdr:cNvPr id="376" name="直線コネクタ 375"/>
        <xdr:cNvCxnSpPr/>
      </xdr:nvCxnSpPr>
      <xdr:spPr>
        <a:xfrm flipV="1">
          <a:off x="3987800" y="13336814"/>
          <a:ext cx="8382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74765</xdr:rowOff>
    </xdr:from>
    <xdr:ext cx="762000" cy="259045"/>
    <xdr:sp macro="" textlink="">
      <xdr:nvSpPr>
        <xdr:cNvPr id="377" name="公債費平均値テキスト"/>
        <xdr:cNvSpPr txBox="1"/>
      </xdr:nvSpPr>
      <xdr:spPr>
        <a:xfrm>
          <a:off x="4914900" y="131049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58238</xdr:rowOff>
    </xdr:from>
    <xdr:to>
      <xdr:col>24</xdr:col>
      <xdr:colOff>76200</xdr:colOff>
      <xdr:row>77</xdr:row>
      <xdr:rowOff>159838</xdr:rowOff>
    </xdr:to>
    <xdr:sp macro="" textlink="">
      <xdr:nvSpPr>
        <xdr:cNvPr id="378" name="フローチャート: 判断 377"/>
        <xdr:cNvSpPr/>
      </xdr:nvSpPr>
      <xdr:spPr>
        <a:xfrm>
          <a:off x="47752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15966</xdr:rowOff>
    </xdr:from>
    <xdr:to>
      <xdr:col>19</xdr:col>
      <xdr:colOff>187325</xdr:colOff>
      <xdr:row>78</xdr:row>
      <xdr:rowOff>68218</xdr:rowOff>
    </xdr:to>
    <xdr:cxnSp macro="">
      <xdr:nvCxnSpPr>
        <xdr:cNvPr id="379" name="直線コネクタ 378"/>
        <xdr:cNvCxnSpPr/>
      </xdr:nvCxnSpPr>
      <xdr:spPr>
        <a:xfrm>
          <a:off x="3098800" y="13389066"/>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80" name="フローチャート: 判断 379"/>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18159</xdr:rowOff>
    </xdr:from>
    <xdr:ext cx="736600" cy="259045"/>
    <xdr:sp macro="" textlink="">
      <xdr:nvSpPr>
        <xdr:cNvPr id="381" name="テキスト ボックス 380"/>
        <xdr:cNvSpPr txBox="1"/>
      </xdr:nvSpPr>
      <xdr:spPr>
        <a:xfrm>
          <a:off x="3606800" y="1304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15966</xdr:rowOff>
    </xdr:from>
    <xdr:to>
      <xdr:col>15</xdr:col>
      <xdr:colOff>98425</xdr:colOff>
      <xdr:row>78</xdr:row>
      <xdr:rowOff>15966</xdr:rowOff>
    </xdr:to>
    <xdr:cxnSp macro="">
      <xdr:nvCxnSpPr>
        <xdr:cNvPr id="382" name="直線コネクタ 381"/>
        <xdr:cNvCxnSpPr/>
      </xdr:nvCxnSpPr>
      <xdr:spPr>
        <a:xfrm>
          <a:off x="2209800" y="133890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83" name="フローチャート: 判断 382"/>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18159</xdr:rowOff>
    </xdr:from>
    <xdr:ext cx="762000" cy="259045"/>
    <xdr:sp macro="" textlink="">
      <xdr:nvSpPr>
        <xdr:cNvPr id="384" name="テキスト ボックス 383"/>
        <xdr:cNvSpPr txBox="1"/>
      </xdr:nvSpPr>
      <xdr:spPr>
        <a:xfrm>
          <a:off x="2717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167821</xdr:rowOff>
    </xdr:from>
    <xdr:to>
      <xdr:col>11</xdr:col>
      <xdr:colOff>9525</xdr:colOff>
      <xdr:row>78</xdr:row>
      <xdr:rowOff>15966</xdr:rowOff>
    </xdr:to>
    <xdr:cxnSp macro="">
      <xdr:nvCxnSpPr>
        <xdr:cNvPr id="385" name="直線コネクタ 384"/>
        <xdr:cNvCxnSpPr/>
      </xdr:nvCxnSpPr>
      <xdr:spPr>
        <a:xfrm>
          <a:off x="1320800" y="133694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6" name="フローチャート: 判断 385"/>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87" name="テキスト ボックス 386"/>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90895</xdr:rowOff>
    </xdr:from>
    <xdr:to>
      <xdr:col>6</xdr:col>
      <xdr:colOff>171450</xdr:colOff>
      <xdr:row>78</xdr:row>
      <xdr:rowOff>21045</xdr:rowOff>
    </xdr:to>
    <xdr:sp macro="" textlink="">
      <xdr:nvSpPr>
        <xdr:cNvPr id="388" name="フローチャート: 判断 387"/>
        <xdr:cNvSpPr/>
      </xdr:nvSpPr>
      <xdr:spPr>
        <a:xfrm>
          <a:off x="1270000" y="1329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31222</xdr:rowOff>
    </xdr:from>
    <xdr:ext cx="762000" cy="259045"/>
    <xdr:sp macro="" textlink="">
      <xdr:nvSpPr>
        <xdr:cNvPr id="389" name="テキスト ボックス 388"/>
        <xdr:cNvSpPr txBox="1"/>
      </xdr:nvSpPr>
      <xdr:spPr>
        <a:xfrm>
          <a:off x="939800" y="1306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84364</xdr:rowOff>
    </xdr:from>
    <xdr:to>
      <xdr:col>24</xdr:col>
      <xdr:colOff>76200</xdr:colOff>
      <xdr:row>78</xdr:row>
      <xdr:rowOff>14514</xdr:rowOff>
    </xdr:to>
    <xdr:sp macro="" textlink="">
      <xdr:nvSpPr>
        <xdr:cNvPr id="395" name="楕円 394"/>
        <xdr:cNvSpPr/>
      </xdr:nvSpPr>
      <xdr:spPr>
        <a:xfrm>
          <a:off x="47752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56441</xdr:rowOff>
    </xdr:from>
    <xdr:ext cx="762000" cy="259045"/>
    <xdr:sp macro="" textlink="">
      <xdr:nvSpPr>
        <xdr:cNvPr id="396" name="公債費該当値テキスト"/>
        <xdr:cNvSpPr txBox="1"/>
      </xdr:nvSpPr>
      <xdr:spPr>
        <a:xfrm>
          <a:off x="4914900" y="1325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17418</xdr:rowOff>
    </xdr:from>
    <xdr:to>
      <xdr:col>20</xdr:col>
      <xdr:colOff>38100</xdr:colOff>
      <xdr:row>78</xdr:row>
      <xdr:rowOff>119018</xdr:rowOff>
    </xdr:to>
    <xdr:sp macro="" textlink="">
      <xdr:nvSpPr>
        <xdr:cNvPr id="397" name="楕円 396"/>
        <xdr:cNvSpPr/>
      </xdr:nvSpPr>
      <xdr:spPr>
        <a:xfrm>
          <a:off x="3937000" y="133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103795</xdr:rowOff>
    </xdr:from>
    <xdr:ext cx="736600" cy="259045"/>
    <xdr:sp macro="" textlink="">
      <xdr:nvSpPr>
        <xdr:cNvPr id="398" name="テキスト ボックス 397"/>
        <xdr:cNvSpPr txBox="1"/>
      </xdr:nvSpPr>
      <xdr:spPr>
        <a:xfrm>
          <a:off x="3606800" y="13476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136616</xdr:rowOff>
    </xdr:from>
    <xdr:to>
      <xdr:col>15</xdr:col>
      <xdr:colOff>149225</xdr:colOff>
      <xdr:row>78</xdr:row>
      <xdr:rowOff>66766</xdr:rowOff>
    </xdr:to>
    <xdr:sp macro="" textlink="">
      <xdr:nvSpPr>
        <xdr:cNvPr id="399" name="楕円 398"/>
        <xdr:cNvSpPr/>
      </xdr:nvSpPr>
      <xdr:spPr>
        <a:xfrm>
          <a:off x="3048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51543</xdr:rowOff>
    </xdr:from>
    <xdr:ext cx="762000" cy="259045"/>
    <xdr:sp macro="" textlink="">
      <xdr:nvSpPr>
        <xdr:cNvPr id="400" name="テキスト ボックス 399"/>
        <xdr:cNvSpPr txBox="1"/>
      </xdr:nvSpPr>
      <xdr:spPr>
        <a:xfrm>
          <a:off x="2717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136616</xdr:rowOff>
    </xdr:from>
    <xdr:to>
      <xdr:col>11</xdr:col>
      <xdr:colOff>60325</xdr:colOff>
      <xdr:row>78</xdr:row>
      <xdr:rowOff>66766</xdr:rowOff>
    </xdr:to>
    <xdr:sp macro="" textlink="">
      <xdr:nvSpPr>
        <xdr:cNvPr id="401" name="楕円 400"/>
        <xdr:cNvSpPr/>
      </xdr:nvSpPr>
      <xdr:spPr>
        <a:xfrm>
          <a:off x="2159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51543</xdr:rowOff>
    </xdr:from>
    <xdr:ext cx="762000" cy="259045"/>
    <xdr:sp macro="" textlink="">
      <xdr:nvSpPr>
        <xdr:cNvPr id="402" name="テキスト ボックス 401"/>
        <xdr:cNvSpPr txBox="1"/>
      </xdr:nvSpPr>
      <xdr:spPr>
        <a:xfrm>
          <a:off x="1828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117021</xdr:rowOff>
    </xdr:from>
    <xdr:to>
      <xdr:col>6</xdr:col>
      <xdr:colOff>171450</xdr:colOff>
      <xdr:row>78</xdr:row>
      <xdr:rowOff>47171</xdr:rowOff>
    </xdr:to>
    <xdr:sp macro="" textlink="">
      <xdr:nvSpPr>
        <xdr:cNvPr id="403" name="楕円 402"/>
        <xdr:cNvSpPr/>
      </xdr:nvSpPr>
      <xdr:spPr>
        <a:xfrm>
          <a:off x="1270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31948</xdr:rowOff>
    </xdr:from>
    <xdr:ext cx="762000" cy="259045"/>
    <xdr:sp macro="" textlink="">
      <xdr:nvSpPr>
        <xdr:cNvPr id="404" name="テキスト ボックス 403"/>
        <xdr:cNvSpPr txBox="1"/>
      </xdr:nvSpPr>
      <xdr:spPr>
        <a:xfrm>
          <a:off x="939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前年度からは</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％減少したものの、類似団体内平均値、全国平均値、県平均値を上回っている状況である。特に物件費は、全国平均値、県平均値をはるかに上回っており、類似団体内順位は</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位であり、かなり低い結果となった。今後、普通交付税については、合併算定替が終了し、歳入の経常一般財源が減少する。主要法人の法人税割収入も不透明な中、財源に見合った事業展開を実施する必要がある。</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24130</xdr:rowOff>
    </xdr:to>
    <xdr:cxnSp macro="">
      <xdr:nvCxnSpPr>
        <xdr:cNvPr id="432" name="直線コネクタ 431"/>
        <xdr:cNvCxnSpPr/>
      </xdr:nvCxnSpPr>
      <xdr:spPr>
        <a:xfrm flipV="1">
          <a:off x="16510000" y="126314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33" name="公債費以外最小値テキスト"/>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34" name="直線コネクタ 433"/>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35" name="公債費以外最大値テキスト"/>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36" name="直線コネクタ 435"/>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xdr:rowOff>
    </xdr:from>
    <xdr:to>
      <xdr:col>82</xdr:col>
      <xdr:colOff>107950</xdr:colOff>
      <xdr:row>81</xdr:row>
      <xdr:rowOff>16511</xdr:rowOff>
    </xdr:to>
    <xdr:cxnSp macro="">
      <xdr:nvCxnSpPr>
        <xdr:cNvPr id="437" name="直線コネクタ 436"/>
        <xdr:cNvCxnSpPr/>
      </xdr:nvCxnSpPr>
      <xdr:spPr>
        <a:xfrm flipV="1">
          <a:off x="15671800" y="13721080"/>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20338</xdr:rowOff>
    </xdr:from>
    <xdr:ext cx="762000" cy="259045"/>
    <xdr:sp macro="" textlink="">
      <xdr:nvSpPr>
        <xdr:cNvPr id="438" name="公債費以外平均値テキスト"/>
        <xdr:cNvSpPr txBox="1"/>
      </xdr:nvSpPr>
      <xdr:spPr>
        <a:xfrm>
          <a:off x="16598900" y="13050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3811</xdr:rowOff>
    </xdr:from>
    <xdr:to>
      <xdr:col>82</xdr:col>
      <xdr:colOff>158750</xdr:colOff>
      <xdr:row>77</xdr:row>
      <xdr:rowOff>105411</xdr:rowOff>
    </xdr:to>
    <xdr:sp macro="" textlink="">
      <xdr:nvSpPr>
        <xdr:cNvPr id="439" name="フローチャート: 判断 438"/>
        <xdr:cNvSpPr/>
      </xdr:nvSpPr>
      <xdr:spPr>
        <a:xfrm>
          <a:off x="164592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88900</xdr:rowOff>
    </xdr:from>
    <xdr:to>
      <xdr:col>78</xdr:col>
      <xdr:colOff>69850</xdr:colOff>
      <xdr:row>81</xdr:row>
      <xdr:rowOff>16511</xdr:rowOff>
    </xdr:to>
    <xdr:cxnSp macro="">
      <xdr:nvCxnSpPr>
        <xdr:cNvPr id="440" name="直線コネクタ 439"/>
        <xdr:cNvCxnSpPr/>
      </xdr:nvCxnSpPr>
      <xdr:spPr>
        <a:xfrm>
          <a:off x="14782800" y="13462000"/>
          <a:ext cx="889000" cy="44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152400</xdr:rowOff>
    </xdr:from>
    <xdr:to>
      <xdr:col>78</xdr:col>
      <xdr:colOff>120650</xdr:colOff>
      <xdr:row>77</xdr:row>
      <xdr:rowOff>82550</xdr:rowOff>
    </xdr:to>
    <xdr:sp macro="" textlink="">
      <xdr:nvSpPr>
        <xdr:cNvPr id="441" name="フローチャート: 判断 440"/>
        <xdr:cNvSpPr/>
      </xdr:nvSpPr>
      <xdr:spPr>
        <a:xfrm>
          <a:off x="15621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92727</xdr:rowOff>
    </xdr:from>
    <xdr:ext cx="736600" cy="259045"/>
    <xdr:sp macro="" textlink="">
      <xdr:nvSpPr>
        <xdr:cNvPr id="442" name="テキスト ボックス 441"/>
        <xdr:cNvSpPr txBox="1"/>
      </xdr:nvSpPr>
      <xdr:spPr>
        <a:xfrm>
          <a:off x="15290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50800</xdr:rowOff>
    </xdr:from>
    <xdr:to>
      <xdr:col>73</xdr:col>
      <xdr:colOff>180975</xdr:colOff>
      <xdr:row>78</xdr:row>
      <xdr:rowOff>88900</xdr:rowOff>
    </xdr:to>
    <xdr:cxnSp macro="">
      <xdr:nvCxnSpPr>
        <xdr:cNvPr id="443" name="直線コネクタ 442"/>
        <xdr:cNvCxnSpPr/>
      </xdr:nvCxnSpPr>
      <xdr:spPr>
        <a:xfrm>
          <a:off x="13893800" y="13423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30480</xdr:rowOff>
    </xdr:from>
    <xdr:to>
      <xdr:col>74</xdr:col>
      <xdr:colOff>31750</xdr:colOff>
      <xdr:row>76</xdr:row>
      <xdr:rowOff>132080</xdr:rowOff>
    </xdr:to>
    <xdr:sp macro="" textlink="">
      <xdr:nvSpPr>
        <xdr:cNvPr id="444" name="フローチャート: 判断 443"/>
        <xdr:cNvSpPr/>
      </xdr:nvSpPr>
      <xdr:spPr>
        <a:xfrm>
          <a:off x="14732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142257</xdr:rowOff>
    </xdr:from>
    <xdr:ext cx="762000" cy="259045"/>
    <xdr:sp macro="" textlink="">
      <xdr:nvSpPr>
        <xdr:cNvPr id="445" name="テキスト ボックス 444"/>
        <xdr:cNvSpPr txBox="1"/>
      </xdr:nvSpPr>
      <xdr:spPr>
        <a:xfrm>
          <a:off x="14401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88900</xdr:rowOff>
    </xdr:from>
    <xdr:to>
      <xdr:col>69</xdr:col>
      <xdr:colOff>92075</xdr:colOff>
      <xdr:row>78</xdr:row>
      <xdr:rowOff>50800</xdr:rowOff>
    </xdr:to>
    <xdr:cxnSp macro="">
      <xdr:nvCxnSpPr>
        <xdr:cNvPr id="446" name="直線コネクタ 445"/>
        <xdr:cNvCxnSpPr/>
      </xdr:nvCxnSpPr>
      <xdr:spPr>
        <a:xfrm>
          <a:off x="13004800" y="131191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95250</xdr:rowOff>
    </xdr:from>
    <xdr:to>
      <xdr:col>69</xdr:col>
      <xdr:colOff>142875</xdr:colOff>
      <xdr:row>76</xdr:row>
      <xdr:rowOff>25400</xdr:rowOff>
    </xdr:to>
    <xdr:sp macro="" textlink="">
      <xdr:nvSpPr>
        <xdr:cNvPr id="447" name="フローチャート: 判断 446"/>
        <xdr:cNvSpPr/>
      </xdr:nvSpPr>
      <xdr:spPr>
        <a:xfrm>
          <a:off x="13843000" y="1295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35577</xdr:rowOff>
    </xdr:from>
    <xdr:ext cx="762000" cy="259045"/>
    <xdr:sp macro="" textlink="">
      <xdr:nvSpPr>
        <xdr:cNvPr id="448" name="テキスト ボックス 447"/>
        <xdr:cNvSpPr txBox="1"/>
      </xdr:nvSpPr>
      <xdr:spPr>
        <a:xfrm>
          <a:off x="13512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9" name="フローチャート: 判断 448"/>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50" name="テキスト ボックス 449"/>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125730</xdr:rowOff>
    </xdr:from>
    <xdr:to>
      <xdr:col>82</xdr:col>
      <xdr:colOff>158750</xdr:colOff>
      <xdr:row>80</xdr:row>
      <xdr:rowOff>55880</xdr:rowOff>
    </xdr:to>
    <xdr:sp macro="" textlink="">
      <xdr:nvSpPr>
        <xdr:cNvPr id="456" name="楕円 455"/>
        <xdr:cNvSpPr/>
      </xdr:nvSpPr>
      <xdr:spPr>
        <a:xfrm>
          <a:off x="164592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97807</xdr:rowOff>
    </xdr:from>
    <xdr:ext cx="762000" cy="259045"/>
    <xdr:sp macro="" textlink="">
      <xdr:nvSpPr>
        <xdr:cNvPr id="457" name="公債費以外該当値テキスト"/>
        <xdr:cNvSpPr txBox="1"/>
      </xdr:nvSpPr>
      <xdr:spPr>
        <a:xfrm>
          <a:off x="165989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137161</xdr:rowOff>
    </xdr:from>
    <xdr:to>
      <xdr:col>78</xdr:col>
      <xdr:colOff>120650</xdr:colOff>
      <xdr:row>81</xdr:row>
      <xdr:rowOff>67311</xdr:rowOff>
    </xdr:to>
    <xdr:sp macro="" textlink="">
      <xdr:nvSpPr>
        <xdr:cNvPr id="458" name="楕円 457"/>
        <xdr:cNvSpPr/>
      </xdr:nvSpPr>
      <xdr:spPr>
        <a:xfrm>
          <a:off x="15621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52088</xdr:rowOff>
    </xdr:from>
    <xdr:ext cx="736600" cy="259045"/>
    <xdr:sp macro="" textlink="">
      <xdr:nvSpPr>
        <xdr:cNvPr id="459" name="テキスト ボックス 458"/>
        <xdr:cNvSpPr txBox="1"/>
      </xdr:nvSpPr>
      <xdr:spPr>
        <a:xfrm>
          <a:off x="15290800" y="13939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38100</xdr:rowOff>
    </xdr:from>
    <xdr:to>
      <xdr:col>74</xdr:col>
      <xdr:colOff>31750</xdr:colOff>
      <xdr:row>78</xdr:row>
      <xdr:rowOff>139700</xdr:rowOff>
    </xdr:to>
    <xdr:sp macro="" textlink="">
      <xdr:nvSpPr>
        <xdr:cNvPr id="460" name="楕円 459"/>
        <xdr:cNvSpPr/>
      </xdr:nvSpPr>
      <xdr:spPr>
        <a:xfrm>
          <a:off x="14732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61" name="テキスト ボックス 460"/>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0</xdr:rowOff>
    </xdr:from>
    <xdr:to>
      <xdr:col>69</xdr:col>
      <xdr:colOff>142875</xdr:colOff>
      <xdr:row>78</xdr:row>
      <xdr:rowOff>101600</xdr:rowOff>
    </xdr:to>
    <xdr:sp macro="" textlink="">
      <xdr:nvSpPr>
        <xdr:cNvPr id="462" name="楕円 461"/>
        <xdr:cNvSpPr/>
      </xdr:nvSpPr>
      <xdr:spPr>
        <a:xfrm>
          <a:off x="13843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86377</xdr:rowOff>
    </xdr:from>
    <xdr:ext cx="762000" cy="259045"/>
    <xdr:sp macro="" textlink="">
      <xdr:nvSpPr>
        <xdr:cNvPr id="463" name="テキスト ボックス 462"/>
        <xdr:cNvSpPr txBox="1"/>
      </xdr:nvSpPr>
      <xdr:spPr>
        <a:xfrm>
          <a:off x="13512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64" name="楕円 463"/>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65" name="テキスト ボックス 464"/>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40780</xdr:rowOff>
    </xdr:from>
    <xdr:to>
      <xdr:col>29</xdr:col>
      <xdr:colOff>127000</xdr:colOff>
      <xdr:row>19</xdr:row>
      <xdr:rowOff>96624</xdr:rowOff>
    </xdr:to>
    <xdr:cxnSp macro="">
      <xdr:nvCxnSpPr>
        <xdr:cNvPr id="47" name="直線コネクタ 46"/>
        <xdr:cNvCxnSpPr/>
      </xdr:nvCxnSpPr>
      <xdr:spPr bwMode="auto">
        <a:xfrm flipV="1">
          <a:off x="5651500" y="2145805"/>
          <a:ext cx="0" cy="12559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68701</xdr:rowOff>
    </xdr:from>
    <xdr:ext cx="762000" cy="259045"/>
    <xdr:sp macro="" textlink="">
      <xdr:nvSpPr>
        <xdr:cNvPr id="48" name="人口1人当たり決算額の推移最小値テキスト130"/>
        <xdr:cNvSpPr txBox="1"/>
      </xdr:nvSpPr>
      <xdr:spPr>
        <a:xfrm>
          <a:off x="5740400" y="3373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96624</xdr:rowOff>
    </xdr:from>
    <xdr:to>
      <xdr:col>30</xdr:col>
      <xdr:colOff>25400</xdr:colOff>
      <xdr:row>19</xdr:row>
      <xdr:rowOff>96624</xdr:rowOff>
    </xdr:to>
    <xdr:cxnSp macro="">
      <xdr:nvCxnSpPr>
        <xdr:cNvPr id="49" name="直線コネクタ 48"/>
        <xdr:cNvCxnSpPr/>
      </xdr:nvCxnSpPr>
      <xdr:spPr bwMode="auto">
        <a:xfrm>
          <a:off x="5562600" y="3401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127157</xdr:rowOff>
    </xdr:from>
    <xdr:ext cx="762000" cy="259045"/>
    <xdr:sp macro="" textlink="">
      <xdr:nvSpPr>
        <xdr:cNvPr id="50" name="人口1人当たり決算額の推移最大値テキスト130"/>
        <xdr:cNvSpPr txBox="1"/>
      </xdr:nvSpPr>
      <xdr:spPr>
        <a:xfrm>
          <a:off x="5740400" y="188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40780</xdr:rowOff>
    </xdr:from>
    <xdr:to>
      <xdr:col>30</xdr:col>
      <xdr:colOff>25400</xdr:colOff>
      <xdr:row>12</xdr:row>
      <xdr:rowOff>40780</xdr:rowOff>
    </xdr:to>
    <xdr:cxnSp macro="">
      <xdr:nvCxnSpPr>
        <xdr:cNvPr id="51" name="直線コネクタ 50"/>
        <xdr:cNvCxnSpPr/>
      </xdr:nvCxnSpPr>
      <xdr:spPr bwMode="auto">
        <a:xfrm>
          <a:off x="5562600" y="21458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14246</xdr:rowOff>
    </xdr:from>
    <xdr:to>
      <xdr:col>29</xdr:col>
      <xdr:colOff>127000</xdr:colOff>
      <xdr:row>16</xdr:row>
      <xdr:rowOff>18246</xdr:rowOff>
    </xdr:to>
    <xdr:cxnSp macro="">
      <xdr:nvCxnSpPr>
        <xdr:cNvPr id="52" name="直線コネクタ 51"/>
        <xdr:cNvCxnSpPr/>
      </xdr:nvCxnSpPr>
      <xdr:spPr bwMode="auto">
        <a:xfrm>
          <a:off x="5003800" y="2805071"/>
          <a:ext cx="647700" cy="4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120346</xdr:rowOff>
    </xdr:from>
    <xdr:ext cx="762000" cy="259045"/>
    <xdr:sp macro="" textlink="">
      <xdr:nvSpPr>
        <xdr:cNvPr id="53" name="人口1人当たり決算額の推移平均値テキスト130"/>
        <xdr:cNvSpPr txBox="1"/>
      </xdr:nvSpPr>
      <xdr:spPr>
        <a:xfrm>
          <a:off x="5740400" y="2911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148269</xdr:rowOff>
    </xdr:from>
    <xdr:to>
      <xdr:col>29</xdr:col>
      <xdr:colOff>177800</xdr:colOff>
      <xdr:row>17</xdr:row>
      <xdr:rowOff>78419</xdr:rowOff>
    </xdr:to>
    <xdr:sp macro="" textlink="">
      <xdr:nvSpPr>
        <xdr:cNvPr id="54" name="フローチャート: 判断 53"/>
        <xdr:cNvSpPr/>
      </xdr:nvSpPr>
      <xdr:spPr bwMode="auto">
        <a:xfrm>
          <a:off x="56007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14246</xdr:rowOff>
    </xdr:from>
    <xdr:to>
      <xdr:col>26</xdr:col>
      <xdr:colOff>50800</xdr:colOff>
      <xdr:row>16</xdr:row>
      <xdr:rowOff>48764</xdr:rowOff>
    </xdr:to>
    <xdr:cxnSp macro="">
      <xdr:nvCxnSpPr>
        <xdr:cNvPr id="55" name="直線コネクタ 54"/>
        <xdr:cNvCxnSpPr/>
      </xdr:nvCxnSpPr>
      <xdr:spPr bwMode="auto">
        <a:xfrm flipV="1">
          <a:off x="4305300" y="2805071"/>
          <a:ext cx="698500" cy="34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148187</xdr:rowOff>
    </xdr:from>
    <xdr:to>
      <xdr:col>26</xdr:col>
      <xdr:colOff>101600</xdr:colOff>
      <xdr:row>17</xdr:row>
      <xdr:rowOff>78337</xdr:rowOff>
    </xdr:to>
    <xdr:sp macro="" textlink="">
      <xdr:nvSpPr>
        <xdr:cNvPr id="56" name="フローチャート: 判断 55"/>
        <xdr:cNvSpPr/>
      </xdr:nvSpPr>
      <xdr:spPr bwMode="auto">
        <a:xfrm>
          <a:off x="49530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63114</xdr:rowOff>
    </xdr:from>
    <xdr:ext cx="736600" cy="259045"/>
    <xdr:sp macro="" textlink="">
      <xdr:nvSpPr>
        <xdr:cNvPr id="57" name="テキスト ボックス 56"/>
        <xdr:cNvSpPr txBox="1"/>
      </xdr:nvSpPr>
      <xdr:spPr>
        <a:xfrm>
          <a:off x="4622800" y="3025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48764</xdr:rowOff>
    </xdr:from>
    <xdr:to>
      <xdr:col>22</xdr:col>
      <xdr:colOff>114300</xdr:colOff>
      <xdr:row>16</xdr:row>
      <xdr:rowOff>80981</xdr:rowOff>
    </xdr:to>
    <xdr:cxnSp macro="">
      <xdr:nvCxnSpPr>
        <xdr:cNvPr id="58" name="直線コネクタ 57"/>
        <xdr:cNvCxnSpPr/>
      </xdr:nvCxnSpPr>
      <xdr:spPr bwMode="auto">
        <a:xfrm flipV="1">
          <a:off x="3606800" y="2839589"/>
          <a:ext cx="698500" cy="32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162458</xdr:rowOff>
    </xdr:from>
    <xdr:to>
      <xdr:col>22</xdr:col>
      <xdr:colOff>165100</xdr:colOff>
      <xdr:row>17</xdr:row>
      <xdr:rowOff>92608</xdr:rowOff>
    </xdr:to>
    <xdr:sp macro="" textlink="">
      <xdr:nvSpPr>
        <xdr:cNvPr id="59" name="フローチャート: 判断 58"/>
        <xdr:cNvSpPr/>
      </xdr:nvSpPr>
      <xdr:spPr bwMode="auto">
        <a:xfrm>
          <a:off x="42545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77385</xdr:rowOff>
    </xdr:from>
    <xdr:ext cx="762000" cy="259045"/>
    <xdr:sp macro="" textlink="">
      <xdr:nvSpPr>
        <xdr:cNvPr id="60" name="テキスト ボックス 59"/>
        <xdr:cNvSpPr txBox="1"/>
      </xdr:nvSpPr>
      <xdr:spPr>
        <a:xfrm>
          <a:off x="3924300" y="30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80981</xdr:rowOff>
    </xdr:from>
    <xdr:to>
      <xdr:col>18</xdr:col>
      <xdr:colOff>177800</xdr:colOff>
      <xdr:row>16</xdr:row>
      <xdr:rowOff>148695</xdr:rowOff>
    </xdr:to>
    <xdr:cxnSp macro="">
      <xdr:nvCxnSpPr>
        <xdr:cNvPr id="61" name="直線コネクタ 60"/>
        <xdr:cNvCxnSpPr/>
      </xdr:nvCxnSpPr>
      <xdr:spPr bwMode="auto">
        <a:xfrm flipV="1">
          <a:off x="2908300" y="2871806"/>
          <a:ext cx="698500" cy="6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148089</xdr:rowOff>
    </xdr:from>
    <xdr:to>
      <xdr:col>19</xdr:col>
      <xdr:colOff>38100</xdr:colOff>
      <xdr:row>17</xdr:row>
      <xdr:rowOff>78239</xdr:rowOff>
    </xdr:to>
    <xdr:sp macro="" textlink="">
      <xdr:nvSpPr>
        <xdr:cNvPr id="62" name="フローチャート: 判断 61"/>
        <xdr:cNvSpPr/>
      </xdr:nvSpPr>
      <xdr:spPr bwMode="auto">
        <a:xfrm>
          <a:off x="3556000" y="2938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63016</xdr:rowOff>
    </xdr:from>
    <xdr:ext cx="762000" cy="259045"/>
    <xdr:sp macro="" textlink="">
      <xdr:nvSpPr>
        <xdr:cNvPr id="63" name="テキスト ボックス 62"/>
        <xdr:cNvSpPr txBox="1"/>
      </xdr:nvSpPr>
      <xdr:spPr>
        <a:xfrm>
          <a:off x="3225800" y="302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141982</xdr:rowOff>
    </xdr:from>
    <xdr:to>
      <xdr:col>15</xdr:col>
      <xdr:colOff>101600</xdr:colOff>
      <xdr:row>17</xdr:row>
      <xdr:rowOff>72132</xdr:rowOff>
    </xdr:to>
    <xdr:sp macro="" textlink="">
      <xdr:nvSpPr>
        <xdr:cNvPr id="64" name="フローチャート: 判断 63"/>
        <xdr:cNvSpPr/>
      </xdr:nvSpPr>
      <xdr:spPr bwMode="auto">
        <a:xfrm>
          <a:off x="2857500" y="2932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56909</xdr:rowOff>
    </xdr:from>
    <xdr:ext cx="762000" cy="259045"/>
    <xdr:sp macro="" textlink="">
      <xdr:nvSpPr>
        <xdr:cNvPr id="65" name="テキスト ボックス 64"/>
        <xdr:cNvSpPr txBox="1"/>
      </xdr:nvSpPr>
      <xdr:spPr>
        <a:xfrm>
          <a:off x="2527300" y="301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138896</xdr:rowOff>
    </xdr:from>
    <xdr:to>
      <xdr:col>29</xdr:col>
      <xdr:colOff>177800</xdr:colOff>
      <xdr:row>16</xdr:row>
      <xdr:rowOff>69046</xdr:rowOff>
    </xdr:to>
    <xdr:sp macro="" textlink="">
      <xdr:nvSpPr>
        <xdr:cNvPr id="71" name="楕円 70"/>
        <xdr:cNvSpPr/>
      </xdr:nvSpPr>
      <xdr:spPr bwMode="auto">
        <a:xfrm>
          <a:off x="5600700" y="2758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155423</xdr:rowOff>
    </xdr:from>
    <xdr:ext cx="762000" cy="259045"/>
    <xdr:sp macro="" textlink="">
      <xdr:nvSpPr>
        <xdr:cNvPr id="72" name="人口1人当たり決算額の推移該当値テキスト130"/>
        <xdr:cNvSpPr txBox="1"/>
      </xdr:nvSpPr>
      <xdr:spPr>
        <a:xfrm>
          <a:off x="5740400" y="260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134896</xdr:rowOff>
    </xdr:from>
    <xdr:to>
      <xdr:col>26</xdr:col>
      <xdr:colOff>101600</xdr:colOff>
      <xdr:row>16</xdr:row>
      <xdr:rowOff>65046</xdr:rowOff>
    </xdr:to>
    <xdr:sp macro="" textlink="">
      <xdr:nvSpPr>
        <xdr:cNvPr id="73" name="楕円 72"/>
        <xdr:cNvSpPr/>
      </xdr:nvSpPr>
      <xdr:spPr bwMode="auto">
        <a:xfrm>
          <a:off x="4953000" y="2754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75223</xdr:rowOff>
    </xdr:from>
    <xdr:ext cx="736600" cy="259045"/>
    <xdr:sp macro="" textlink="">
      <xdr:nvSpPr>
        <xdr:cNvPr id="74" name="テキスト ボックス 73"/>
        <xdr:cNvSpPr txBox="1"/>
      </xdr:nvSpPr>
      <xdr:spPr>
        <a:xfrm>
          <a:off x="4622800" y="2523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169414</xdr:rowOff>
    </xdr:from>
    <xdr:to>
      <xdr:col>22</xdr:col>
      <xdr:colOff>165100</xdr:colOff>
      <xdr:row>16</xdr:row>
      <xdr:rowOff>99564</xdr:rowOff>
    </xdr:to>
    <xdr:sp macro="" textlink="">
      <xdr:nvSpPr>
        <xdr:cNvPr id="75" name="楕円 74"/>
        <xdr:cNvSpPr/>
      </xdr:nvSpPr>
      <xdr:spPr bwMode="auto">
        <a:xfrm>
          <a:off x="4254500" y="2788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109741</xdr:rowOff>
    </xdr:from>
    <xdr:ext cx="762000" cy="259045"/>
    <xdr:sp macro="" textlink="">
      <xdr:nvSpPr>
        <xdr:cNvPr id="76" name="テキスト ボックス 75"/>
        <xdr:cNvSpPr txBox="1"/>
      </xdr:nvSpPr>
      <xdr:spPr>
        <a:xfrm>
          <a:off x="3924300" y="255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30181</xdr:rowOff>
    </xdr:from>
    <xdr:to>
      <xdr:col>19</xdr:col>
      <xdr:colOff>38100</xdr:colOff>
      <xdr:row>16</xdr:row>
      <xdr:rowOff>131781</xdr:rowOff>
    </xdr:to>
    <xdr:sp macro="" textlink="">
      <xdr:nvSpPr>
        <xdr:cNvPr id="77" name="楕円 76"/>
        <xdr:cNvSpPr/>
      </xdr:nvSpPr>
      <xdr:spPr bwMode="auto">
        <a:xfrm>
          <a:off x="3556000" y="2821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141958</xdr:rowOff>
    </xdr:from>
    <xdr:ext cx="762000" cy="259045"/>
    <xdr:sp macro="" textlink="">
      <xdr:nvSpPr>
        <xdr:cNvPr id="78" name="テキスト ボックス 77"/>
        <xdr:cNvSpPr txBox="1"/>
      </xdr:nvSpPr>
      <xdr:spPr>
        <a:xfrm>
          <a:off x="3225800" y="258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97895</xdr:rowOff>
    </xdr:from>
    <xdr:to>
      <xdr:col>15</xdr:col>
      <xdr:colOff>101600</xdr:colOff>
      <xdr:row>17</xdr:row>
      <xdr:rowOff>28045</xdr:rowOff>
    </xdr:to>
    <xdr:sp macro="" textlink="">
      <xdr:nvSpPr>
        <xdr:cNvPr id="79" name="楕円 78"/>
        <xdr:cNvSpPr/>
      </xdr:nvSpPr>
      <xdr:spPr bwMode="auto">
        <a:xfrm>
          <a:off x="2857500" y="2888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38222</xdr:rowOff>
    </xdr:from>
    <xdr:ext cx="762000" cy="259045"/>
    <xdr:sp macro="" textlink="">
      <xdr:nvSpPr>
        <xdr:cNvPr id="80" name="テキスト ボックス 79"/>
        <xdr:cNvSpPr txBox="1"/>
      </xdr:nvSpPr>
      <xdr:spPr>
        <a:xfrm>
          <a:off x="2527300" y="2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331902</xdr:rowOff>
    </xdr:from>
    <xdr:to>
      <xdr:col>29</xdr:col>
      <xdr:colOff>127000</xdr:colOff>
      <xdr:row>37</xdr:row>
      <xdr:rowOff>150470</xdr:rowOff>
    </xdr:to>
    <xdr:cxnSp macro="">
      <xdr:nvCxnSpPr>
        <xdr:cNvPr id="108" name="直線コネクタ 107"/>
        <xdr:cNvCxnSpPr/>
      </xdr:nvCxnSpPr>
      <xdr:spPr bwMode="auto">
        <a:xfrm flipV="1">
          <a:off x="5651500" y="6256452"/>
          <a:ext cx="0" cy="10187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122547</xdr:rowOff>
    </xdr:from>
    <xdr:ext cx="762000" cy="259045"/>
    <xdr:sp macro="" textlink="">
      <xdr:nvSpPr>
        <xdr:cNvPr id="109" name="人口1人当たり決算額の推移最小値テキスト445"/>
        <xdr:cNvSpPr txBox="1"/>
      </xdr:nvSpPr>
      <xdr:spPr>
        <a:xfrm>
          <a:off x="5740400" y="724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150470</xdr:rowOff>
    </xdr:from>
    <xdr:to>
      <xdr:col>30</xdr:col>
      <xdr:colOff>25400</xdr:colOff>
      <xdr:row>37</xdr:row>
      <xdr:rowOff>150470</xdr:rowOff>
    </xdr:to>
    <xdr:cxnSp macro="">
      <xdr:nvCxnSpPr>
        <xdr:cNvPr id="110" name="直線コネクタ 109"/>
        <xdr:cNvCxnSpPr/>
      </xdr:nvCxnSpPr>
      <xdr:spPr bwMode="auto">
        <a:xfrm>
          <a:off x="5562600" y="72751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75379</xdr:rowOff>
    </xdr:from>
    <xdr:ext cx="762000" cy="259045"/>
    <xdr:sp macro="" textlink="">
      <xdr:nvSpPr>
        <xdr:cNvPr id="111" name="人口1人当たり決算額の推移最大値テキスト445"/>
        <xdr:cNvSpPr txBox="1"/>
      </xdr:nvSpPr>
      <xdr:spPr>
        <a:xfrm>
          <a:off x="5740400" y="599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331902</xdr:rowOff>
    </xdr:from>
    <xdr:to>
      <xdr:col>30</xdr:col>
      <xdr:colOff>25400</xdr:colOff>
      <xdr:row>33</xdr:row>
      <xdr:rowOff>331902</xdr:rowOff>
    </xdr:to>
    <xdr:cxnSp macro="">
      <xdr:nvCxnSpPr>
        <xdr:cNvPr id="112" name="直線コネクタ 111"/>
        <xdr:cNvCxnSpPr/>
      </xdr:nvCxnSpPr>
      <xdr:spPr bwMode="auto">
        <a:xfrm>
          <a:off x="5562600" y="62564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300450</xdr:rowOff>
    </xdr:from>
    <xdr:to>
      <xdr:col>29</xdr:col>
      <xdr:colOff>127000</xdr:colOff>
      <xdr:row>35</xdr:row>
      <xdr:rowOff>301098</xdr:rowOff>
    </xdr:to>
    <xdr:cxnSp macro="">
      <xdr:nvCxnSpPr>
        <xdr:cNvPr id="113" name="直線コネクタ 112"/>
        <xdr:cNvCxnSpPr/>
      </xdr:nvCxnSpPr>
      <xdr:spPr bwMode="auto">
        <a:xfrm flipV="1">
          <a:off x="5003800" y="6910800"/>
          <a:ext cx="647700" cy="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78287</xdr:rowOff>
    </xdr:from>
    <xdr:ext cx="762000" cy="259045"/>
    <xdr:sp macro="" textlink="">
      <xdr:nvSpPr>
        <xdr:cNvPr id="114" name="人口1人当たり決算額の推移平均値テキスト445"/>
        <xdr:cNvSpPr txBox="1"/>
      </xdr:nvSpPr>
      <xdr:spPr>
        <a:xfrm>
          <a:off x="5740400" y="6688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233210</xdr:rowOff>
    </xdr:from>
    <xdr:to>
      <xdr:col>29</xdr:col>
      <xdr:colOff>177800</xdr:colOff>
      <xdr:row>35</xdr:row>
      <xdr:rowOff>334810</xdr:rowOff>
    </xdr:to>
    <xdr:sp macro="" textlink="">
      <xdr:nvSpPr>
        <xdr:cNvPr id="115" name="フローチャート: 判断 114"/>
        <xdr:cNvSpPr/>
      </xdr:nvSpPr>
      <xdr:spPr bwMode="auto">
        <a:xfrm>
          <a:off x="5600700" y="6843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301098</xdr:rowOff>
    </xdr:from>
    <xdr:to>
      <xdr:col>26</xdr:col>
      <xdr:colOff>50800</xdr:colOff>
      <xdr:row>35</xdr:row>
      <xdr:rowOff>339769</xdr:rowOff>
    </xdr:to>
    <xdr:cxnSp macro="">
      <xdr:nvCxnSpPr>
        <xdr:cNvPr id="116" name="直線コネクタ 115"/>
        <xdr:cNvCxnSpPr/>
      </xdr:nvCxnSpPr>
      <xdr:spPr bwMode="auto">
        <a:xfrm flipV="1">
          <a:off x="4305300" y="6911448"/>
          <a:ext cx="698500" cy="38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240259</xdr:rowOff>
    </xdr:from>
    <xdr:to>
      <xdr:col>26</xdr:col>
      <xdr:colOff>101600</xdr:colOff>
      <xdr:row>35</xdr:row>
      <xdr:rowOff>341859</xdr:rowOff>
    </xdr:to>
    <xdr:sp macro="" textlink="">
      <xdr:nvSpPr>
        <xdr:cNvPr id="117" name="フローチャート: 判断 116"/>
        <xdr:cNvSpPr/>
      </xdr:nvSpPr>
      <xdr:spPr bwMode="auto">
        <a:xfrm>
          <a:off x="4953000" y="6850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9136</xdr:rowOff>
    </xdr:from>
    <xdr:ext cx="736600" cy="259045"/>
    <xdr:sp macro="" textlink="">
      <xdr:nvSpPr>
        <xdr:cNvPr id="118" name="テキスト ボックス 117"/>
        <xdr:cNvSpPr txBox="1"/>
      </xdr:nvSpPr>
      <xdr:spPr>
        <a:xfrm>
          <a:off x="4622800" y="6619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339769</xdr:rowOff>
    </xdr:from>
    <xdr:to>
      <xdr:col>22</xdr:col>
      <xdr:colOff>114300</xdr:colOff>
      <xdr:row>36</xdr:row>
      <xdr:rowOff>68917</xdr:rowOff>
    </xdr:to>
    <xdr:cxnSp macro="">
      <xdr:nvCxnSpPr>
        <xdr:cNvPr id="119" name="直線コネクタ 118"/>
        <xdr:cNvCxnSpPr/>
      </xdr:nvCxnSpPr>
      <xdr:spPr bwMode="auto">
        <a:xfrm flipV="1">
          <a:off x="3606800" y="6950119"/>
          <a:ext cx="698500" cy="72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237782</xdr:rowOff>
    </xdr:from>
    <xdr:to>
      <xdr:col>22</xdr:col>
      <xdr:colOff>165100</xdr:colOff>
      <xdr:row>35</xdr:row>
      <xdr:rowOff>339382</xdr:rowOff>
    </xdr:to>
    <xdr:sp macro="" textlink="">
      <xdr:nvSpPr>
        <xdr:cNvPr id="120" name="フローチャート: 判断 119"/>
        <xdr:cNvSpPr/>
      </xdr:nvSpPr>
      <xdr:spPr bwMode="auto">
        <a:xfrm>
          <a:off x="4254500" y="68481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6659</xdr:rowOff>
    </xdr:from>
    <xdr:ext cx="762000" cy="259045"/>
    <xdr:sp macro="" textlink="">
      <xdr:nvSpPr>
        <xdr:cNvPr id="121" name="テキスト ボックス 120"/>
        <xdr:cNvSpPr txBox="1"/>
      </xdr:nvSpPr>
      <xdr:spPr>
        <a:xfrm>
          <a:off x="3924300" y="66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41428</xdr:rowOff>
    </xdr:from>
    <xdr:to>
      <xdr:col>18</xdr:col>
      <xdr:colOff>177800</xdr:colOff>
      <xdr:row>36</xdr:row>
      <xdr:rowOff>68917</xdr:rowOff>
    </xdr:to>
    <xdr:cxnSp macro="">
      <xdr:nvCxnSpPr>
        <xdr:cNvPr id="122" name="直線コネクタ 121"/>
        <xdr:cNvCxnSpPr/>
      </xdr:nvCxnSpPr>
      <xdr:spPr bwMode="auto">
        <a:xfrm>
          <a:off x="2908300" y="6994678"/>
          <a:ext cx="698500" cy="27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238068</xdr:rowOff>
    </xdr:from>
    <xdr:to>
      <xdr:col>19</xdr:col>
      <xdr:colOff>38100</xdr:colOff>
      <xdr:row>35</xdr:row>
      <xdr:rowOff>339668</xdr:rowOff>
    </xdr:to>
    <xdr:sp macro="" textlink="">
      <xdr:nvSpPr>
        <xdr:cNvPr id="123" name="フローチャート: 判断 122"/>
        <xdr:cNvSpPr/>
      </xdr:nvSpPr>
      <xdr:spPr bwMode="auto">
        <a:xfrm>
          <a:off x="3556000" y="68484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6945</xdr:rowOff>
    </xdr:from>
    <xdr:ext cx="762000" cy="259045"/>
    <xdr:sp macro="" textlink="">
      <xdr:nvSpPr>
        <xdr:cNvPr id="124" name="テキスト ボックス 123"/>
        <xdr:cNvSpPr txBox="1"/>
      </xdr:nvSpPr>
      <xdr:spPr>
        <a:xfrm>
          <a:off x="3225800" y="661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241364</xdr:rowOff>
    </xdr:from>
    <xdr:to>
      <xdr:col>15</xdr:col>
      <xdr:colOff>101600</xdr:colOff>
      <xdr:row>36</xdr:row>
      <xdr:rowOff>64</xdr:rowOff>
    </xdr:to>
    <xdr:sp macro="" textlink="">
      <xdr:nvSpPr>
        <xdr:cNvPr id="125" name="フローチャート: 判断 124"/>
        <xdr:cNvSpPr/>
      </xdr:nvSpPr>
      <xdr:spPr bwMode="auto">
        <a:xfrm>
          <a:off x="2857500" y="6851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10241</xdr:rowOff>
    </xdr:from>
    <xdr:ext cx="762000" cy="259045"/>
    <xdr:sp macro="" textlink="">
      <xdr:nvSpPr>
        <xdr:cNvPr id="126" name="テキスト ボックス 125"/>
        <xdr:cNvSpPr txBox="1"/>
      </xdr:nvSpPr>
      <xdr:spPr>
        <a:xfrm>
          <a:off x="2527300" y="662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249650</xdr:rowOff>
    </xdr:from>
    <xdr:to>
      <xdr:col>29</xdr:col>
      <xdr:colOff>177800</xdr:colOff>
      <xdr:row>36</xdr:row>
      <xdr:rowOff>8350</xdr:rowOff>
    </xdr:to>
    <xdr:sp macro="" textlink="">
      <xdr:nvSpPr>
        <xdr:cNvPr id="132" name="楕円 131"/>
        <xdr:cNvSpPr/>
      </xdr:nvSpPr>
      <xdr:spPr bwMode="auto">
        <a:xfrm>
          <a:off x="5600700" y="6860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221727</xdr:rowOff>
    </xdr:from>
    <xdr:ext cx="762000" cy="259045"/>
    <xdr:sp macro="" textlink="">
      <xdr:nvSpPr>
        <xdr:cNvPr id="133" name="人口1人当たり決算額の推移該当値テキスト445"/>
        <xdr:cNvSpPr txBox="1"/>
      </xdr:nvSpPr>
      <xdr:spPr>
        <a:xfrm>
          <a:off x="5740400" y="68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250298</xdr:rowOff>
    </xdr:from>
    <xdr:to>
      <xdr:col>26</xdr:col>
      <xdr:colOff>101600</xdr:colOff>
      <xdr:row>36</xdr:row>
      <xdr:rowOff>8998</xdr:rowOff>
    </xdr:to>
    <xdr:sp macro="" textlink="">
      <xdr:nvSpPr>
        <xdr:cNvPr id="134" name="楕円 133"/>
        <xdr:cNvSpPr/>
      </xdr:nvSpPr>
      <xdr:spPr bwMode="auto">
        <a:xfrm>
          <a:off x="4953000" y="6860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336675</xdr:rowOff>
    </xdr:from>
    <xdr:ext cx="736600" cy="259045"/>
    <xdr:sp macro="" textlink="">
      <xdr:nvSpPr>
        <xdr:cNvPr id="135" name="テキスト ボックス 134"/>
        <xdr:cNvSpPr txBox="1"/>
      </xdr:nvSpPr>
      <xdr:spPr>
        <a:xfrm>
          <a:off x="4622800" y="694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288969</xdr:rowOff>
    </xdr:from>
    <xdr:to>
      <xdr:col>22</xdr:col>
      <xdr:colOff>165100</xdr:colOff>
      <xdr:row>36</xdr:row>
      <xdr:rowOff>47669</xdr:rowOff>
    </xdr:to>
    <xdr:sp macro="" textlink="">
      <xdr:nvSpPr>
        <xdr:cNvPr id="136" name="楕円 135"/>
        <xdr:cNvSpPr/>
      </xdr:nvSpPr>
      <xdr:spPr bwMode="auto">
        <a:xfrm>
          <a:off x="4254500" y="6899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32446</xdr:rowOff>
    </xdr:from>
    <xdr:ext cx="762000" cy="259045"/>
    <xdr:sp macro="" textlink="">
      <xdr:nvSpPr>
        <xdr:cNvPr id="137" name="テキスト ボックス 136"/>
        <xdr:cNvSpPr txBox="1"/>
      </xdr:nvSpPr>
      <xdr:spPr>
        <a:xfrm>
          <a:off x="3924300" y="698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18117</xdr:rowOff>
    </xdr:from>
    <xdr:to>
      <xdr:col>19</xdr:col>
      <xdr:colOff>38100</xdr:colOff>
      <xdr:row>36</xdr:row>
      <xdr:rowOff>119717</xdr:rowOff>
    </xdr:to>
    <xdr:sp macro="" textlink="">
      <xdr:nvSpPr>
        <xdr:cNvPr id="138" name="楕円 137"/>
        <xdr:cNvSpPr/>
      </xdr:nvSpPr>
      <xdr:spPr bwMode="auto">
        <a:xfrm>
          <a:off x="3556000" y="6971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104494</xdr:rowOff>
    </xdr:from>
    <xdr:ext cx="762000" cy="259045"/>
    <xdr:sp macro="" textlink="">
      <xdr:nvSpPr>
        <xdr:cNvPr id="139" name="テキスト ボックス 138"/>
        <xdr:cNvSpPr txBox="1"/>
      </xdr:nvSpPr>
      <xdr:spPr>
        <a:xfrm>
          <a:off x="3225800" y="7057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333528</xdr:rowOff>
    </xdr:from>
    <xdr:to>
      <xdr:col>15</xdr:col>
      <xdr:colOff>101600</xdr:colOff>
      <xdr:row>36</xdr:row>
      <xdr:rowOff>92228</xdr:rowOff>
    </xdr:to>
    <xdr:sp macro="" textlink="">
      <xdr:nvSpPr>
        <xdr:cNvPr id="140" name="楕円 139"/>
        <xdr:cNvSpPr/>
      </xdr:nvSpPr>
      <xdr:spPr bwMode="auto">
        <a:xfrm>
          <a:off x="2857500" y="6943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77005</xdr:rowOff>
    </xdr:from>
    <xdr:ext cx="762000" cy="259045"/>
    <xdr:sp macro="" textlink="">
      <xdr:nvSpPr>
        <xdr:cNvPr id="141" name="テキスト ボックス 140"/>
        <xdr:cNvSpPr txBox="1"/>
      </xdr:nvSpPr>
      <xdr:spPr>
        <a:xfrm>
          <a:off x="2527300" y="703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34756</xdr:rowOff>
    </xdr:from>
    <xdr:to>
      <xdr:col>24</xdr:col>
      <xdr:colOff>62865</xdr:colOff>
      <xdr:row>39</xdr:row>
      <xdr:rowOff>135520</xdr:rowOff>
    </xdr:to>
    <xdr:cxnSp macro="">
      <xdr:nvCxnSpPr>
        <xdr:cNvPr id="58" name="直線コネクタ 57"/>
        <xdr:cNvCxnSpPr/>
      </xdr:nvCxnSpPr>
      <xdr:spPr>
        <a:xfrm flipV="1">
          <a:off x="4633595" y="5349706"/>
          <a:ext cx="1270" cy="1472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139347</xdr:rowOff>
    </xdr:from>
    <xdr:ext cx="534377" cy="259045"/>
    <xdr:sp macro="" textlink="">
      <xdr:nvSpPr>
        <xdr:cNvPr id="59" name="人件費最小値テキスト"/>
        <xdr:cNvSpPr txBox="1"/>
      </xdr:nvSpPr>
      <xdr:spPr>
        <a:xfrm>
          <a:off x="4686300" y="682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135520</xdr:rowOff>
    </xdr:from>
    <xdr:to>
      <xdr:col>24</xdr:col>
      <xdr:colOff>152400</xdr:colOff>
      <xdr:row>39</xdr:row>
      <xdr:rowOff>135520</xdr:rowOff>
    </xdr:to>
    <xdr:cxnSp macro="">
      <xdr:nvCxnSpPr>
        <xdr:cNvPr id="60" name="直線コネクタ 59"/>
        <xdr:cNvCxnSpPr/>
      </xdr:nvCxnSpPr>
      <xdr:spPr>
        <a:xfrm>
          <a:off x="4546600" y="682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152883</xdr:rowOff>
    </xdr:from>
    <xdr:ext cx="599010" cy="259045"/>
    <xdr:sp macro="" textlink="">
      <xdr:nvSpPr>
        <xdr:cNvPr id="61" name="人件費最大値テキスト"/>
        <xdr:cNvSpPr txBox="1"/>
      </xdr:nvSpPr>
      <xdr:spPr>
        <a:xfrm>
          <a:off x="4686300" y="5124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34756</xdr:rowOff>
    </xdr:from>
    <xdr:to>
      <xdr:col>24</xdr:col>
      <xdr:colOff>152400</xdr:colOff>
      <xdr:row>31</xdr:row>
      <xdr:rowOff>34756</xdr:rowOff>
    </xdr:to>
    <xdr:cxnSp macro="">
      <xdr:nvCxnSpPr>
        <xdr:cNvPr id="62" name="直線コネクタ 61"/>
        <xdr:cNvCxnSpPr/>
      </xdr:nvCxnSpPr>
      <xdr:spPr>
        <a:xfrm>
          <a:off x="4546600" y="5349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109068</xdr:rowOff>
    </xdr:from>
    <xdr:to>
      <xdr:col>24</xdr:col>
      <xdr:colOff>63500</xdr:colOff>
      <xdr:row>37</xdr:row>
      <xdr:rowOff>113035</xdr:rowOff>
    </xdr:to>
    <xdr:cxnSp macro="">
      <xdr:nvCxnSpPr>
        <xdr:cNvPr id="63" name="直線コネクタ 62"/>
        <xdr:cNvCxnSpPr/>
      </xdr:nvCxnSpPr>
      <xdr:spPr>
        <a:xfrm>
          <a:off x="3797300" y="6452718"/>
          <a:ext cx="838200" cy="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37123</xdr:rowOff>
    </xdr:from>
    <xdr:ext cx="534377" cy="259045"/>
    <xdr:sp macro="" textlink="">
      <xdr:nvSpPr>
        <xdr:cNvPr id="64" name="人件費平均値テキスト"/>
        <xdr:cNvSpPr txBox="1"/>
      </xdr:nvSpPr>
      <xdr:spPr>
        <a:xfrm>
          <a:off x="4686300" y="6209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14246</xdr:rowOff>
    </xdr:from>
    <xdr:to>
      <xdr:col>24</xdr:col>
      <xdr:colOff>114300</xdr:colOff>
      <xdr:row>37</xdr:row>
      <xdr:rowOff>115846</xdr:rowOff>
    </xdr:to>
    <xdr:sp macro="" textlink="">
      <xdr:nvSpPr>
        <xdr:cNvPr id="65" name="フローチャート: 判断 64"/>
        <xdr:cNvSpPr/>
      </xdr:nvSpPr>
      <xdr:spPr>
        <a:xfrm>
          <a:off x="45847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109068</xdr:rowOff>
    </xdr:from>
    <xdr:to>
      <xdr:col>19</xdr:col>
      <xdr:colOff>177800</xdr:colOff>
      <xdr:row>37</xdr:row>
      <xdr:rowOff>121281</xdr:rowOff>
    </xdr:to>
    <xdr:cxnSp macro="">
      <xdr:nvCxnSpPr>
        <xdr:cNvPr id="66" name="直線コネクタ 65"/>
        <xdr:cNvCxnSpPr/>
      </xdr:nvCxnSpPr>
      <xdr:spPr>
        <a:xfrm flipV="1">
          <a:off x="2908300" y="6452718"/>
          <a:ext cx="889000" cy="1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3257</xdr:rowOff>
    </xdr:from>
    <xdr:to>
      <xdr:col>20</xdr:col>
      <xdr:colOff>38100</xdr:colOff>
      <xdr:row>37</xdr:row>
      <xdr:rowOff>104857</xdr:rowOff>
    </xdr:to>
    <xdr:sp macro="" textlink="">
      <xdr:nvSpPr>
        <xdr:cNvPr id="67" name="フローチャート: 判断 66"/>
        <xdr:cNvSpPr/>
      </xdr:nvSpPr>
      <xdr:spPr>
        <a:xfrm>
          <a:off x="3746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121384</xdr:rowOff>
    </xdr:from>
    <xdr:ext cx="534377" cy="259045"/>
    <xdr:sp macro="" textlink="">
      <xdr:nvSpPr>
        <xdr:cNvPr id="68" name="テキスト ボックス 67"/>
        <xdr:cNvSpPr txBox="1"/>
      </xdr:nvSpPr>
      <xdr:spPr>
        <a:xfrm>
          <a:off x="3530111" y="612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121281</xdr:rowOff>
    </xdr:from>
    <xdr:to>
      <xdr:col>15</xdr:col>
      <xdr:colOff>50800</xdr:colOff>
      <xdr:row>37</xdr:row>
      <xdr:rowOff>132891</xdr:rowOff>
    </xdr:to>
    <xdr:cxnSp macro="">
      <xdr:nvCxnSpPr>
        <xdr:cNvPr id="69" name="直線コネクタ 68"/>
        <xdr:cNvCxnSpPr/>
      </xdr:nvCxnSpPr>
      <xdr:spPr>
        <a:xfrm flipV="1">
          <a:off x="2019300" y="6464931"/>
          <a:ext cx="889000" cy="1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5641</xdr:rowOff>
    </xdr:from>
    <xdr:to>
      <xdr:col>15</xdr:col>
      <xdr:colOff>101600</xdr:colOff>
      <xdr:row>37</xdr:row>
      <xdr:rowOff>107241</xdr:rowOff>
    </xdr:to>
    <xdr:sp macro="" textlink="">
      <xdr:nvSpPr>
        <xdr:cNvPr id="70" name="フローチャート: 判断 69"/>
        <xdr:cNvSpPr/>
      </xdr:nvSpPr>
      <xdr:spPr>
        <a:xfrm>
          <a:off x="2857500" y="634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123768</xdr:rowOff>
    </xdr:from>
    <xdr:ext cx="534377" cy="259045"/>
    <xdr:sp macro="" textlink="">
      <xdr:nvSpPr>
        <xdr:cNvPr id="71" name="テキスト ボックス 70"/>
        <xdr:cNvSpPr txBox="1"/>
      </xdr:nvSpPr>
      <xdr:spPr>
        <a:xfrm>
          <a:off x="2641111" y="612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132891</xdr:rowOff>
    </xdr:from>
    <xdr:to>
      <xdr:col>10</xdr:col>
      <xdr:colOff>114300</xdr:colOff>
      <xdr:row>37</xdr:row>
      <xdr:rowOff>161221</xdr:rowOff>
    </xdr:to>
    <xdr:cxnSp macro="">
      <xdr:nvCxnSpPr>
        <xdr:cNvPr id="72" name="直線コネクタ 71"/>
        <xdr:cNvCxnSpPr/>
      </xdr:nvCxnSpPr>
      <xdr:spPr>
        <a:xfrm flipV="1">
          <a:off x="1130300" y="6476541"/>
          <a:ext cx="889000" cy="28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167963</xdr:rowOff>
    </xdr:from>
    <xdr:to>
      <xdr:col>10</xdr:col>
      <xdr:colOff>165100</xdr:colOff>
      <xdr:row>37</xdr:row>
      <xdr:rowOff>98113</xdr:rowOff>
    </xdr:to>
    <xdr:sp macro="" textlink="">
      <xdr:nvSpPr>
        <xdr:cNvPr id="73" name="フローチャート: 判断 72"/>
        <xdr:cNvSpPr/>
      </xdr:nvSpPr>
      <xdr:spPr>
        <a:xfrm>
          <a:off x="1968500" y="634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114640</xdr:rowOff>
    </xdr:from>
    <xdr:ext cx="534377" cy="259045"/>
    <xdr:sp macro="" textlink="">
      <xdr:nvSpPr>
        <xdr:cNvPr id="74" name="テキスト ボックス 73"/>
        <xdr:cNvSpPr txBox="1"/>
      </xdr:nvSpPr>
      <xdr:spPr>
        <a:xfrm>
          <a:off x="1752111" y="611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25676</xdr:rowOff>
    </xdr:from>
    <xdr:to>
      <xdr:col>6</xdr:col>
      <xdr:colOff>38100</xdr:colOff>
      <xdr:row>37</xdr:row>
      <xdr:rowOff>127276</xdr:rowOff>
    </xdr:to>
    <xdr:sp macro="" textlink="">
      <xdr:nvSpPr>
        <xdr:cNvPr id="75" name="フローチャート: 判断 74"/>
        <xdr:cNvSpPr/>
      </xdr:nvSpPr>
      <xdr:spPr>
        <a:xfrm>
          <a:off x="1079500" y="636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143803</xdr:rowOff>
    </xdr:from>
    <xdr:ext cx="534377" cy="259045"/>
    <xdr:sp macro="" textlink="">
      <xdr:nvSpPr>
        <xdr:cNvPr id="76" name="テキスト ボックス 75"/>
        <xdr:cNvSpPr txBox="1"/>
      </xdr:nvSpPr>
      <xdr:spPr>
        <a:xfrm>
          <a:off x="863111" y="614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62235</xdr:rowOff>
    </xdr:from>
    <xdr:to>
      <xdr:col>24</xdr:col>
      <xdr:colOff>114300</xdr:colOff>
      <xdr:row>37</xdr:row>
      <xdr:rowOff>163835</xdr:rowOff>
    </xdr:to>
    <xdr:sp macro="" textlink="">
      <xdr:nvSpPr>
        <xdr:cNvPr id="82" name="楕円 81"/>
        <xdr:cNvSpPr/>
      </xdr:nvSpPr>
      <xdr:spPr>
        <a:xfrm>
          <a:off x="4584700" y="64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40662</xdr:rowOff>
    </xdr:from>
    <xdr:ext cx="534377" cy="259045"/>
    <xdr:sp macro="" textlink="">
      <xdr:nvSpPr>
        <xdr:cNvPr id="83" name="人件費該当値テキスト"/>
        <xdr:cNvSpPr txBox="1"/>
      </xdr:nvSpPr>
      <xdr:spPr>
        <a:xfrm>
          <a:off x="4686300" y="638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58268</xdr:rowOff>
    </xdr:from>
    <xdr:to>
      <xdr:col>20</xdr:col>
      <xdr:colOff>38100</xdr:colOff>
      <xdr:row>37</xdr:row>
      <xdr:rowOff>159868</xdr:rowOff>
    </xdr:to>
    <xdr:sp macro="" textlink="">
      <xdr:nvSpPr>
        <xdr:cNvPr id="84" name="楕円 83"/>
        <xdr:cNvSpPr/>
      </xdr:nvSpPr>
      <xdr:spPr>
        <a:xfrm>
          <a:off x="3746500" y="64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150995</xdr:rowOff>
    </xdr:from>
    <xdr:ext cx="534377" cy="259045"/>
    <xdr:sp macro="" textlink="">
      <xdr:nvSpPr>
        <xdr:cNvPr id="85" name="テキスト ボックス 84"/>
        <xdr:cNvSpPr txBox="1"/>
      </xdr:nvSpPr>
      <xdr:spPr>
        <a:xfrm>
          <a:off x="3530111" y="64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70481</xdr:rowOff>
    </xdr:from>
    <xdr:to>
      <xdr:col>15</xdr:col>
      <xdr:colOff>101600</xdr:colOff>
      <xdr:row>38</xdr:row>
      <xdr:rowOff>631</xdr:rowOff>
    </xdr:to>
    <xdr:sp macro="" textlink="">
      <xdr:nvSpPr>
        <xdr:cNvPr id="86" name="楕円 85"/>
        <xdr:cNvSpPr/>
      </xdr:nvSpPr>
      <xdr:spPr>
        <a:xfrm>
          <a:off x="2857500" y="641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163209</xdr:rowOff>
    </xdr:from>
    <xdr:ext cx="534377" cy="259045"/>
    <xdr:sp macro="" textlink="">
      <xdr:nvSpPr>
        <xdr:cNvPr id="87" name="テキスト ボックス 86"/>
        <xdr:cNvSpPr txBox="1"/>
      </xdr:nvSpPr>
      <xdr:spPr>
        <a:xfrm>
          <a:off x="2641111" y="65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82091</xdr:rowOff>
    </xdr:from>
    <xdr:to>
      <xdr:col>10</xdr:col>
      <xdr:colOff>165100</xdr:colOff>
      <xdr:row>38</xdr:row>
      <xdr:rowOff>12241</xdr:rowOff>
    </xdr:to>
    <xdr:sp macro="" textlink="">
      <xdr:nvSpPr>
        <xdr:cNvPr id="88" name="楕円 87"/>
        <xdr:cNvSpPr/>
      </xdr:nvSpPr>
      <xdr:spPr>
        <a:xfrm>
          <a:off x="1968500" y="642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3368</xdr:rowOff>
    </xdr:from>
    <xdr:ext cx="534377" cy="259045"/>
    <xdr:sp macro="" textlink="">
      <xdr:nvSpPr>
        <xdr:cNvPr id="89" name="テキスト ボックス 88"/>
        <xdr:cNvSpPr txBox="1"/>
      </xdr:nvSpPr>
      <xdr:spPr>
        <a:xfrm>
          <a:off x="1752111" y="651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110421</xdr:rowOff>
    </xdr:from>
    <xdr:to>
      <xdr:col>6</xdr:col>
      <xdr:colOff>38100</xdr:colOff>
      <xdr:row>38</xdr:row>
      <xdr:rowOff>40571</xdr:rowOff>
    </xdr:to>
    <xdr:sp macro="" textlink="">
      <xdr:nvSpPr>
        <xdr:cNvPr id="90" name="楕円 89"/>
        <xdr:cNvSpPr/>
      </xdr:nvSpPr>
      <xdr:spPr>
        <a:xfrm>
          <a:off x="1079500" y="645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31698</xdr:rowOff>
    </xdr:from>
    <xdr:ext cx="534377" cy="259045"/>
    <xdr:sp macro="" textlink="">
      <xdr:nvSpPr>
        <xdr:cNvPr id="91" name="テキスト ボックス 90"/>
        <xdr:cNvSpPr txBox="1"/>
      </xdr:nvSpPr>
      <xdr:spPr>
        <a:xfrm>
          <a:off x="863111" y="654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96101</xdr:rowOff>
    </xdr:from>
    <xdr:to>
      <xdr:col>24</xdr:col>
      <xdr:colOff>62865</xdr:colOff>
      <xdr:row>58</xdr:row>
      <xdr:rowOff>130391</xdr:rowOff>
    </xdr:to>
    <xdr:cxnSp macro="">
      <xdr:nvCxnSpPr>
        <xdr:cNvPr id="116" name="直線コネクタ 115"/>
        <xdr:cNvCxnSpPr/>
      </xdr:nvCxnSpPr>
      <xdr:spPr>
        <a:xfrm flipV="1">
          <a:off x="4633595" y="8668601"/>
          <a:ext cx="127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134218</xdr:rowOff>
    </xdr:from>
    <xdr:ext cx="534377" cy="259045"/>
    <xdr:sp macro="" textlink="">
      <xdr:nvSpPr>
        <xdr:cNvPr id="117" name="物件費最小値テキスト"/>
        <xdr:cNvSpPr txBox="1"/>
      </xdr:nvSpPr>
      <xdr:spPr>
        <a:xfrm>
          <a:off x="4686300" y="100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130391</xdr:rowOff>
    </xdr:from>
    <xdr:to>
      <xdr:col>24</xdr:col>
      <xdr:colOff>152400</xdr:colOff>
      <xdr:row>58</xdr:row>
      <xdr:rowOff>130391</xdr:rowOff>
    </xdr:to>
    <xdr:cxnSp macro="">
      <xdr:nvCxnSpPr>
        <xdr:cNvPr id="118" name="直線コネクタ 117"/>
        <xdr:cNvCxnSpPr/>
      </xdr:nvCxnSpPr>
      <xdr:spPr>
        <a:xfrm>
          <a:off x="4546600" y="10074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42778</xdr:rowOff>
    </xdr:from>
    <xdr:ext cx="599010" cy="259045"/>
    <xdr:sp macro="" textlink="">
      <xdr:nvSpPr>
        <xdr:cNvPr id="119" name="物件費最大値テキスト"/>
        <xdr:cNvSpPr txBox="1"/>
      </xdr:nvSpPr>
      <xdr:spPr>
        <a:xfrm>
          <a:off x="4686300" y="844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96101</xdr:rowOff>
    </xdr:from>
    <xdr:to>
      <xdr:col>24</xdr:col>
      <xdr:colOff>152400</xdr:colOff>
      <xdr:row>50</xdr:row>
      <xdr:rowOff>96101</xdr:rowOff>
    </xdr:to>
    <xdr:cxnSp macro="">
      <xdr:nvCxnSpPr>
        <xdr:cNvPr id="120" name="直線コネクタ 119"/>
        <xdr:cNvCxnSpPr/>
      </xdr:nvCxnSpPr>
      <xdr:spPr>
        <a:xfrm>
          <a:off x="4546600" y="866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144590</xdr:rowOff>
    </xdr:from>
    <xdr:to>
      <xdr:col>24</xdr:col>
      <xdr:colOff>63500</xdr:colOff>
      <xdr:row>54</xdr:row>
      <xdr:rowOff>151727</xdr:rowOff>
    </xdr:to>
    <xdr:cxnSp macro="">
      <xdr:nvCxnSpPr>
        <xdr:cNvPr id="121" name="直線コネクタ 120"/>
        <xdr:cNvCxnSpPr/>
      </xdr:nvCxnSpPr>
      <xdr:spPr>
        <a:xfrm flipV="1">
          <a:off x="3797300" y="9402890"/>
          <a:ext cx="838200" cy="7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7675</xdr:rowOff>
    </xdr:from>
    <xdr:ext cx="534377" cy="259045"/>
    <xdr:sp macro="" textlink="">
      <xdr:nvSpPr>
        <xdr:cNvPr id="122" name="物件費平均値テキスト"/>
        <xdr:cNvSpPr txBox="1"/>
      </xdr:nvSpPr>
      <xdr:spPr>
        <a:xfrm>
          <a:off x="4686300" y="96088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29248</xdr:rowOff>
    </xdr:from>
    <xdr:to>
      <xdr:col>24</xdr:col>
      <xdr:colOff>114300</xdr:colOff>
      <xdr:row>56</xdr:row>
      <xdr:rowOff>130848</xdr:rowOff>
    </xdr:to>
    <xdr:sp macro="" textlink="">
      <xdr:nvSpPr>
        <xdr:cNvPr id="123" name="フローチャート: 判断 122"/>
        <xdr:cNvSpPr/>
      </xdr:nvSpPr>
      <xdr:spPr>
        <a:xfrm>
          <a:off x="4584700" y="963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151727</xdr:rowOff>
    </xdr:from>
    <xdr:to>
      <xdr:col>19</xdr:col>
      <xdr:colOff>177800</xdr:colOff>
      <xdr:row>54</xdr:row>
      <xdr:rowOff>157010</xdr:rowOff>
    </xdr:to>
    <xdr:cxnSp macro="">
      <xdr:nvCxnSpPr>
        <xdr:cNvPr id="124" name="直線コネクタ 123"/>
        <xdr:cNvCxnSpPr/>
      </xdr:nvCxnSpPr>
      <xdr:spPr>
        <a:xfrm flipV="1">
          <a:off x="2908300" y="9410027"/>
          <a:ext cx="889000" cy="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9919</xdr:rowOff>
    </xdr:from>
    <xdr:to>
      <xdr:col>20</xdr:col>
      <xdr:colOff>38100</xdr:colOff>
      <xdr:row>56</xdr:row>
      <xdr:rowOff>111519</xdr:rowOff>
    </xdr:to>
    <xdr:sp macro="" textlink="">
      <xdr:nvSpPr>
        <xdr:cNvPr id="125" name="フローチャート: 判断 124"/>
        <xdr:cNvSpPr/>
      </xdr:nvSpPr>
      <xdr:spPr>
        <a:xfrm>
          <a:off x="3746500" y="96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102646</xdr:rowOff>
    </xdr:from>
    <xdr:ext cx="534377" cy="259045"/>
    <xdr:sp macro="" textlink="">
      <xdr:nvSpPr>
        <xdr:cNvPr id="126" name="テキスト ボックス 125"/>
        <xdr:cNvSpPr txBox="1"/>
      </xdr:nvSpPr>
      <xdr:spPr>
        <a:xfrm>
          <a:off x="3530111" y="97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157010</xdr:rowOff>
    </xdr:from>
    <xdr:to>
      <xdr:col>15</xdr:col>
      <xdr:colOff>50800</xdr:colOff>
      <xdr:row>55</xdr:row>
      <xdr:rowOff>69304</xdr:rowOff>
    </xdr:to>
    <xdr:cxnSp macro="">
      <xdr:nvCxnSpPr>
        <xdr:cNvPr id="127" name="直線コネクタ 126"/>
        <xdr:cNvCxnSpPr/>
      </xdr:nvCxnSpPr>
      <xdr:spPr>
        <a:xfrm flipV="1">
          <a:off x="2019300" y="9415310"/>
          <a:ext cx="889000" cy="8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35763</xdr:rowOff>
    </xdr:from>
    <xdr:to>
      <xdr:col>15</xdr:col>
      <xdr:colOff>101600</xdr:colOff>
      <xdr:row>55</xdr:row>
      <xdr:rowOff>137363</xdr:rowOff>
    </xdr:to>
    <xdr:sp macro="" textlink="">
      <xdr:nvSpPr>
        <xdr:cNvPr id="128" name="フローチャート: 判断 127"/>
        <xdr:cNvSpPr/>
      </xdr:nvSpPr>
      <xdr:spPr>
        <a:xfrm>
          <a:off x="2857500" y="946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128490</xdr:rowOff>
    </xdr:from>
    <xdr:ext cx="534377" cy="259045"/>
    <xdr:sp macro="" textlink="">
      <xdr:nvSpPr>
        <xdr:cNvPr id="129" name="テキスト ボックス 128"/>
        <xdr:cNvSpPr txBox="1"/>
      </xdr:nvSpPr>
      <xdr:spPr>
        <a:xfrm>
          <a:off x="2641111" y="955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69304</xdr:rowOff>
    </xdr:from>
    <xdr:to>
      <xdr:col>10</xdr:col>
      <xdr:colOff>114300</xdr:colOff>
      <xdr:row>55</xdr:row>
      <xdr:rowOff>91466</xdr:rowOff>
    </xdr:to>
    <xdr:cxnSp macro="">
      <xdr:nvCxnSpPr>
        <xdr:cNvPr id="130" name="直線コネクタ 129"/>
        <xdr:cNvCxnSpPr/>
      </xdr:nvCxnSpPr>
      <xdr:spPr>
        <a:xfrm flipV="1">
          <a:off x="1130300" y="9499054"/>
          <a:ext cx="889000" cy="2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4915</xdr:rowOff>
    </xdr:from>
    <xdr:to>
      <xdr:col>10</xdr:col>
      <xdr:colOff>165100</xdr:colOff>
      <xdr:row>56</xdr:row>
      <xdr:rowOff>106515</xdr:rowOff>
    </xdr:to>
    <xdr:sp macro="" textlink="">
      <xdr:nvSpPr>
        <xdr:cNvPr id="131" name="フローチャート: 判断 130"/>
        <xdr:cNvSpPr/>
      </xdr:nvSpPr>
      <xdr:spPr>
        <a:xfrm>
          <a:off x="1968500" y="960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97642</xdr:rowOff>
    </xdr:from>
    <xdr:ext cx="534377" cy="259045"/>
    <xdr:sp macro="" textlink="">
      <xdr:nvSpPr>
        <xdr:cNvPr id="132" name="テキスト ボックス 131"/>
        <xdr:cNvSpPr txBox="1"/>
      </xdr:nvSpPr>
      <xdr:spPr>
        <a:xfrm>
          <a:off x="175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33947</xdr:rowOff>
    </xdr:from>
    <xdr:to>
      <xdr:col>6</xdr:col>
      <xdr:colOff>38100</xdr:colOff>
      <xdr:row>57</xdr:row>
      <xdr:rowOff>135547</xdr:rowOff>
    </xdr:to>
    <xdr:sp macro="" textlink="">
      <xdr:nvSpPr>
        <xdr:cNvPr id="133" name="フローチャート: 判断 132"/>
        <xdr:cNvSpPr/>
      </xdr:nvSpPr>
      <xdr:spPr>
        <a:xfrm>
          <a:off x="1079500" y="980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126674</xdr:rowOff>
    </xdr:from>
    <xdr:ext cx="534377" cy="259045"/>
    <xdr:sp macro="" textlink="">
      <xdr:nvSpPr>
        <xdr:cNvPr id="134" name="テキスト ボックス 133"/>
        <xdr:cNvSpPr txBox="1"/>
      </xdr:nvSpPr>
      <xdr:spPr>
        <a:xfrm>
          <a:off x="863111" y="98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93790</xdr:rowOff>
    </xdr:from>
    <xdr:to>
      <xdr:col>24</xdr:col>
      <xdr:colOff>114300</xdr:colOff>
      <xdr:row>55</xdr:row>
      <xdr:rowOff>23940</xdr:rowOff>
    </xdr:to>
    <xdr:sp macro="" textlink="">
      <xdr:nvSpPr>
        <xdr:cNvPr id="140" name="楕円 139"/>
        <xdr:cNvSpPr/>
      </xdr:nvSpPr>
      <xdr:spPr>
        <a:xfrm>
          <a:off x="4584700" y="935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116667</xdr:rowOff>
    </xdr:from>
    <xdr:ext cx="534377" cy="259045"/>
    <xdr:sp macro="" textlink="">
      <xdr:nvSpPr>
        <xdr:cNvPr id="141" name="物件費該当値テキスト"/>
        <xdr:cNvSpPr txBox="1"/>
      </xdr:nvSpPr>
      <xdr:spPr>
        <a:xfrm>
          <a:off x="4686300" y="920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100927</xdr:rowOff>
    </xdr:from>
    <xdr:to>
      <xdr:col>20</xdr:col>
      <xdr:colOff>38100</xdr:colOff>
      <xdr:row>55</xdr:row>
      <xdr:rowOff>31077</xdr:rowOff>
    </xdr:to>
    <xdr:sp macro="" textlink="">
      <xdr:nvSpPr>
        <xdr:cNvPr id="142" name="楕円 141"/>
        <xdr:cNvSpPr/>
      </xdr:nvSpPr>
      <xdr:spPr>
        <a:xfrm>
          <a:off x="3746500" y="935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47604</xdr:rowOff>
    </xdr:from>
    <xdr:ext cx="534377" cy="259045"/>
    <xdr:sp macro="" textlink="">
      <xdr:nvSpPr>
        <xdr:cNvPr id="143" name="テキスト ボックス 142"/>
        <xdr:cNvSpPr txBox="1"/>
      </xdr:nvSpPr>
      <xdr:spPr>
        <a:xfrm>
          <a:off x="3530111" y="91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106210</xdr:rowOff>
    </xdr:from>
    <xdr:to>
      <xdr:col>15</xdr:col>
      <xdr:colOff>101600</xdr:colOff>
      <xdr:row>55</xdr:row>
      <xdr:rowOff>36360</xdr:rowOff>
    </xdr:to>
    <xdr:sp macro="" textlink="">
      <xdr:nvSpPr>
        <xdr:cNvPr id="144" name="楕円 143"/>
        <xdr:cNvSpPr/>
      </xdr:nvSpPr>
      <xdr:spPr>
        <a:xfrm>
          <a:off x="2857500" y="936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52887</xdr:rowOff>
    </xdr:from>
    <xdr:ext cx="534377" cy="259045"/>
    <xdr:sp macro="" textlink="">
      <xdr:nvSpPr>
        <xdr:cNvPr id="145" name="テキスト ボックス 144"/>
        <xdr:cNvSpPr txBox="1"/>
      </xdr:nvSpPr>
      <xdr:spPr>
        <a:xfrm>
          <a:off x="2641111" y="91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18504</xdr:rowOff>
    </xdr:from>
    <xdr:to>
      <xdr:col>10</xdr:col>
      <xdr:colOff>165100</xdr:colOff>
      <xdr:row>55</xdr:row>
      <xdr:rowOff>120104</xdr:rowOff>
    </xdr:to>
    <xdr:sp macro="" textlink="">
      <xdr:nvSpPr>
        <xdr:cNvPr id="146" name="楕円 145"/>
        <xdr:cNvSpPr/>
      </xdr:nvSpPr>
      <xdr:spPr>
        <a:xfrm>
          <a:off x="1968500" y="944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136631</xdr:rowOff>
    </xdr:from>
    <xdr:ext cx="534377" cy="259045"/>
    <xdr:sp macro="" textlink="">
      <xdr:nvSpPr>
        <xdr:cNvPr id="147" name="テキスト ボックス 146"/>
        <xdr:cNvSpPr txBox="1"/>
      </xdr:nvSpPr>
      <xdr:spPr>
        <a:xfrm>
          <a:off x="1752111" y="922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40666</xdr:rowOff>
    </xdr:from>
    <xdr:to>
      <xdr:col>6</xdr:col>
      <xdr:colOff>38100</xdr:colOff>
      <xdr:row>55</xdr:row>
      <xdr:rowOff>142266</xdr:rowOff>
    </xdr:to>
    <xdr:sp macro="" textlink="">
      <xdr:nvSpPr>
        <xdr:cNvPr id="148" name="楕円 147"/>
        <xdr:cNvSpPr/>
      </xdr:nvSpPr>
      <xdr:spPr>
        <a:xfrm>
          <a:off x="1079500" y="947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158793</xdr:rowOff>
    </xdr:from>
    <xdr:ext cx="534377" cy="259045"/>
    <xdr:sp macro="" textlink="">
      <xdr:nvSpPr>
        <xdr:cNvPr id="149" name="テキスト ボックス 148"/>
        <xdr:cNvSpPr txBox="1"/>
      </xdr:nvSpPr>
      <xdr:spPr>
        <a:xfrm>
          <a:off x="863111" y="924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31527</xdr:rowOff>
    </xdr:from>
    <xdr:to>
      <xdr:col>24</xdr:col>
      <xdr:colOff>62865</xdr:colOff>
      <xdr:row>78</xdr:row>
      <xdr:rowOff>69109</xdr:rowOff>
    </xdr:to>
    <xdr:cxnSp macro="">
      <xdr:nvCxnSpPr>
        <xdr:cNvPr id="171" name="直線コネクタ 170"/>
        <xdr:cNvCxnSpPr/>
      </xdr:nvCxnSpPr>
      <xdr:spPr>
        <a:xfrm flipV="1">
          <a:off x="4633595" y="12033027"/>
          <a:ext cx="1270" cy="140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72936</xdr:rowOff>
    </xdr:from>
    <xdr:ext cx="378565" cy="259045"/>
    <xdr:sp macro="" textlink="">
      <xdr:nvSpPr>
        <xdr:cNvPr id="172" name="維持補修費最小値テキスト"/>
        <xdr:cNvSpPr txBox="1"/>
      </xdr:nvSpPr>
      <xdr:spPr>
        <a:xfrm>
          <a:off x="4686300" y="13446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69109</xdr:rowOff>
    </xdr:from>
    <xdr:to>
      <xdr:col>24</xdr:col>
      <xdr:colOff>152400</xdr:colOff>
      <xdr:row>78</xdr:row>
      <xdr:rowOff>69109</xdr:rowOff>
    </xdr:to>
    <xdr:cxnSp macro="">
      <xdr:nvCxnSpPr>
        <xdr:cNvPr id="173" name="直線コネクタ 172"/>
        <xdr:cNvCxnSpPr/>
      </xdr:nvCxnSpPr>
      <xdr:spPr>
        <a:xfrm>
          <a:off x="4546600" y="1344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149654</xdr:rowOff>
    </xdr:from>
    <xdr:ext cx="534377" cy="259045"/>
    <xdr:sp macro="" textlink="">
      <xdr:nvSpPr>
        <xdr:cNvPr id="174" name="維持補修費最大値テキスト"/>
        <xdr:cNvSpPr txBox="1"/>
      </xdr:nvSpPr>
      <xdr:spPr>
        <a:xfrm>
          <a:off x="4686300" y="1180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31527</xdr:rowOff>
    </xdr:from>
    <xdr:to>
      <xdr:col>24</xdr:col>
      <xdr:colOff>152400</xdr:colOff>
      <xdr:row>70</xdr:row>
      <xdr:rowOff>31527</xdr:rowOff>
    </xdr:to>
    <xdr:cxnSp macro="">
      <xdr:nvCxnSpPr>
        <xdr:cNvPr id="175" name="直線コネクタ 174"/>
        <xdr:cNvCxnSpPr/>
      </xdr:nvCxnSpPr>
      <xdr:spPr>
        <a:xfrm>
          <a:off x="4546600" y="12033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1626</xdr:rowOff>
    </xdr:from>
    <xdr:to>
      <xdr:col>24</xdr:col>
      <xdr:colOff>63500</xdr:colOff>
      <xdr:row>78</xdr:row>
      <xdr:rowOff>60787</xdr:rowOff>
    </xdr:to>
    <xdr:cxnSp macro="">
      <xdr:nvCxnSpPr>
        <xdr:cNvPr id="176" name="直線コネクタ 175"/>
        <xdr:cNvCxnSpPr/>
      </xdr:nvCxnSpPr>
      <xdr:spPr>
        <a:xfrm flipV="1">
          <a:off x="3797300" y="13374726"/>
          <a:ext cx="838200" cy="59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35241</xdr:rowOff>
    </xdr:from>
    <xdr:ext cx="469744" cy="259045"/>
    <xdr:sp macro="" textlink="">
      <xdr:nvSpPr>
        <xdr:cNvPr id="177" name="維持補修費平均値テキスト"/>
        <xdr:cNvSpPr txBox="1"/>
      </xdr:nvSpPr>
      <xdr:spPr>
        <a:xfrm>
          <a:off x="4686300" y="1289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12365</xdr:rowOff>
    </xdr:from>
    <xdr:to>
      <xdr:col>24</xdr:col>
      <xdr:colOff>114300</xdr:colOff>
      <xdr:row>76</xdr:row>
      <xdr:rowOff>113965</xdr:rowOff>
    </xdr:to>
    <xdr:sp macro="" textlink="">
      <xdr:nvSpPr>
        <xdr:cNvPr id="178" name="フローチャート: 判断 177"/>
        <xdr:cNvSpPr/>
      </xdr:nvSpPr>
      <xdr:spPr>
        <a:xfrm>
          <a:off x="4584700" y="130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60787</xdr:rowOff>
    </xdr:from>
    <xdr:to>
      <xdr:col>19</xdr:col>
      <xdr:colOff>177800</xdr:colOff>
      <xdr:row>78</xdr:row>
      <xdr:rowOff>92059</xdr:rowOff>
    </xdr:to>
    <xdr:cxnSp macro="">
      <xdr:nvCxnSpPr>
        <xdr:cNvPr id="179" name="直線コネクタ 178"/>
        <xdr:cNvCxnSpPr/>
      </xdr:nvCxnSpPr>
      <xdr:spPr>
        <a:xfrm flipV="1">
          <a:off x="2908300" y="13433887"/>
          <a:ext cx="889000" cy="3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165801</xdr:rowOff>
    </xdr:from>
    <xdr:to>
      <xdr:col>20</xdr:col>
      <xdr:colOff>38100</xdr:colOff>
      <xdr:row>76</xdr:row>
      <xdr:rowOff>95951</xdr:rowOff>
    </xdr:to>
    <xdr:sp macro="" textlink="">
      <xdr:nvSpPr>
        <xdr:cNvPr id="180" name="フローチャート: 判断 179"/>
        <xdr:cNvSpPr/>
      </xdr:nvSpPr>
      <xdr:spPr>
        <a:xfrm>
          <a:off x="3746500" y="1302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112478</xdr:rowOff>
    </xdr:from>
    <xdr:ext cx="469744" cy="259045"/>
    <xdr:sp macro="" textlink="">
      <xdr:nvSpPr>
        <xdr:cNvPr id="181" name="テキスト ボックス 180"/>
        <xdr:cNvSpPr txBox="1"/>
      </xdr:nvSpPr>
      <xdr:spPr>
        <a:xfrm>
          <a:off x="3562428" y="1279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24211</xdr:rowOff>
    </xdr:from>
    <xdr:to>
      <xdr:col>15</xdr:col>
      <xdr:colOff>50800</xdr:colOff>
      <xdr:row>78</xdr:row>
      <xdr:rowOff>92059</xdr:rowOff>
    </xdr:to>
    <xdr:cxnSp macro="">
      <xdr:nvCxnSpPr>
        <xdr:cNvPr id="182" name="直線コネクタ 181"/>
        <xdr:cNvCxnSpPr/>
      </xdr:nvCxnSpPr>
      <xdr:spPr>
        <a:xfrm>
          <a:off x="2019300" y="13397311"/>
          <a:ext cx="889000" cy="6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81950</xdr:rowOff>
    </xdr:from>
    <xdr:to>
      <xdr:col>15</xdr:col>
      <xdr:colOff>101600</xdr:colOff>
      <xdr:row>77</xdr:row>
      <xdr:rowOff>12100</xdr:rowOff>
    </xdr:to>
    <xdr:sp macro="" textlink="">
      <xdr:nvSpPr>
        <xdr:cNvPr id="183" name="フローチャート: 判断 182"/>
        <xdr:cNvSpPr/>
      </xdr:nvSpPr>
      <xdr:spPr>
        <a:xfrm>
          <a:off x="2857500" y="1311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28628</xdr:rowOff>
    </xdr:from>
    <xdr:ext cx="469744" cy="259045"/>
    <xdr:sp macro="" textlink="">
      <xdr:nvSpPr>
        <xdr:cNvPr id="184" name="テキスト ボックス 183"/>
        <xdr:cNvSpPr txBox="1"/>
      </xdr:nvSpPr>
      <xdr:spPr>
        <a:xfrm>
          <a:off x="2673428" y="1288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7294</xdr:rowOff>
    </xdr:from>
    <xdr:to>
      <xdr:col>10</xdr:col>
      <xdr:colOff>114300</xdr:colOff>
      <xdr:row>78</xdr:row>
      <xdr:rowOff>24211</xdr:rowOff>
    </xdr:to>
    <xdr:cxnSp macro="">
      <xdr:nvCxnSpPr>
        <xdr:cNvPr id="185" name="直線コネクタ 184"/>
        <xdr:cNvCxnSpPr/>
      </xdr:nvCxnSpPr>
      <xdr:spPr>
        <a:xfrm>
          <a:off x="1130300" y="13380394"/>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104994</xdr:rowOff>
    </xdr:from>
    <xdr:to>
      <xdr:col>10</xdr:col>
      <xdr:colOff>165100</xdr:colOff>
      <xdr:row>77</xdr:row>
      <xdr:rowOff>35144</xdr:rowOff>
    </xdr:to>
    <xdr:sp macro="" textlink="">
      <xdr:nvSpPr>
        <xdr:cNvPr id="186" name="フローチャート: 判断 185"/>
        <xdr:cNvSpPr/>
      </xdr:nvSpPr>
      <xdr:spPr>
        <a:xfrm>
          <a:off x="1968500" y="1313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51671</xdr:rowOff>
    </xdr:from>
    <xdr:ext cx="469744" cy="259045"/>
    <xdr:sp macro="" textlink="">
      <xdr:nvSpPr>
        <xdr:cNvPr id="187" name="テキスト ボックス 186"/>
        <xdr:cNvSpPr txBox="1"/>
      </xdr:nvSpPr>
      <xdr:spPr>
        <a:xfrm>
          <a:off x="1784428" y="12910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69972</xdr:rowOff>
    </xdr:from>
    <xdr:to>
      <xdr:col>6</xdr:col>
      <xdr:colOff>38100</xdr:colOff>
      <xdr:row>77</xdr:row>
      <xdr:rowOff>122</xdr:rowOff>
    </xdr:to>
    <xdr:sp macro="" textlink="">
      <xdr:nvSpPr>
        <xdr:cNvPr id="188" name="フローチャート: 判断 187"/>
        <xdr:cNvSpPr/>
      </xdr:nvSpPr>
      <xdr:spPr>
        <a:xfrm>
          <a:off x="1079500" y="13100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16649</xdr:rowOff>
    </xdr:from>
    <xdr:ext cx="469744" cy="259045"/>
    <xdr:sp macro="" textlink="">
      <xdr:nvSpPr>
        <xdr:cNvPr id="189" name="テキスト ボックス 188"/>
        <xdr:cNvSpPr txBox="1"/>
      </xdr:nvSpPr>
      <xdr:spPr>
        <a:xfrm>
          <a:off x="895428" y="1287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122276</xdr:rowOff>
    </xdr:from>
    <xdr:to>
      <xdr:col>24</xdr:col>
      <xdr:colOff>114300</xdr:colOff>
      <xdr:row>78</xdr:row>
      <xdr:rowOff>52426</xdr:rowOff>
    </xdr:to>
    <xdr:sp macro="" textlink="">
      <xdr:nvSpPr>
        <xdr:cNvPr id="195" name="楕円 194"/>
        <xdr:cNvSpPr/>
      </xdr:nvSpPr>
      <xdr:spPr>
        <a:xfrm>
          <a:off x="4584700" y="1332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37203</xdr:rowOff>
    </xdr:from>
    <xdr:ext cx="469744" cy="259045"/>
    <xdr:sp macro="" textlink="">
      <xdr:nvSpPr>
        <xdr:cNvPr id="196" name="維持補修費該当値テキスト"/>
        <xdr:cNvSpPr txBox="1"/>
      </xdr:nvSpPr>
      <xdr:spPr>
        <a:xfrm>
          <a:off x="4686300" y="1323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9987</xdr:rowOff>
    </xdr:from>
    <xdr:to>
      <xdr:col>20</xdr:col>
      <xdr:colOff>38100</xdr:colOff>
      <xdr:row>78</xdr:row>
      <xdr:rowOff>111587</xdr:rowOff>
    </xdr:to>
    <xdr:sp macro="" textlink="">
      <xdr:nvSpPr>
        <xdr:cNvPr id="197" name="楕円 196"/>
        <xdr:cNvSpPr/>
      </xdr:nvSpPr>
      <xdr:spPr>
        <a:xfrm>
          <a:off x="3746500" y="1338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102714</xdr:rowOff>
    </xdr:from>
    <xdr:ext cx="378565" cy="259045"/>
    <xdr:sp macro="" textlink="">
      <xdr:nvSpPr>
        <xdr:cNvPr id="198" name="テキスト ボックス 197"/>
        <xdr:cNvSpPr txBox="1"/>
      </xdr:nvSpPr>
      <xdr:spPr>
        <a:xfrm>
          <a:off x="3608017" y="13475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41259</xdr:rowOff>
    </xdr:from>
    <xdr:to>
      <xdr:col>15</xdr:col>
      <xdr:colOff>101600</xdr:colOff>
      <xdr:row>78</xdr:row>
      <xdr:rowOff>142859</xdr:rowOff>
    </xdr:to>
    <xdr:sp macro="" textlink="">
      <xdr:nvSpPr>
        <xdr:cNvPr id="199" name="楕円 198"/>
        <xdr:cNvSpPr/>
      </xdr:nvSpPr>
      <xdr:spPr>
        <a:xfrm>
          <a:off x="2857500" y="1341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133986</xdr:rowOff>
    </xdr:from>
    <xdr:ext cx="378565" cy="259045"/>
    <xdr:sp macro="" textlink="">
      <xdr:nvSpPr>
        <xdr:cNvPr id="200" name="テキスト ボックス 199"/>
        <xdr:cNvSpPr txBox="1"/>
      </xdr:nvSpPr>
      <xdr:spPr>
        <a:xfrm>
          <a:off x="2719017" y="13507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144861</xdr:rowOff>
    </xdr:from>
    <xdr:to>
      <xdr:col>10</xdr:col>
      <xdr:colOff>165100</xdr:colOff>
      <xdr:row>78</xdr:row>
      <xdr:rowOff>75011</xdr:rowOff>
    </xdr:to>
    <xdr:sp macro="" textlink="">
      <xdr:nvSpPr>
        <xdr:cNvPr id="201" name="楕円 200"/>
        <xdr:cNvSpPr/>
      </xdr:nvSpPr>
      <xdr:spPr>
        <a:xfrm>
          <a:off x="1968500" y="1334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66138</xdr:rowOff>
    </xdr:from>
    <xdr:ext cx="469744" cy="259045"/>
    <xdr:sp macro="" textlink="">
      <xdr:nvSpPr>
        <xdr:cNvPr id="202" name="テキスト ボックス 201"/>
        <xdr:cNvSpPr txBox="1"/>
      </xdr:nvSpPr>
      <xdr:spPr>
        <a:xfrm>
          <a:off x="1784428" y="13439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127944</xdr:rowOff>
    </xdr:from>
    <xdr:to>
      <xdr:col>6</xdr:col>
      <xdr:colOff>38100</xdr:colOff>
      <xdr:row>78</xdr:row>
      <xdr:rowOff>58094</xdr:rowOff>
    </xdr:to>
    <xdr:sp macro="" textlink="">
      <xdr:nvSpPr>
        <xdr:cNvPr id="203" name="楕円 202"/>
        <xdr:cNvSpPr/>
      </xdr:nvSpPr>
      <xdr:spPr>
        <a:xfrm>
          <a:off x="1079500" y="1332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49221</xdr:rowOff>
    </xdr:from>
    <xdr:ext cx="469744" cy="259045"/>
    <xdr:sp macro="" textlink="">
      <xdr:nvSpPr>
        <xdr:cNvPr id="204" name="テキスト ボックス 203"/>
        <xdr:cNvSpPr txBox="1"/>
      </xdr:nvSpPr>
      <xdr:spPr>
        <a:xfrm>
          <a:off x="895428" y="1342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125870</xdr:rowOff>
    </xdr:from>
    <xdr:to>
      <xdr:col>24</xdr:col>
      <xdr:colOff>62865</xdr:colOff>
      <xdr:row>98</xdr:row>
      <xdr:rowOff>68743</xdr:rowOff>
    </xdr:to>
    <xdr:cxnSp macro="">
      <xdr:nvCxnSpPr>
        <xdr:cNvPr id="227" name="直線コネクタ 226"/>
        <xdr:cNvCxnSpPr/>
      </xdr:nvCxnSpPr>
      <xdr:spPr>
        <a:xfrm flipV="1">
          <a:off x="4633595" y="15556370"/>
          <a:ext cx="1270" cy="131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72570</xdr:rowOff>
    </xdr:from>
    <xdr:ext cx="534377" cy="259045"/>
    <xdr:sp macro="" textlink="">
      <xdr:nvSpPr>
        <xdr:cNvPr id="228" name="扶助費最小値テキスト"/>
        <xdr:cNvSpPr txBox="1"/>
      </xdr:nvSpPr>
      <xdr:spPr>
        <a:xfrm>
          <a:off x="4686300" y="1687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68743</xdr:rowOff>
    </xdr:from>
    <xdr:to>
      <xdr:col>24</xdr:col>
      <xdr:colOff>152400</xdr:colOff>
      <xdr:row>98</xdr:row>
      <xdr:rowOff>68743</xdr:rowOff>
    </xdr:to>
    <xdr:cxnSp macro="">
      <xdr:nvCxnSpPr>
        <xdr:cNvPr id="229" name="直線コネクタ 228"/>
        <xdr:cNvCxnSpPr/>
      </xdr:nvCxnSpPr>
      <xdr:spPr>
        <a:xfrm>
          <a:off x="4546600" y="1687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72547</xdr:rowOff>
    </xdr:from>
    <xdr:ext cx="599010" cy="259045"/>
    <xdr:sp macro="" textlink="">
      <xdr:nvSpPr>
        <xdr:cNvPr id="230" name="扶助費最大値テキスト"/>
        <xdr:cNvSpPr txBox="1"/>
      </xdr:nvSpPr>
      <xdr:spPr>
        <a:xfrm>
          <a:off x="4686300" y="15331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125870</xdr:rowOff>
    </xdr:from>
    <xdr:to>
      <xdr:col>24</xdr:col>
      <xdr:colOff>152400</xdr:colOff>
      <xdr:row>90</xdr:row>
      <xdr:rowOff>125870</xdr:rowOff>
    </xdr:to>
    <xdr:cxnSp macro="">
      <xdr:nvCxnSpPr>
        <xdr:cNvPr id="231" name="直線コネクタ 230"/>
        <xdr:cNvCxnSpPr/>
      </xdr:nvCxnSpPr>
      <xdr:spPr>
        <a:xfrm>
          <a:off x="4546600" y="15556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104701</xdr:rowOff>
    </xdr:from>
    <xdr:to>
      <xdr:col>24</xdr:col>
      <xdr:colOff>63500</xdr:colOff>
      <xdr:row>93</xdr:row>
      <xdr:rowOff>144387</xdr:rowOff>
    </xdr:to>
    <xdr:cxnSp macro="">
      <xdr:nvCxnSpPr>
        <xdr:cNvPr id="232" name="直線コネクタ 231"/>
        <xdr:cNvCxnSpPr/>
      </xdr:nvCxnSpPr>
      <xdr:spPr>
        <a:xfrm flipV="1">
          <a:off x="3797300" y="16049551"/>
          <a:ext cx="838200" cy="3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68882</xdr:rowOff>
    </xdr:from>
    <xdr:ext cx="534377" cy="259045"/>
    <xdr:sp macro="" textlink="">
      <xdr:nvSpPr>
        <xdr:cNvPr id="233" name="扶助費平均値テキスト"/>
        <xdr:cNvSpPr txBox="1"/>
      </xdr:nvSpPr>
      <xdr:spPr>
        <a:xfrm>
          <a:off x="4686300" y="16356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90455</xdr:rowOff>
    </xdr:from>
    <xdr:to>
      <xdr:col>24</xdr:col>
      <xdr:colOff>114300</xdr:colOff>
      <xdr:row>96</xdr:row>
      <xdr:rowOff>20605</xdr:rowOff>
    </xdr:to>
    <xdr:sp macro="" textlink="">
      <xdr:nvSpPr>
        <xdr:cNvPr id="234" name="フローチャート: 判断 233"/>
        <xdr:cNvSpPr/>
      </xdr:nvSpPr>
      <xdr:spPr>
        <a:xfrm>
          <a:off x="4584700" y="163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144387</xdr:rowOff>
    </xdr:from>
    <xdr:to>
      <xdr:col>19</xdr:col>
      <xdr:colOff>177800</xdr:colOff>
      <xdr:row>94</xdr:row>
      <xdr:rowOff>12529</xdr:rowOff>
    </xdr:to>
    <xdr:cxnSp macro="">
      <xdr:nvCxnSpPr>
        <xdr:cNvPr id="235" name="直線コネクタ 234"/>
        <xdr:cNvCxnSpPr/>
      </xdr:nvCxnSpPr>
      <xdr:spPr>
        <a:xfrm flipV="1">
          <a:off x="2908300" y="16089237"/>
          <a:ext cx="889000" cy="3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89998</xdr:rowOff>
    </xdr:from>
    <xdr:to>
      <xdr:col>20</xdr:col>
      <xdr:colOff>38100</xdr:colOff>
      <xdr:row>96</xdr:row>
      <xdr:rowOff>20148</xdr:rowOff>
    </xdr:to>
    <xdr:sp macro="" textlink="">
      <xdr:nvSpPr>
        <xdr:cNvPr id="236" name="フローチャート: 判断 235"/>
        <xdr:cNvSpPr/>
      </xdr:nvSpPr>
      <xdr:spPr>
        <a:xfrm>
          <a:off x="3746500" y="163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11275</xdr:rowOff>
    </xdr:from>
    <xdr:ext cx="534377" cy="259045"/>
    <xdr:sp macro="" textlink="">
      <xdr:nvSpPr>
        <xdr:cNvPr id="237" name="テキスト ボックス 236"/>
        <xdr:cNvSpPr txBox="1"/>
      </xdr:nvSpPr>
      <xdr:spPr>
        <a:xfrm>
          <a:off x="3530111" y="164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12529</xdr:rowOff>
    </xdr:from>
    <xdr:to>
      <xdr:col>15</xdr:col>
      <xdr:colOff>50800</xdr:colOff>
      <xdr:row>94</xdr:row>
      <xdr:rowOff>26498</xdr:rowOff>
    </xdr:to>
    <xdr:cxnSp macro="">
      <xdr:nvCxnSpPr>
        <xdr:cNvPr id="238" name="直線コネクタ 237"/>
        <xdr:cNvCxnSpPr/>
      </xdr:nvCxnSpPr>
      <xdr:spPr>
        <a:xfrm flipV="1">
          <a:off x="2019300" y="16128829"/>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118413</xdr:rowOff>
    </xdr:from>
    <xdr:to>
      <xdr:col>15</xdr:col>
      <xdr:colOff>101600</xdr:colOff>
      <xdr:row>96</xdr:row>
      <xdr:rowOff>48563</xdr:rowOff>
    </xdr:to>
    <xdr:sp macro="" textlink="">
      <xdr:nvSpPr>
        <xdr:cNvPr id="239" name="フローチャート: 判断 238"/>
        <xdr:cNvSpPr/>
      </xdr:nvSpPr>
      <xdr:spPr>
        <a:xfrm>
          <a:off x="2857500" y="1640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39690</xdr:rowOff>
    </xdr:from>
    <xdr:ext cx="534377" cy="259045"/>
    <xdr:sp macro="" textlink="">
      <xdr:nvSpPr>
        <xdr:cNvPr id="240" name="テキスト ボックス 239"/>
        <xdr:cNvSpPr txBox="1"/>
      </xdr:nvSpPr>
      <xdr:spPr>
        <a:xfrm>
          <a:off x="2641111" y="1649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26498</xdr:rowOff>
    </xdr:from>
    <xdr:to>
      <xdr:col>10</xdr:col>
      <xdr:colOff>114300</xdr:colOff>
      <xdr:row>94</xdr:row>
      <xdr:rowOff>50248</xdr:rowOff>
    </xdr:to>
    <xdr:cxnSp macro="">
      <xdr:nvCxnSpPr>
        <xdr:cNvPr id="241" name="直線コネクタ 240"/>
        <xdr:cNvCxnSpPr/>
      </xdr:nvCxnSpPr>
      <xdr:spPr>
        <a:xfrm flipV="1">
          <a:off x="1130300" y="16142798"/>
          <a:ext cx="889000" cy="2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48050</xdr:rowOff>
    </xdr:from>
    <xdr:to>
      <xdr:col>10</xdr:col>
      <xdr:colOff>165100</xdr:colOff>
      <xdr:row>96</xdr:row>
      <xdr:rowOff>149650</xdr:rowOff>
    </xdr:to>
    <xdr:sp macro="" textlink="">
      <xdr:nvSpPr>
        <xdr:cNvPr id="242" name="フローチャート: 判断 241"/>
        <xdr:cNvSpPr/>
      </xdr:nvSpPr>
      <xdr:spPr>
        <a:xfrm>
          <a:off x="1968500" y="1650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140777</xdr:rowOff>
    </xdr:from>
    <xdr:ext cx="534377" cy="259045"/>
    <xdr:sp macro="" textlink="">
      <xdr:nvSpPr>
        <xdr:cNvPr id="243" name="テキスト ボックス 242"/>
        <xdr:cNvSpPr txBox="1"/>
      </xdr:nvSpPr>
      <xdr:spPr>
        <a:xfrm>
          <a:off x="1752111" y="165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115807</xdr:rowOff>
    </xdr:from>
    <xdr:to>
      <xdr:col>6</xdr:col>
      <xdr:colOff>38100</xdr:colOff>
      <xdr:row>97</xdr:row>
      <xdr:rowOff>45957</xdr:rowOff>
    </xdr:to>
    <xdr:sp macro="" textlink="">
      <xdr:nvSpPr>
        <xdr:cNvPr id="244" name="フローチャート: 判断 243"/>
        <xdr:cNvSpPr/>
      </xdr:nvSpPr>
      <xdr:spPr>
        <a:xfrm>
          <a:off x="1079500" y="1657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37084</xdr:rowOff>
    </xdr:from>
    <xdr:ext cx="534377" cy="259045"/>
    <xdr:sp macro="" textlink="">
      <xdr:nvSpPr>
        <xdr:cNvPr id="245" name="テキスト ボックス 244"/>
        <xdr:cNvSpPr txBox="1"/>
      </xdr:nvSpPr>
      <xdr:spPr>
        <a:xfrm>
          <a:off x="863111" y="1666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53901</xdr:rowOff>
    </xdr:from>
    <xdr:to>
      <xdr:col>24</xdr:col>
      <xdr:colOff>114300</xdr:colOff>
      <xdr:row>93</xdr:row>
      <xdr:rowOff>155501</xdr:rowOff>
    </xdr:to>
    <xdr:sp macro="" textlink="">
      <xdr:nvSpPr>
        <xdr:cNvPr id="251" name="楕円 250"/>
        <xdr:cNvSpPr/>
      </xdr:nvSpPr>
      <xdr:spPr>
        <a:xfrm>
          <a:off x="4584700" y="159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76778</xdr:rowOff>
    </xdr:from>
    <xdr:ext cx="534377" cy="259045"/>
    <xdr:sp macro="" textlink="">
      <xdr:nvSpPr>
        <xdr:cNvPr id="252" name="扶助費該当値テキスト"/>
        <xdr:cNvSpPr txBox="1"/>
      </xdr:nvSpPr>
      <xdr:spPr>
        <a:xfrm>
          <a:off x="4686300" y="1585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93587</xdr:rowOff>
    </xdr:from>
    <xdr:to>
      <xdr:col>20</xdr:col>
      <xdr:colOff>38100</xdr:colOff>
      <xdr:row>94</xdr:row>
      <xdr:rowOff>23737</xdr:rowOff>
    </xdr:to>
    <xdr:sp macro="" textlink="">
      <xdr:nvSpPr>
        <xdr:cNvPr id="253" name="楕円 252"/>
        <xdr:cNvSpPr/>
      </xdr:nvSpPr>
      <xdr:spPr>
        <a:xfrm>
          <a:off x="3746500" y="1603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40264</xdr:rowOff>
    </xdr:from>
    <xdr:ext cx="534377" cy="259045"/>
    <xdr:sp macro="" textlink="">
      <xdr:nvSpPr>
        <xdr:cNvPr id="254" name="テキスト ボックス 253"/>
        <xdr:cNvSpPr txBox="1"/>
      </xdr:nvSpPr>
      <xdr:spPr>
        <a:xfrm>
          <a:off x="3530111" y="1581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133179</xdr:rowOff>
    </xdr:from>
    <xdr:to>
      <xdr:col>15</xdr:col>
      <xdr:colOff>101600</xdr:colOff>
      <xdr:row>94</xdr:row>
      <xdr:rowOff>63329</xdr:rowOff>
    </xdr:to>
    <xdr:sp macro="" textlink="">
      <xdr:nvSpPr>
        <xdr:cNvPr id="255" name="楕円 254"/>
        <xdr:cNvSpPr/>
      </xdr:nvSpPr>
      <xdr:spPr>
        <a:xfrm>
          <a:off x="2857500" y="1607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79856</xdr:rowOff>
    </xdr:from>
    <xdr:ext cx="534377" cy="259045"/>
    <xdr:sp macro="" textlink="">
      <xdr:nvSpPr>
        <xdr:cNvPr id="256" name="テキスト ボックス 255"/>
        <xdr:cNvSpPr txBox="1"/>
      </xdr:nvSpPr>
      <xdr:spPr>
        <a:xfrm>
          <a:off x="2641111" y="1585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147148</xdr:rowOff>
    </xdr:from>
    <xdr:to>
      <xdr:col>10</xdr:col>
      <xdr:colOff>165100</xdr:colOff>
      <xdr:row>94</xdr:row>
      <xdr:rowOff>77298</xdr:rowOff>
    </xdr:to>
    <xdr:sp macro="" textlink="">
      <xdr:nvSpPr>
        <xdr:cNvPr id="257" name="楕円 256"/>
        <xdr:cNvSpPr/>
      </xdr:nvSpPr>
      <xdr:spPr>
        <a:xfrm>
          <a:off x="1968500" y="1609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93825</xdr:rowOff>
    </xdr:from>
    <xdr:ext cx="534377" cy="259045"/>
    <xdr:sp macro="" textlink="">
      <xdr:nvSpPr>
        <xdr:cNvPr id="258" name="テキスト ボックス 257"/>
        <xdr:cNvSpPr txBox="1"/>
      </xdr:nvSpPr>
      <xdr:spPr>
        <a:xfrm>
          <a:off x="1752111" y="1586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170898</xdr:rowOff>
    </xdr:from>
    <xdr:to>
      <xdr:col>6</xdr:col>
      <xdr:colOff>38100</xdr:colOff>
      <xdr:row>94</xdr:row>
      <xdr:rowOff>101048</xdr:rowOff>
    </xdr:to>
    <xdr:sp macro="" textlink="">
      <xdr:nvSpPr>
        <xdr:cNvPr id="259" name="楕円 258"/>
        <xdr:cNvSpPr/>
      </xdr:nvSpPr>
      <xdr:spPr>
        <a:xfrm>
          <a:off x="1079500" y="1611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117575</xdr:rowOff>
    </xdr:from>
    <xdr:ext cx="534377" cy="259045"/>
    <xdr:sp macro="" textlink="">
      <xdr:nvSpPr>
        <xdr:cNvPr id="260" name="テキスト ボックス 259"/>
        <xdr:cNvSpPr txBox="1"/>
      </xdr:nvSpPr>
      <xdr:spPr>
        <a:xfrm>
          <a:off x="863111" y="1589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1" name="直線コネクタ 270"/>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2" name="テキスト ボックス 271"/>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3" name="直線コネクタ 272"/>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4" name="テキスト ボックス 273"/>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5" name="直線コネクタ 274"/>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6" name="テキスト ボックス 275"/>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9" name="直線コネクタ 278"/>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0" name="テキスト ボックス 279"/>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1" name="直線コネクタ 280"/>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2" name="テキスト ボックス 281"/>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3" name="直線コネクタ 282"/>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4" name="テキスト ボックス 283"/>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144815</xdr:rowOff>
    </xdr:from>
    <xdr:to>
      <xdr:col>54</xdr:col>
      <xdr:colOff>189865</xdr:colOff>
      <xdr:row>38</xdr:row>
      <xdr:rowOff>129042</xdr:rowOff>
    </xdr:to>
    <xdr:cxnSp macro="">
      <xdr:nvCxnSpPr>
        <xdr:cNvPr id="288" name="直線コネクタ 287"/>
        <xdr:cNvCxnSpPr/>
      </xdr:nvCxnSpPr>
      <xdr:spPr>
        <a:xfrm flipV="1">
          <a:off x="10475595" y="5288315"/>
          <a:ext cx="1270" cy="1355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132869</xdr:rowOff>
    </xdr:from>
    <xdr:ext cx="534377" cy="259045"/>
    <xdr:sp macro="" textlink="">
      <xdr:nvSpPr>
        <xdr:cNvPr id="289" name="補助費等最小値テキスト"/>
        <xdr:cNvSpPr txBox="1"/>
      </xdr:nvSpPr>
      <xdr:spPr>
        <a:xfrm>
          <a:off x="10528300" y="664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129042</xdr:rowOff>
    </xdr:from>
    <xdr:to>
      <xdr:col>55</xdr:col>
      <xdr:colOff>88900</xdr:colOff>
      <xdr:row>38</xdr:row>
      <xdr:rowOff>129042</xdr:rowOff>
    </xdr:to>
    <xdr:cxnSp macro="">
      <xdr:nvCxnSpPr>
        <xdr:cNvPr id="290" name="直線コネクタ 289"/>
        <xdr:cNvCxnSpPr/>
      </xdr:nvCxnSpPr>
      <xdr:spPr>
        <a:xfrm>
          <a:off x="10388600" y="664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91492</xdr:rowOff>
    </xdr:from>
    <xdr:ext cx="599010" cy="259045"/>
    <xdr:sp macro="" textlink="">
      <xdr:nvSpPr>
        <xdr:cNvPr id="291" name="補助費等最大値テキスト"/>
        <xdr:cNvSpPr txBox="1"/>
      </xdr:nvSpPr>
      <xdr:spPr>
        <a:xfrm>
          <a:off x="10528300" y="5063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144815</xdr:rowOff>
    </xdr:from>
    <xdr:to>
      <xdr:col>55</xdr:col>
      <xdr:colOff>88900</xdr:colOff>
      <xdr:row>30</xdr:row>
      <xdr:rowOff>144815</xdr:rowOff>
    </xdr:to>
    <xdr:cxnSp macro="">
      <xdr:nvCxnSpPr>
        <xdr:cNvPr id="292" name="直線コネクタ 291"/>
        <xdr:cNvCxnSpPr/>
      </xdr:nvCxnSpPr>
      <xdr:spPr>
        <a:xfrm>
          <a:off x="10388600" y="5288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5988</xdr:rowOff>
    </xdr:from>
    <xdr:to>
      <xdr:col>55</xdr:col>
      <xdr:colOff>0</xdr:colOff>
      <xdr:row>37</xdr:row>
      <xdr:rowOff>34668</xdr:rowOff>
    </xdr:to>
    <xdr:cxnSp macro="">
      <xdr:nvCxnSpPr>
        <xdr:cNvPr id="293" name="直線コネクタ 292"/>
        <xdr:cNvCxnSpPr/>
      </xdr:nvCxnSpPr>
      <xdr:spPr>
        <a:xfrm flipV="1">
          <a:off x="9639300" y="6349638"/>
          <a:ext cx="838200" cy="28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87974</xdr:rowOff>
    </xdr:from>
    <xdr:ext cx="534377" cy="259045"/>
    <xdr:sp macro="" textlink="">
      <xdr:nvSpPr>
        <xdr:cNvPr id="294" name="補助費等平均値テキスト"/>
        <xdr:cNvSpPr txBox="1"/>
      </xdr:nvSpPr>
      <xdr:spPr>
        <a:xfrm>
          <a:off x="10528300" y="60887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65097</xdr:rowOff>
    </xdr:from>
    <xdr:to>
      <xdr:col>55</xdr:col>
      <xdr:colOff>50800</xdr:colOff>
      <xdr:row>36</xdr:row>
      <xdr:rowOff>166697</xdr:rowOff>
    </xdr:to>
    <xdr:sp macro="" textlink="">
      <xdr:nvSpPr>
        <xdr:cNvPr id="295" name="フローチャート: 判断 294"/>
        <xdr:cNvSpPr/>
      </xdr:nvSpPr>
      <xdr:spPr>
        <a:xfrm>
          <a:off x="10426700" y="623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34668</xdr:rowOff>
    </xdr:from>
    <xdr:to>
      <xdr:col>50</xdr:col>
      <xdr:colOff>114300</xdr:colOff>
      <xdr:row>37</xdr:row>
      <xdr:rowOff>41354</xdr:rowOff>
    </xdr:to>
    <xdr:cxnSp macro="">
      <xdr:nvCxnSpPr>
        <xdr:cNvPr id="296" name="直線コネクタ 295"/>
        <xdr:cNvCxnSpPr/>
      </xdr:nvCxnSpPr>
      <xdr:spPr>
        <a:xfrm flipV="1">
          <a:off x="8750300" y="6378318"/>
          <a:ext cx="889000" cy="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90234</xdr:rowOff>
    </xdr:from>
    <xdr:to>
      <xdr:col>50</xdr:col>
      <xdr:colOff>165100</xdr:colOff>
      <xdr:row>37</xdr:row>
      <xdr:rowOff>20384</xdr:rowOff>
    </xdr:to>
    <xdr:sp macro="" textlink="">
      <xdr:nvSpPr>
        <xdr:cNvPr id="297" name="フローチャート: 判断 296"/>
        <xdr:cNvSpPr/>
      </xdr:nvSpPr>
      <xdr:spPr>
        <a:xfrm>
          <a:off x="9588500" y="626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36911</xdr:rowOff>
    </xdr:from>
    <xdr:ext cx="534377" cy="259045"/>
    <xdr:sp macro="" textlink="">
      <xdr:nvSpPr>
        <xdr:cNvPr id="298" name="テキスト ボックス 297"/>
        <xdr:cNvSpPr txBox="1"/>
      </xdr:nvSpPr>
      <xdr:spPr>
        <a:xfrm>
          <a:off x="9372111" y="603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149577</xdr:rowOff>
    </xdr:from>
    <xdr:to>
      <xdr:col>45</xdr:col>
      <xdr:colOff>177800</xdr:colOff>
      <xdr:row>37</xdr:row>
      <xdr:rowOff>41354</xdr:rowOff>
    </xdr:to>
    <xdr:cxnSp macro="">
      <xdr:nvCxnSpPr>
        <xdr:cNvPr id="299" name="直線コネクタ 298"/>
        <xdr:cNvCxnSpPr/>
      </xdr:nvCxnSpPr>
      <xdr:spPr>
        <a:xfrm>
          <a:off x="7861300" y="6321777"/>
          <a:ext cx="889000" cy="63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116475</xdr:rowOff>
    </xdr:from>
    <xdr:to>
      <xdr:col>46</xdr:col>
      <xdr:colOff>38100</xdr:colOff>
      <xdr:row>37</xdr:row>
      <xdr:rowOff>46625</xdr:rowOff>
    </xdr:to>
    <xdr:sp macro="" textlink="">
      <xdr:nvSpPr>
        <xdr:cNvPr id="300" name="フローチャート: 判断 299"/>
        <xdr:cNvSpPr/>
      </xdr:nvSpPr>
      <xdr:spPr>
        <a:xfrm>
          <a:off x="8699500" y="628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63152</xdr:rowOff>
    </xdr:from>
    <xdr:ext cx="534377" cy="259045"/>
    <xdr:sp macro="" textlink="">
      <xdr:nvSpPr>
        <xdr:cNvPr id="301" name="テキスト ボックス 300"/>
        <xdr:cNvSpPr txBox="1"/>
      </xdr:nvSpPr>
      <xdr:spPr>
        <a:xfrm>
          <a:off x="8483111" y="606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149577</xdr:rowOff>
    </xdr:from>
    <xdr:to>
      <xdr:col>41</xdr:col>
      <xdr:colOff>50800</xdr:colOff>
      <xdr:row>37</xdr:row>
      <xdr:rowOff>9884</xdr:rowOff>
    </xdr:to>
    <xdr:cxnSp macro="">
      <xdr:nvCxnSpPr>
        <xdr:cNvPr id="302" name="直線コネクタ 301"/>
        <xdr:cNvCxnSpPr/>
      </xdr:nvCxnSpPr>
      <xdr:spPr>
        <a:xfrm flipV="1">
          <a:off x="6972300" y="6321777"/>
          <a:ext cx="889000" cy="3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105235</xdr:rowOff>
    </xdr:from>
    <xdr:to>
      <xdr:col>41</xdr:col>
      <xdr:colOff>101600</xdr:colOff>
      <xdr:row>37</xdr:row>
      <xdr:rowOff>35385</xdr:rowOff>
    </xdr:to>
    <xdr:sp macro="" textlink="">
      <xdr:nvSpPr>
        <xdr:cNvPr id="303" name="フローチャート: 判断 302"/>
        <xdr:cNvSpPr/>
      </xdr:nvSpPr>
      <xdr:spPr>
        <a:xfrm>
          <a:off x="7810500" y="627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26512</xdr:rowOff>
    </xdr:from>
    <xdr:ext cx="534377" cy="259045"/>
    <xdr:sp macro="" textlink="">
      <xdr:nvSpPr>
        <xdr:cNvPr id="304" name="テキスト ボックス 303"/>
        <xdr:cNvSpPr txBox="1"/>
      </xdr:nvSpPr>
      <xdr:spPr>
        <a:xfrm>
          <a:off x="7594111" y="637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121904</xdr:rowOff>
    </xdr:from>
    <xdr:to>
      <xdr:col>36</xdr:col>
      <xdr:colOff>165100</xdr:colOff>
      <xdr:row>37</xdr:row>
      <xdr:rowOff>52054</xdr:rowOff>
    </xdr:to>
    <xdr:sp macro="" textlink="">
      <xdr:nvSpPr>
        <xdr:cNvPr id="305" name="フローチャート: 判断 304"/>
        <xdr:cNvSpPr/>
      </xdr:nvSpPr>
      <xdr:spPr>
        <a:xfrm>
          <a:off x="6921500" y="629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68581</xdr:rowOff>
    </xdr:from>
    <xdr:ext cx="534377" cy="259045"/>
    <xdr:sp macro="" textlink="">
      <xdr:nvSpPr>
        <xdr:cNvPr id="306" name="テキスト ボックス 305"/>
        <xdr:cNvSpPr txBox="1"/>
      </xdr:nvSpPr>
      <xdr:spPr>
        <a:xfrm>
          <a:off x="6705111" y="606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126638</xdr:rowOff>
    </xdr:from>
    <xdr:to>
      <xdr:col>55</xdr:col>
      <xdr:colOff>50800</xdr:colOff>
      <xdr:row>37</xdr:row>
      <xdr:rowOff>56788</xdr:rowOff>
    </xdr:to>
    <xdr:sp macro="" textlink="">
      <xdr:nvSpPr>
        <xdr:cNvPr id="312" name="楕円 311"/>
        <xdr:cNvSpPr/>
      </xdr:nvSpPr>
      <xdr:spPr>
        <a:xfrm>
          <a:off x="10426700" y="629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105065</xdr:rowOff>
    </xdr:from>
    <xdr:ext cx="534377" cy="259045"/>
    <xdr:sp macro="" textlink="">
      <xdr:nvSpPr>
        <xdr:cNvPr id="313" name="補助費等該当値テキスト"/>
        <xdr:cNvSpPr txBox="1"/>
      </xdr:nvSpPr>
      <xdr:spPr>
        <a:xfrm>
          <a:off x="10528300" y="627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155318</xdr:rowOff>
    </xdr:from>
    <xdr:to>
      <xdr:col>50</xdr:col>
      <xdr:colOff>165100</xdr:colOff>
      <xdr:row>37</xdr:row>
      <xdr:rowOff>85468</xdr:rowOff>
    </xdr:to>
    <xdr:sp macro="" textlink="">
      <xdr:nvSpPr>
        <xdr:cNvPr id="314" name="楕円 313"/>
        <xdr:cNvSpPr/>
      </xdr:nvSpPr>
      <xdr:spPr>
        <a:xfrm>
          <a:off x="9588500" y="632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76595</xdr:rowOff>
    </xdr:from>
    <xdr:ext cx="534377" cy="259045"/>
    <xdr:sp macro="" textlink="">
      <xdr:nvSpPr>
        <xdr:cNvPr id="315" name="テキスト ボックス 314"/>
        <xdr:cNvSpPr txBox="1"/>
      </xdr:nvSpPr>
      <xdr:spPr>
        <a:xfrm>
          <a:off x="9372111" y="642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162004</xdr:rowOff>
    </xdr:from>
    <xdr:to>
      <xdr:col>46</xdr:col>
      <xdr:colOff>38100</xdr:colOff>
      <xdr:row>37</xdr:row>
      <xdr:rowOff>92154</xdr:rowOff>
    </xdr:to>
    <xdr:sp macro="" textlink="">
      <xdr:nvSpPr>
        <xdr:cNvPr id="316" name="楕円 315"/>
        <xdr:cNvSpPr/>
      </xdr:nvSpPr>
      <xdr:spPr>
        <a:xfrm>
          <a:off x="8699500" y="633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83281</xdr:rowOff>
    </xdr:from>
    <xdr:ext cx="534377" cy="259045"/>
    <xdr:sp macro="" textlink="">
      <xdr:nvSpPr>
        <xdr:cNvPr id="317" name="テキスト ボックス 316"/>
        <xdr:cNvSpPr txBox="1"/>
      </xdr:nvSpPr>
      <xdr:spPr>
        <a:xfrm>
          <a:off x="8483111" y="642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98777</xdr:rowOff>
    </xdr:from>
    <xdr:to>
      <xdr:col>41</xdr:col>
      <xdr:colOff>101600</xdr:colOff>
      <xdr:row>37</xdr:row>
      <xdr:rowOff>28927</xdr:rowOff>
    </xdr:to>
    <xdr:sp macro="" textlink="">
      <xdr:nvSpPr>
        <xdr:cNvPr id="318" name="楕円 317"/>
        <xdr:cNvSpPr/>
      </xdr:nvSpPr>
      <xdr:spPr>
        <a:xfrm>
          <a:off x="7810500" y="627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45454</xdr:rowOff>
    </xdr:from>
    <xdr:ext cx="534377" cy="259045"/>
    <xdr:sp macro="" textlink="">
      <xdr:nvSpPr>
        <xdr:cNvPr id="319" name="テキスト ボックス 318"/>
        <xdr:cNvSpPr txBox="1"/>
      </xdr:nvSpPr>
      <xdr:spPr>
        <a:xfrm>
          <a:off x="7594111" y="604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130534</xdr:rowOff>
    </xdr:from>
    <xdr:to>
      <xdr:col>36</xdr:col>
      <xdr:colOff>165100</xdr:colOff>
      <xdr:row>37</xdr:row>
      <xdr:rowOff>60684</xdr:rowOff>
    </xdr:to>
    <xdr:sp macro="" textlink="">
      <xdr:nvSpPr>
        <xdr:cNvPr id="320" name="楕円 319"/>
        <xdr:cNvSpPr/>
      </xdr:nvSpPr>
      <xdr:spPr>
        <a:xfrm>
          <a:off x="6921500" y="630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51811</xdr:rowOff>
    </xdr:from>
    <xdr:ext cx="534377" cy="259045"/>
    <xdr:sp macro="" textlink="">
      <xdr:nvSpPr>
        <xdr:cNvPr id="321" name="テキスト ボックス 320"/>
        <xdr:cNvSpPr txBox="1"/>
      </xdr:nvSpPr>
      <xdr:spPr>
        <a:xfrm>
          <a:off x="6705111" y="639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92239</xdr:rowOff>
    </xdr:from>
    <xdr:to>
      <xdr:col>54</xdr:col>
      <xdr:colOff>189865</xdr:colOff>
      <xdr:row>58</xdr:row>
      <xdr:rowOff>117777</xdr:rowOff>
    </xdr:to>
    <xdr:cxnSp macro="">
      <xdr:nvCxnSpPr>
        <xdr:cNvPr id="347" name="直線コネクタ 346"/>
        <xdr:cNvCxnSpPr/>
      </xdr:nvCxnSpPr>
      <xdr:spPr>
        <a:xfrm flipV="1">
          <a:off x="10475595" y="8493289"/>
          <a:ext cx="1270" cy="156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121604</xdr:rowOff>
    </xdr:from>
    <xdr:ext cx="534377" cy="259045"/>
    <xdr:sp macro="" textlink="">
      <xdr:nvSpPr>
        <xdr:cNvPr id="348" name="普通建設事業費最小値テキスト"/>
        <xdr:cNvSpPr txBox="1"/>
      </xdr:nvSpPr>
      <xdr:spPr>
        <a:xfrm>
          <a:off x="10528300" y="1006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117777</xdr:rowOff>
    </xdr:from>
    <xdr:to>
      <xdr:col>55</xdr:col>
      <xdr:colOff>88900</xdr:colOff>
      <xdr:row>58</xdr:row>
      <xdr:rowOff>117777</xdr:rowOff>
    </xdr:to>
    <xdr:cxnSp macro="">
      <xdr:nvCxnSpPr>
        <xdr:cNvPr id="349" name="直線コネクタ 348"/>
        <xdr:cNvCxnSpPr/>
      </xdr:nvCxnSpPr>
      <xdr:spPr>
        <a:xfrm>
          <a:off x="10388600" y="10061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38916</xdr:rowOff>
    </xdr:from>
    <xdr:ext cx="599010" cy="259045"/>
    <xdr:sp macro="" textlink="">
      <xdr:nvSpPr>
        <xdr:cNvPr id="350" name="普通建設事業費最大値テキスト"/>
        <xdr:cNvSpPr txBox="1"/>
      </xdr:nvSpPr>
      <xdr:spPr>
        <a:xfrm>
          <a:off x="10528300" y="826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92239</xdr:rowOff>
    </xdr:from>
    <xdr:to>
      <xdr:col>55</xdr:col>
      <xdr:colOff>88900</xdr:colOff>
      <xdr:row>49</xdr:row>
      <xdr:rowOff>92239</xdr:rowOff>
    </xdr:to>
    <xdr:cxnSp macro="">
      <xdr:nvCxnSpPr>
        <xdr:cNvPr id="351" name="直線コネクタ 350"/>
        <xdr:cNvCxnSpPr/>
      </xdr:nvCxnSpPr>
      <xdr:spPr>
        <a:xfrm>
          <a:off x="10388600" y="849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107641</xdr:rowOff>
    </xdr:from>
    <xdr:to>
      <xdr:col>55</xdr:col>
      <xdr:colOff>0</xdr:colOff>
      <xdr:row>55</xdr:row>
      <xdr:rowOff>43056</xdr:rowOff>
    </xdr:to>
    <xdr:cxnSp macro="">
      <xdr:nvCxnSpPr>
        <xdr:cNvPr id="352" name="直線コネクタ 351"/>
        <xdr:cNvCxnSpPr/>
      </xdr:nvCxnSpPr>
      <xdr:spPr>
        <a:xfrm>
          <a:off x="9639300" y="9194491"/>
          <a:ext cx="838200" cy="278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125903</xdr:rowOff>
    </xdr:from>
    <xdr:ext cx="534377" cy="259045"/>
    <xdr:sp macro="" textlink="">
      <xdr:nvSpPr>
        <xdr:cNvPr id="353" name="普通建設事業費平均値テキスト"/>
        <xdr:cNvSpPr txBox="1"/>
      </xdr:nvSpPr>
      <xdr:spPr>
        <a:xfrm>
          <a:off x="10528300" y="955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147476</xdr:rowOff>
    </xdr:from>
    <xdr:to>
      <xdr:col>55</xdr:col>
      <xdr:colOff>50800</xdr:colOff>
      <xdr:row>56</xdr:row>
      <xdr:rowOff>77626</xdr:rowOff>
    </xdr:to>
    <xdr:sp macro="" textlink="">
      <xdr:nvSpPr>
        <xdr:cNvPr id="354" name="フローチャート: 判断 353"/>
        <xdr:cNvSpPr/>
      </xdr:nvSpPr>
      <xdr:spPr>
        <a:xfrm>
          <a:off x="10426700" y="957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107641</xdr:rowOff>
    </xdr:from>
    <xdr:to>
      <xdr:col>50</xdr:col>
      <xdr:colOff>114300</xdr:colOff>
      <xdr:row>54</xdr:row>
      <xdr:rowOff>111103</xdr:rowOff>
    </xdr:to>
    <xdr:cxnSp macro="">
      <xdr:nvCxnSpPr>
        <xdr:cNvPr id="355" name="直線コネクタ 354"/>
        <xdr:cNvCxnSpPr/>
      </xdr:nvCxnSpPr>
      <xdr:spPr>
        <a:xfrm flipV="1">
          <a:off x="8750300" y="9194491"/>
          <a:ext cx="889000" cy="17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149806</xdr:rowOff>
    </xdr:from>
    <xdr:to>
      <xdr:col>50</xdr:col>
      <xdr:colOff>165100</xdr:colOff>
      <xdr:row>56</xdr:row>
      <xdr:rowOff>79956</xdr:rowOff>
    </xdr:to>
    <xdr:sp macro="" textlink="">
      <xdr:nvSpPr>
        <xdr:cNvPr id="356" name="フローチャート: 判断 355"/>
        <xdr:cNvSpPr/>
      </xdr:nvSpPr>
      <xdr:spPr>
        <a:xfrm>
          <a:off x="9588500" y="957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71083</xdr:rowOff>
    </xdr:from>
    <xdr:ext cx="534377" cy="259045"/>
    <xdr:sp macro="" textlink="">
      <xdr:nvSpPr>
        <xdr:cNvPr id="357" name="テキスト ボックス 356"/>
        <xdr:cNvSpPr txBox="1"/>
      </xdr:nvSpPr>
      <xdr:spPr>
        <a:xfrm>
          <a:off x="9372111" y="967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9670</xdr:rowOff>
    </xdr:from>
    <xdr:to>
      <xdr:col>45</xdr:col>
      <xdr:colOff>177800</xdr:colOff>
      <xdr:row>54</xdr:row>
      <xdr:rowOff>111103</xdr:rowOff>
    </xdr:to>
    <xdr:cxnSp macro="">
      <xdr:nvCxnSpPr>
        <xdr:cNvPr id="358" name="直線コネクタ 357"/>
        <xdr:cNvCxnSpPr/>
      </xdr:nvCxnSpPr>
      <xdr:spPr>
        <a:xfrm>
          <a:off x="7861300" y="9267970"/>
          <a:ext cx="889000" cy="10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112064</xdr:rowOff>
    </xdr:from>
    <xdr:to>
      <xdr:col>46</xdr:col>
      <xdr:colOff>38100</xdr:colOff>
      <xdr:row>56</xdr:row>
      <xdr:rowOff>42214</xdr:rowOff>
    </xdr:to>
    <xdr:sp macro="" textlink="">
      <xdr:nvSpPr>
        <xdr:cNvPr id="359" name="フローチャート: 判断 358"/>
        <xdr:cNvSpPr/>
      </xdr:nvSpPr>
      <xdr:spPr>
        <a:xfrm>
          <a:off x="8699500" y="9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33341</xdr:rowOff>
    </xdr:from>
    <xdr:ext cx="534377" cy="259045"/>
    <xdr:sp macro="" textlink="">
      <xdr:nvSpPr>
        <xdr:cNvPr id="360" name="テキスト ボックス 359"/>
        <xdr:cNvSpPr txBox="1"/>
      </xdr:nvSpPr>
      <xdr:spPr>
        <a:xfrm>
          <a:off x="8483111" y="963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9670</xdr:rowOff>
    </xdr:from>
    <xdr:to>
      <xdr:col>41</xdr:col>
      <xdr:colOff>50800</xdr:colOff>
      <xdr:row>56</xdr:row>
      <xdr:rowOff>3487</xdr:rowOff>
    </xdr:to>
    <xdr:cxnSp macro="">
      <xdr:nvCxnSpPr>
        <xdr:cNvPr id="361" name="直線コネクタ 360"/>
        <xdr:cNvCxnSpPr/>
      </xdr:nvCxnSpPr>
      <xdr:spPr>
        <a:xfrm flipV="1">
          <a:off x="6972300" y="9267970"/>
          <a:ext cx="889000" cy="33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114546</xdr:rowOff>
    </xdr:from>
    <xdr:to>
      <xdr:col>41</xdr:col>
      <xdr:colOff>101600</xdr:colOff>
      <xdr:row>56</xdr:row>
      <xdr:rowOff>44696</xdr:rowOff>
    </xdr:to>
    <xdr:sp macro="" textlink="">
      <xdr:nvSpPr>
        <xdr:cNvPr id="362" name="フローチャート: 判断 361"/>
        <xdr:cNvSpPr/>
      </xdr:nvSpPr>
      <xdr:spPr>
        <a:xfrm>
          <a:off x="7810500" y="95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35823</xdr:rowOff>
    </xdr:from>
    <xdr:ext cx="534377" cy="259045"/>
    <xdr:sp macro="" textlink="">
      <xdr:nvSpPr>
        <xdr:cNvPr id="363" name="テキスト ボックス 362"/>
        <xdr:cNvSpPr txBox="1"/>
      </xdr:nvSpPr>
      <xdr:spPr>
        <a:xfrm>
          <a:off x="7594111" y="963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84350</xdr:rowOff>
    </xdr:from>
    <xdr:to>
      <xdr:col>36</xdr:col>
      <xdr:colOff>165100</xdr:colOff>
      <xdr:row>56</xdr:row>
      <xdr:rowOff>14500</xdr:rowOff>
    </xdr:to>
    <xdr:sp macro="" textlink="">
      <xdr:nvSpPr>
        <xdr:cNvPr id="364" name="フローチャート: 判断 363"/>
        <xdr:cNvSpPr/>
      </xdr:nvSpPr>
      <xdr:spPr>
        <a:xfrm>
          <a:off x="6921500" y="951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31027</xdr:rowOff>
    </xdr:from>
    <xdr:ext cx="534377" cy="259045"/>
    <xdr:sp macro="" textlink="">
      <xdr:nvSpPr>
        <xdr:cNvPr id="365" name="テキスト ボックス 364"/>
        <xdr:cNvSpPr txBox="1"/>
      </xdr:nvSpPr>
      <xdr:spPr>
        <a:xfrm>
          <a:off x="6705111" y="928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163706</xdr:rowOff>
    </xdr:from>
    <xdr:to>
      <xdr:col>55</xdr:col>
      <xdr:colOff>50800</xdr:colOff>
      <xdr:row>55</xdr:row>
      <xdr:rowOff>93856</xdr:rowOff>
    </xdr:to>
    <xdr:sp macro="" textlink="">
      <xdr:nvSpPr>
        <xdr:cNvPr id="371" name="楕円 370"/>
        <xdr:cNvSpPr/>
      </xdr:nvSpPr>
      <xdr:spPr>
        <a:xfrm>
          <a:off x="10426700" y="942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15133</xdr:rowOff>
    </xdr:from>
    <xdr:ext cx="534377" cy="259045"/>
    <xdr:sp macro="" textlink="">
      <xdr:nvSpPr>
        <xdr:cNvPr id="372" name="普通建設事業費該当値テキスト"/>
        <xdr:cNvSpPr txBox="1"/>
      </xdr:nvSpPr>
      <xdr:spPr>
        <a:xfrm>
          <a:off x="10528300" y="927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56841</xdr:rowOff>
    </xdr:from>
    <xdr:to>
      <xdr:col>50</xdr:col>
      <xdr:colOff>165100</xdr:colOff>
      <xdr:row>53</xdr:row>
      <xdr:rowOff>158441</xdr:rowOff>
    </xdr:to>
    <xdr:sp macro="" textlink="">
      <xdr:nvSpPr>
        <xdr:cNvPr id="373" name="楕円 372"/>
        <xdr:cNvSpPr/>
      </xdr:nvSpPr>
      <xdr:spPr>
        <a:xfrm>
          <a:off x="9588500" y="91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3518</xdr:rowOff>
    </xdr:from>
    <xdr:ext cx="534377" cy="259045"/>
    <xdr:sp macro="" textlink="">
      <xdr:nvSpPr>
        <xdr:cNvPr id="374" name="テキスト ボックス 373"/>
        <xdr:cNvSpPr txBox="1"/>
      </xdr:nvSpPr>
      <xdr:spPr>
        <a:xfrm>
          <a:off x="9372111" y="891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60303</xdr:rowOff>
    </xdr:from>
    <xdr:to>
      <xdr:col>46</xdr:col>
      <xdr:colOff>38100</xdr:colOff>
      <xdr:row>54</xdr:row>
      <xdr:rowOff>161903</xdr:rowOff>
    </xdr:to>
    <xdr:sp macro="" textlink="">
      <xdr:nvSpPr>
        <xdr:cNvPr id="375" name="楕円 374"/>
        <xdr:cNvSpPr/>
      </xdr:nvSpPr>
      <xdr:spPr>
        <a:xfrm>
          <a:off x="8699500" y="931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6980</xdr:rowOff>
    </xdr:from>
    <xdr:ext cx="534377" cy="259045"/>
    <xdr:sp macro="" textlink="">
      <xdr:nvSpPr>
        <xdr:cNvPr id="376" name="テキスト ボックス 375"/>
        <xdr:cNvSpPr txBox="1"/>
      </xdr:nvSpPr>
      <xdr:spPr>
        <a:xfrm>
          <a:off x="8483111" y="909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130320</xdr:rowOff>
    </xdr:from>
    <xdr:to>
      <xdr:col>41</xdr:col>
      <xdr:colOff>101600</xdr:colOff>
      <xdr:row>54</xdr:row>
      <xdr:rowOff>60470</xdr:rowOff>
    </xdr:to>
    <xdr:sp macro="" textlink="">
      <xdr:nvSpPr>
        <xdr:cNvPr id="377" name="楕円 376"/>
        <xdr:cNvSpPr/>
      </xdr:nvSpPr>
      <xdr:spPr>
        <a:xfrm>
          <a:off x="7810500" y="92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76997</xdr:rowOff>
    </xdr:from>
    <xdr:ext cx="534377" cy="259045"/>
    <xdr:sp macro="" textlink="">
      <xdr:nvSpPr>
        <xdr:cNvPr id="378" name="テキスト ボックス 377"/>
        <xdr:cNvSpPr txBox="1"/>
      </xdr:nvSpPr>
      <xdr:spPr>
        <a:xfrm>
          <a:off x="7594111" y="899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124137</xdr:rowOff>
    </xdr:from>
    <xdr:to>
      <xdr:col>36</xdr:col>
      <xdr:colOff>165100</xdr:colOff>
      <xdr:row>56</xdr:row>
      <xdr:rowOff>54287</xdr:rowOff>
    </xdr:to>
    <xdr:sp macro="" textlink="">
      <xdr:nvSpPr>
        <xdr:cNvPr id="379" name="楕円 378"/>
        <xdr:cNvSpPr/>
      </xdr:nvSpPr>
      <xdr:spPr>
        <a:xfrm>
          <a:off x="6921500" y="955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45414</xdr:rowOff>
    </xdr:from>
    <xdr:ext cx="534377" cy="259045"/>
    <xdr:sp macro="" textlink="">
      <xdr:nvSpPr>
        <xdr:cNvPr id="380" name="テキスト ボックス 379"/>
        <xdr:cNvSpPr txBox="1"/>
      </xdr:nvSpPr>
      <xdr:spPr>
        <a:xfrm>
          <a:off x="6705111" y="964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153530</xdr:rowOff>
    </xdr:from>
    <xdr:to>
      <xdr:col>54</xdr:col>
      <xdr:colOff>189865</xdr:colOff>
      <xdr:row>79</xdr:row>
      <xdr:rowOff>44450</xdr:rowOff>
    </xdr:to>
    <xdr:cxnSp macro="">
      <xdr:nvCxnSpPr>
        <xdr:cNvPr id="404" name="直線コネクタ 403"/>
        <xdr:cNvCxnSpPr/>
      </xdr:nvCxnSpPr>
      <xdr:spPr>
        <a:xfrm flipV="1">
          <a:off x="10475595" y="12155030"/>
          <a:ext cx="1270" cy="143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100207</xdr:rowOff>
    </xdr:from>
    <xdr:ext cx="599010" cy="259045"/>
    <xdr:sp macro="" textlink="">
      <xdr:nvSpPr>
        <xdr:cNvPr id="407" name="普通建設事業費 （ うち新規整備　）最大値テキスト"/>
        <xdr:cNvSpPr txBox="1"/>
      </xdr:nvSpPr>
      <xdr:spPr>
        <a:xfrm>
          <a:off x="10528300" y="11930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153530</xdr:rowOff>
    </xdr:from>
    <xdr:to>
      <xdr:col>55</xdr:col>
      <xdr:colOff>88900</xdr:colOff>
      <xdr:row>70</xdr:row>
      <xdr:rowOff>153530</xdr:rowOff>
    </xdr:to>
    <xdr:cxnSp macro="">
      <xdr:nvCxnSpPr>
        <xdr:cNvPr id="408" name="直線コネクタ 407"/>
        <xdr:cNvCxnSpPr/>
      </xdr:nvCxnSpPr>
      <xdr:spPr>
        <a:xfrm>
          <a:off x="10388600" y="1215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52705</xdr:rowOff>
    </xdr:from>
    <xdr:to>
      <xdr:col>55</xdr:col>
      <xdr:colOff>0</xdr:colOff>
      <xdr:row>79</xdr:row>
      <xdr:rowOff>28614</xdr:rowOff>
    </xdr:to>
    <xdr:cxnSp macro="">
      <xdr:nvCxnSpPr>
        <xdr:cNvPr id="409" name="直線コネクタ 408"/>
        <xdr:cNvCxnSpPr/>
      </xdr:nvCxnSpPr>
      <xdr:spPr>
        <a:xfrm>
          <a:off x="9639300" y="13425805"/>
          <a:ext cx="838200" cy="14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1909</xdr:rowOff>
    </xdr:from>
    <xdr:ext cx="534377" cy="259045"/>
    <xdr:sp macro="" textlink="">
      <xdr:nvSpPr>
        <xdr:cNvPr id="410" name="普通建設事業費 （ うち新規整備　）平均値テキスト"/>
        <xdr:cNvSpPr txBox="1"/>
      </xdr:nvSpPr>
      <xdr:spPr>
        <a:xfrm>
          <a:off x="10528300" y="13203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150482</xdr:rowOff>
    </xdr:from>
    <xdr:to>
      <xdr:col>55</xdr:col>
      <xdr:colOff>50800</xdr:colOff>
      <xdr:row>78</xdr:row>
      <xdr:rowOff>80632</xdr:rowOff>
    </xdr:to>
    <xdr:sp macro="" textlink="">
      <xdr:nvSpPr>
        <xdr:cNvPr id="411" name="フローチャート: 判断 410"/>
        <xdr:cNvSpPr/>
      </xdr:nvSpPr>
      <xdr:spPr>
        <a:xfrm>
          <a:off x="10426700" y="1335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23521</xdr:rowOff>
    </xdr:from>
    <xdr:to>
      <xdr:col>50</xdr:col>
      <xdr:colOff>114300</xdr:colOff>
      <xdr:row>78</xdr:row>
      <xdr:rowOff>52705</xdr:rowOff>
    </xdr:to>
    <xdr:cxnSp macro="">
      <xdr:nvCxnSpPr>
        <xdr:cNvPr id="412" name="直線コネクタ 411"/>
        <xdr:cNvCxnSpPr/>
      </xdr:nvCxnSpPr>
      <xdr:spPr>
        <a:xfrm>
          <a:off x="8750300" y="13396621"/>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147689</xdr:rowOff>
    </xdr:from>
    <xdr:to>
      <xdr:col>50</xdr:col>
      <xdr:colOff>165100</xdr:colOff>
      <xdr:row>78</xdr:row>
      <xdr:rowOff>77839</xdr:rowOff>
    </xdr:to>
    <xdr:sp macro="" textlink="">
      <xdr:nvSpPr>
        <xdr:cNvPr id="413" name="フローチャート: 判断 412"/>
        <xdr:cNvSpPr/>
      </xdr:nvSpPr>
      <xdr:spPr>
        <a:xfrm>
          <a:off x="9588500" y="1334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94366</xdr:rowOff>
    </xdr:from>
    <xdr:ext cx="534377" cy="259045"/>
    <xdr:sp macro="" textlink="">
      <xdr:nvSpPr>
        <xdr:cNvPr id="414" name="テキスト ボックス 413"/>
        <xdr:cNvSpPr txBox="1"/>
      </xdr:nvSpPr>
      <xdr:spPr>
        <a:xfrm>
          <a:off x="9372111" y="1312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80658</xdr:rowOff>
    </xdr:from>
    <xdr:to>
      <xdr:col>45</xdr:col>
      <xdr:colOff>177800</xdr:colOff>
      <xdr:row>78</xdr:row>
      <xdr:rowOff>23521</xdr:rowOff>
    </xdr:to>
    <xdr:cxnSp macro="">
      <xdr:nvCxnSpPr>
        <xdr:cNvPr id="415" name="直線コネクタ 414"/>
        <xdr:cNvCxnSpPr/>
      </xdr:nvCxnSpPr>
      <xdr:spPr>
        <a:xfrm>
          <a:off x="7861300" y="12767958"/>
          <a:ext cx="889000" cy="62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92126</xdr:rowOff>
    </xdr:from>
    <xdr:to>
      <xdr:col>46</xdr:col>
      <xdr:colOff>38100</xdr:colOff>
      <xdr:row>78</xdr:row>
      <xdr:rowOff>22276</xdr:rowOff>
    </xdr:to>
    <xdr:sp macro="" textlink="">
      <xdr:nvSpPr>
        <xdr:cNvPr id="416" name="フローチャート: 判断 415"/>
        <xdr:cNvSpPr/>
      </xdr:nvSpPr>
      <xdr:spPr>
        <a:xfrm>
          <a:off x="8699500" y="1329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38803</xdr:rowOff>
    </xdr:from>
    <xdr:ext cx="534377" cy="259045"/>
    <xdr:sp macro="" textlink="">
      <xdr:nvSpPr>
        <xdr:cNvPr id="417" name="テキスト ボックス 416"/>
        <xdr:cNvSpPr txBox="1"/>
      </xdr:nvSpPr>
      <xdr:spPr>
        <a:xfrm>
          <a:off x="8483111" y="1306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80658</xdr:rowOff>
    </xdr:from>
    <xdr:to>
      <xdr:col>41</xdr:col>
      <xdr:colOff>50800</xdr:colOff>
      <xdr:row>76</xdr:row>
      <xdr:rowOff>145008</xdr:rowOff>
    </xdr:to>
    <xdr:cxnSp macro="">
      <xdr:nvCxnSpPr>
        <xdr:cNvPr id="418" name="直線コネクタ 417"/>
        <xdr:cNvCxnSpPr/>
      </xdr:nvCxnSpPr>
      <xdr:spPr>
        <a:xfrm flipV="1">
          <a:off x="6972300" y="12767958"/>
          <a:ext cx="889000" cy="40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3632</xdr:rowOff>
    </xdr:from>
    <xdr:to>
      <xdr:col>41</xdr:col>
      <xdr:colOff>101600</xdr:colOff>
      <xdr:row>77</xdr:row>
      <xdr:rowOff>105232</xdr:rowOff>
    </xdr:to>
    <xdr:sp macro="" textlink="">
      <xdr:nvSpPr>
        <xdr:cNvPr id="419" name="フローチャート: 判断 418"/>
        <xdr:cNvSpPr/>
      </xdr:nvSpPr>
      <xdr:spPr>
        <a:xfrm>
          <a:off x="7810500" y="1320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96359</xdr:rowOff>
    </xdr:from>
    <xdr:ext cx="534377" cy="259045"/>
    <xdr:sp macro="" textlink="">
      <xdr:nvSpPr>
        <xdr:cNvPr id="420" name="テキスト ボックス 419"/>
        <xdr:cNvSpPr txBox="1"/>
      </xdr:nvSpPr>
      <xdr:spPr>
        <a:xfrm>
          <a:off x="7594111" y="132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125298</xdr:rowOff>
    </xdr:from>
    <xdr:to>
      <xdr:col>36</xdr:col>
      <xdr:colOff>165100</xdr:colOff>
      <xdr:row>77</xdr:row>
      <xdr:rowOff>55448</xdr:rowOff>
    </xdr:to>
    <xdr:sp macro="" textlink="">
      <xdr:nvSpPr>
        <xdr:cNvPr id="421" name="フローチャート: 判断 420"/>
        <xdr:cNvSpPr/>
      </xdr:nvSpPr>
      <xdr:spPr>
        <a:xfrm>
          <a:off x="6921500" y="13155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46575</xdr:rowOff>
    </xdr:from>
    <xdr:ext cx="534377" cy="259045"/>
    <xdr:sp macro="" textlink="">
      <xdr:nvSpPr>
        <xdr:cNvPr id="422" name="テキスト ボックス 421"/>
        <xdr:cNvSpPr txBox="1"/>
      </xdr:nvSpPr>
      <xdr:spPr>
        <a:xfrm>
          <a:off x="6705111" y="1324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149264</xdr:rowOff>
    </xdr:from>
    <xdr:to>
      <xdr:col>55</xdr:col>
      <xdr:colOff>50800</xdr:colOff>
      <xdr:row>79</xdr:row>
      <xdr:rowOff>79414</xdr:rowOff>
    </xdr:to>
    <xdr:sp macro="" textlink="">
      <xdr:nvSpPr>
        <xdr:cNvPr id="428" name="楕円 427"/>
        <xdr:cNvSpPr/>
      </xdr:nvSpPr>
      <xdr:spPr>
        <a:xfrm>
          <a:off x="10426700" y="1352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64191</xdr:rowOff>
    </xdr:from>
    <xdr:ext cx="469744" cy="259045"/>
    <xdr:sp macro="" textlink="">
      <xdr:nvSpPr>
        <xdr:cNvPr id="429" name="普通建設事業費 （ うち新規整備　）該当値テキスト"/>
        <xdr:cNvSpPr txBox="1"/>
      </xdr:nvSpPr>
      <xdr:spPr>
        <a:xfrm>
          <a:off x="10528300" y="1343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1905</xdr:rowOff>
    </xdr:from>
    <xdr:to>
      <xdr:col>50</xdr:col>
      <xdr:colOff>165100</xdr:colOff>
      <xdr:row>78</xdr:row>
      <xdr:rowOff>103505</xdr:rowOff>
    </xdr:to>
    <xdr:sp macro="" textlink="">
      <xdr:nvSpPr>
        <xdr:cNvPr id="430" name="楕円 429"/>
        <xdr:cNvSpPr/>
      </xdr:nvSpPr>
      <xdr:spPr>
        <a:xfrm>
          <a:off x="95885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94632</xdr:rowOff>
    </xdr:from>
    <xdr:ext cx="534377" cy="259045"/>
    <xdr:sp macro="" textlink="">
      <xdr:nvSpPr>
        <xdr:cNvPr id="431" name="テキスト ボックス 430"/>
        <xdr:cNvSpPr txBox="1"/>
      </xdr:nvSpPr>
      <xdr:spPr>
        <a:xfrm>
          <a:off x="9372111" y="134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144171</xdr:rowOff>
    </xdr:from>
    <xdr:to>
      <xdr:col>46</xdr:col>
      <xdr:colOff>38100</xdr:colOff>
      <xdr:row>78</xdr:row>
      <xdr:rowOff>74321</xdr:rowOff>
    </xdr:to>
    <xdr:sp macro="" textlink="">
      <xdr:nvSpPr>
        <xdr:cNvPr id="432" name="楕円 431"/>
        <xdr:cNvSpPr/>
      </xdr:nvSpPr>
      <xdr:spPr>
        <a:xfrm>
          <a:off x="8699500" y="133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65448</xdr:rowOff>
    </xdr:from>
    <xdr:ext cx="534377" cy="259045"/>
    <xdr:sp macro="" textlink="">
      <xdr:nvSpPr>
        <xdr:cNvPr id="433" name="テキスト ボックス 432"/>
        <xdr:cNvSpPr txBox="1"/>
      </xdr:nvSpPr>
      <xdr:spPr>
        <a:xfrm>
          <a:off x="8483111" y="134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29858</xdr:rowOff>
    </xdr:from>
    <xdr:to>
      <xdr:col>41</xdr:col>
      <xdr:colOff>101600</xdr:colOff>
      <xdr:row>74</xdr:row>
      <xdr:rowOff>131458</xdr:rowOff>
    </xdr:to>
    <xdr:sp macro="" textlink="">
      <xdr:nvSpPr>
        <xdr:cNvPr id="434" name="楕円 433"/>
        <xdr:cNvSpPr/>
      </xdr:nvSpPr>
      <xdr:spPr>
        <a:xfrm>
          <a:off x="7810500" y="127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147985</xdr:rowOff>
    </xdr:from>
    <xdr:ext cx="534377" cy="259045"/>
    <xdr:sp macro="" textlink="">
      <xdr:nvSpPr>
        <xdr:cNvPr id="435" name="テキスト ボックス 434"/>
        <xdr:cNvSpPr txBox="1"/>
      </xdr:nvSpPr>
      <xdr:spPr>
        <a:xfrm>
          <a:off x="7594111" y="1249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94208</xdr:rowOff>
    </xdr:from>
    <xdr:to>
      <xdr:col>36</xdr:col>
      <xdr:colOff>165100</xdr:colOff>
      <xdr:row>77</xdr:row>
      <xdr:rowOff>24358</xdr:rowOff>
    </xdr:to>
    <xdr:sp macro="" textlink="">
      <xdr:nvSpPr>
        <xdr:cNvPr id="436" name="楕円 435"/>
        <xdr:cNvSpPr/>
      </xdr:nvSpPr>
      <xdr:spPr>
        <a:xfrm>
          <a:off x="6921500" y="1312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40886</xdr:rowOff>
    </xdr:from>
    <xdr:ext cx="534377" cy="259045"/>
    <xdr:sp macro="" textlink="">
      <xdr:nvSpPr>
        <xdr:cNvPr id="437" name="テキスト ボックス 436"/>
        <xdr:cNvSpPr txBox="1"/>
      </xdr:nvSpPr>
      <xdr:spPr>
        <a:xfrm>
          <a:off x="6705111" y="128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22493</xdr:rowOff>
    </xdr:from>
    <xdr:to>
      <xdr:col>54</xdr:col>
      <xdr:colOff>189865</xdr:colOff>
      <xdr:row>98</xdr:row>
      <xdr:rowOff>137202</xdr:rowOff>
    </xdr:to>
    <xdr:cxnSp macro="">
      <xdr:nvCxnSpPr>
        <xdr:cNvPr id="463" name="直線コネクタ 462"/>
        <xdr:cNvCxnSpPr/>
      </xdr:nvCxnSpPr>
      <xdr:spPr>
        <a:xfrm flipV="1">
          <a:off x="10475595" y="15452993"/>
          <a:ext cx="1270" cy="1486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141029</xdr:rowOff>
    </xdr:from>
    <xdr:ext cx="469744" cy="259045"/>
    <xdr:sp macro="" textlink="">
      <xdr:nvSpPr>
        <xdr:cNvPr id="464" name="普通建設事業費 （ うち更新整備　）最小値テキスト"/>
        <xdr:cNvSpPr txBox="1"/>
      </xdr:nvSpPr>
      <xdr:spPr>
        <a:xfrm>
          <a:off x="10528300" y="1694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137202</xdr:rowOff>
    </xdr:from>
    <xdr:to>
      <xdr:col>55</xdr:col>
      <xdr:colOff>88900</xdr:colOff>
      <xdr:row>98</xdr:row>
      <xdr:rowOff>137202</xdr:rowOff>
    </xdr:to>
    <xdr:cxnSp macro="">
      <xdr:nvCxnSpPr>
        <xdr:cNvPr id="465" name="直線コネクタ 464"/>
        <xdr:cNvCxnSpPr/>
      </xdr:nvCxnSpPr>
      <xdr:spPr>
        <a:xfrm>
          <a:off x="10388600" y="16939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140620</xdr:rowOff>
    </xdr:from>
    <xdr:ext cx="534377" cy="259045"/>
    <xdr:sp macro="" textlink="">
      <xdr:nvSpPr>
        <xdr:cNvPr id="466" name="普通建設事業費 （ うち更新整備　）最大値テキスト"/>
        <xdr:cNvSpPr txBox="1"/>
      </xdr:nvSpPr>
      <xdr:spPr>
        <a:xfrm>
          <a:off x="10528300" y="1522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22493</xdr:rowOff>
    </xdr:from>
    <xdr:to>
      <xdr:col>55</xdr:col>
      <xdr:colOff>88900</xdr:colOff>
      <xdr:row>90</xdr:row>
      <xdr:rowOff>22493</xdr:rowOff>
    </xdr:to>
    <xdr:cxnSp macro="">
      <xdr:nvCxnSpPr>
        <xdr:cNvPr id="467" name="直線コネクタ 466"/>
        <xdr:cNvCxnSpPr/>
      </xdr:nvCxnSpPr>
      <xdr:spPr>
        <a:xfrm>
          <a:off x="10388600" y="154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41565</xdr:rowOff>
    </xdr:from>
    <xdr:to>
      <xdr:col>55</xdr:col>
      <xdr:colOff>0</xdr:colOff>
      <xdr:row>93</xdr:row>
      <xdr:rowOff>92086</xdr:rowOff>
    </xdr:to>
    <xdr:cxnSp macro="">
      <xdr:nvCxnSpPr>
        <xdr:cNvPr id="468" name="直線コネクタ 467"/>
        <xdr:cNvCxnSpPr/>
      </xdr:nvCxnSpPr>
      <xdr:spPr>
        <a:xfrm>
          <a:off x="9639300" y="15814965"/>
          <a:ext cx="838200" cy="22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51030</xdr:rowOff>
    </xdr:from>
    <xdr:ext cx="534377" cy="259045"/>
    <xdr:sp macro="" textlink="">
      <xdr:nvSpPr>
        <xdr:cNvPr id="469" name="普通建設事業費 （ うち更新整備　）平均値テキスト"/>
        <xdr:cNvSpPr txBox="1"/>
      </xdr:nvSpPr>
      <xdr:spPr>
        <a:xfrm>
          <a:off x="10528300" y="16510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72603</xdr:rowOff>
    </xdr:from>
    <xdr:to>
      <xdr:col>55</xdr:col>
      <xdr:colOff>50800</xdr:colOff>
      <xdr:row>97</xdr:row>
      <xdr:rowOff>2753</xdr:rowOff>
    </xdr:to>
    <xdr:sp macro="" textlink="">
      <xdr:nvSpPr>
        <xdr:cNvPr id="470" name="フローチャート: 判断 469"/>
        <xdr:cNvSpPr/>
      </xdr:nvSpPr>
      <xdr:spPr>
        <a:xfrm>
          <a:off x="10426700" y="1653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41565</xdr:rowOff>
    </xdr:from>
    <xdr:to>
      <xdr:col>50</xdr:col>
      <xdr:colOff>114300</xdr:colOff>
      <xdr:row>94</xdr:row>
      <xdr:rowOff>131372</xdr:rowOff>
    </xdr:to>
    <xdr:cxnSp macro="">
      <xdr:nvCxnSpPr>
        <xdr:cNvPr id="471" name="直線コネクタ 470"/>
        <xdr:cNvCxnSpPr/>
      </xdr:nvCxnSpPr>
      <xdr:spPr>
        <a:xfrm flipV="1">
          <a:off x="8750300" y="15814965"/>
          <a:ext cx="889000" cy="43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76262</xdr:rowOff>
    </xdr:from>
    <xdr:to>
      <xdr:col>50</xdr:col>
      <xdr:colOff>165100</xdr:colOff>
      <xdr:row>97</xdr:row>
      <xdr:rowOff>6412</xdr:rowOff>
    </xdr:to>
    <xdr:sp macro="" textlink="">
      <xdr:nvSpPr>
        <xdr:cNvPr id="472" name="フローチャート: 判断 471"/>
        <xdr:cNvSpPr/>
      </xdr:nvSpPr>
      <xdr:spPr>
        <a:xfrm>
          <a:off x="9588500" y="1653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168989</xdr:rowOff>
    </xdr:from>
    <xdr:ext cx="534377" cy="259045"/>
    <xdr:sp macro="" textlink="">
      <xdr:nvSpPr>
        <xdr:cNvPr id="473" name="テキスト ボックス 472"/>
        <xdr:cNvSpPr txBox="1"/>
      </xdr:nvSpPr>
      <xdr:spPr>
        <a:xfrm>
          <a:off x="9372111" y="1662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131372</xdr:rowOff>
    </xdr:from>
    <xdr:to>
      <xdr:col>45</xdr:col>
      <xdr:colOff>177800</xdr:colOff>
      <xdr:row>98</xdr:row>
      <xdr:rowOff>79563</xdr:rowOff>
    </xdr:to>
    <xdr:cxnSp macro="">
      <xdr:nvCxnSpPr>
        <xdr:cNvPr id="474" name="直線コネクタ 473"/>
        <xdr:cNvCxnSpPr/>
      </xdr:nvCxnSpPr>
      <xdr:spPr>
        <a:xfrm flipV="1">
          <a:off x="7861300" y="16247672"/>
          <a:ext cx="889000" cy="63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111973</xdr:rowOff>
    </xdr:from>
    <xdr:to>
      <xdr:col>46</xdr:col>
      <xdr:colOff>38100</xdr:colOff>
      <xdr:row>97</xdr:row>
      <xdr:rowOff>42123</xdr:rowOff>
    </xdr:to>
    <xdr:sp macro="" textlink="">
      <xdr:nvSpPr>
        <xdr:cNvPr id="475" name="フローチャート: 判断 474"/>
        <xdr:cNvSpPr/>
      </xdr:nvSpPr>
      <xdr:spPr>
        <a:xfrm>
          <a:off x="8699500" y="1657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33250</xdr:rowOff>
    </xdr:from>
    <xdr:ext cx="534377" cy="259045"/>
    <xdr:sp macro="" textlink="">
      <xdr:nvSpPr>
        <xdr:cNvPr id="476" name="テキスト ボックス 475"/>
        <xdr:cNvSpPr txBox="1"/>
      </xdr:nvSpPr>
      <xdr:spPr>
        <a:xfrm>
          <a:off x="8483111" y="1666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26445</xdr:rowOff>
    </xdr:from>
    <xdr:to>
      <xdr:col>41</xdr:col>
      <xdr:colOff>50800</xdr:colOff>
      <xdr:row>98</xdr:row>
      <xdr:rowOff>79563</xdr:rowOff>
    </xdr:to>
    <xdr:cxnSp macro="">
      <xdr:nvCxnSpPr>
        <xdr:cNvPr id="477" name="直線コネクタ 476"/>
        <xdr:cNvCxnSpPr/>
      </xdr:nvCxnSpPr>
      <xdr:spPr>
        <a:xfrm>
          <a:off x="6972300" y="16828545"/>
          <a:ext cx="889000" cy="5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10246</xdr:rowOff>
    </xdr:from>
    <xdr:to>
      <xdr:col>41</xdr:col>
      <xdr:colOff>101600</xdr:colOff>
      <xdr:row>97</xdr:row>
      <xdr:rowOff>111846</xdr:rowOff>
    </xdr:to>
    <xdr:sp macro="" textlink="">
      <xdr:nvSpPr>
        <xdr:cNvPr id="478" name="フローチャート: 判断 477"/>
        <xdr:cNvSpPr/>
      </xdr:nvSpPr>
      <xdr:spPr>
        <a:xfrm>
          <a:off x="7810500" y="1664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128373</xdr:rowOff>
    </xdr:from>
    <xdr:ext cx="534377" cy="259045"/>
    <xdr:sp macro="" textlink="">
      <xdr:nvSpPr>
        <xdr:cNvPr id="479" name="テキスト ボックス 478"/>
        <xdr:cNvSpPr txBox="1"/>
      </xdr:nvSpPr>
      <xdr:spPr>
        <a:xfrm>
          <a:off x="7594111" y="1641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17005</xdr:rowOff>
    </xdr:from>
    <xdr:to>
      <xdr:col>36</xdr:col>
      <xdr:colOff>165100</xdr:colOff>
      <xdr:row>97</xdr:row>
      <xdr:rowOff>118605</xdr:rowOff>
    </xdr:to>
    <xdr:sp macro="" textlink="">
      <xdr:nvSpPr>
        <xdr:cNvPr id="480" name="フローチャート: 判断 479"/>
        <xdr:cNvSpPr/>
      </xdr:nvSpPr>
      <xdr:spPr>
        <a:xfrm>
          <a:off x="6921500" y="1664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135132</xdr:rowOff>
    </xdr:from>
    <xdr:ext cx="534377" cy="259045"/>
    <xdr:sp macro="" textlink="">
      <xdr:nvSpPr>
        <xdr:cNvPr id="481" name="テキスト ボックス 480"/>
        <xdr:cNvSpPr txBox="1"/>
      </xdr:nvSpPr>
      <xdr:spPr>
        <a:xfrm>
          <a:off x="6705111" y="164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41286</xdr:rowOff>
    </xdr:from>
    <xdr:to>
      <xdr:col>55</xdr:col>
      <xdr:colOff>50800</xdr:colOff>
      <xdr:row>93</xdr:row>
      <xdr:rowOff>142886</xdr:rowOff>
    </xdr:to>
    <xdr:sp macro="" textlink="">
      <xdr:nvSpPr>
        <xdr:cNvPr id="487" name="楕円 486"/>
        <xdr:cNvSpPr/>
      </xdr:nvSpPr>
      <xdr:spPr>
        <a:xfrm>
          <a:off x="10426700" y="1598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64163</xdr:rowOff>
    </xdr:from>
    <xdr:ext cx="534377" cy="259045"/>
    <xdr:sp macro="" textlink="">
      <xdr:nvSpPr>
        <xdr:cNvPr id="488" name="普通建設事業費 （ うち更新整備　）該当値テキスト"/>
        <xdr:cNvSpPr txBox="1"/>
      </xdr:nvSpPr>
      <xdr:spPr>
        <a:xfrm>
          <a:off x="10528300" y="1583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162215</xdr:rowOff>
    </xdr:from>
    <xdr:to>
      <xdr:col>50</xdr:col>
      <xdr:colOff>165100</xdr:colOff>
      <xdr:row>92</xdr:row>
      <xdr:rowOff>92365</xdr:rowOff>
    </xdr:to>
    <xdr:sp macro="" textlink="">
      <xdr:nvSpPr>
        <xdr:cNvPr id="489" name="楕円 488"/>
        <xdr:cNvSpPr/>
      </xdr:nvSpPr>
      <xdr:spPr>
        <a:xfrm>
          <a:off x="9588500" y="1576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108892</xdr:rowOff>
    </xdr:from>
    <xdr:ext cx="534377" cy="259045"/>
    <xdr:sp macro="" textlink="">
      <xdr:nvSpPr>
        <xdr:cNvPr id="490" name="テキスト ボックス 489"/>
        <xdr:cNvSpPr txBox="1"/>
      </xdr:nvSpPr>
      <xdr:spPr>
        <a:xfrm>
          <a:off x="9372111" y="1553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80572</xdr:rowOff>
    </xdr:from>
    <xdr:to>
      <xdr:col>46</xdr:col>
      <xdr:colOff>38100</xdr:colOff>
      <xdr:row>95</xdr:row>
      <xdr:rowOff>10722</xdr:rowOff>
    </xdr:to>
    <xdr:sp macro="" textlink="">
      <xdr:nvSpPr>
        <xdr:cNvPr id="491" name="楕円 490"/>
        <xdr:cNvSpPr/>
      </xdr:nvSpPr>
      <xdr:spPr>
        <a:xfrm>
          <a:off x="8699500" y="1619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27249</xdr:rowOff>
    </xdr:from>
    <xdr:ext cx="534377" cy="259045"/>
    <xdr:sp macro="" textlink="">
      <xdr:nvSpPr>
        <xdr:cNvPr id="492" name="テキスト ボックス 491"/>
        <xdr:cNvSpPr txBox="1"/>
      </xdr:nvSpPr>
      <xdr:spPr>
        <a:xfrm>
          <a:off x="8483111" y="1597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28763</xdr:rowOff>
    </xdr:from>
    <xdr:to>
      <xdr:col>41</xdr:col>
      <xdr:colOff>101600</xdr:colOff>
      <xdr:row>98</xdr:row>
      <xdr:rowOff>130363</xdr:rowOff>
    </xdr:to>
    <xdr:sp macro="" textlink="">
      <xdr:nvSpPr>
        <xdr:cNvPr id="493" name="楕円 492"/>
        <xdr:cNvSpPr/>
      </xdr:nvSpPr>
      <xdr:spPr>
        <a:xfrm>
          <a:off x="7810500" y="1683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121490</xdr:rowOff>
    </xdr:from>
    <xdr:ext cx="534377" cy="259045"/>
    <xdr:sp macro="" textlink="">
      <xdr:nvSpPr>
        <xdr:cNvPr id="494" name="テキスト ボックス 493"/>
        <xdr:cNvSpPr txBox="1"/>
      </xdr:nvSpPr>
      <xdr:spPr>
        <a:xfrm>
          <a:off x="7594111" y="1692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147095</xdr:rowOff>
    </xdr:from>
    <xdr:to>
      <xdr:col>36</xdr:col>
      <xdr:colOff>165100</xdr:colOff>
      <xdr:row>98</xdr:row>
      <xdr:rowOff>77245</xdr:rowOff>
    </xdr:to>
    <xdr:sp macro="" textlink="">
      <xdr:nvSpPr>
        <xdr:cNvPr id="495" name="楕円 494"/>
        <xdr:cNvSpPr/>
      </xdr:nvSpPr>
      <xdr:spPr>
        <a:xfrm>
          <a:off x="6921500" y="1677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68372</xdr:rowOff>
    </xdr:from>
    <xdr:ext cx="534377" cy="259045"/>
    <xdr:sp macro="" textlink="">
      <xdr:nvSpPr>
        <xdr:cNvPr id="496" name="テキスト ボックス 495"/>
        <xdr:cNvSpPr txBox="1"/>
      </xdr:nvSpPr>
      <xdr:spPr>
        <a:xfrm>
          <a:off x="6705111" y="1687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133939</xdr:rowOff>
    </xdr:from>
    <xdr:to>
      <xdr:col>85</xdr:col>
      <xdr:colOff>126364</xdr:colOff>
      <xdr:row>38</xdr:row>
      <xdr:rowOff>139700</xdr:rowOff>
    </xdr:to>
    <xdr:cxnSp macro="">
      <xdr:nvCxnSpPr>
        <xdr:cNvPr id="518" name="直線コネクタ 517"/>
        <xdr:cNvCxnSpPr/>
      </xdr:nvCxnSpPr>
      <xdr:spPr>
        <a:xfrm flipV="1">
          <a:off x="16317595" y="5277439"/>
          <a:ext cx="1269" cy="137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80616</xdr:rowOff>
    </xdr:from>
    <xdr:ext cx="534377" cy="259045"/>
    <xdr:sp macro="" textlink="">
      <xdr:nvSpPr>
        <xdr:cNvPr id="521" name="災害復旧事業費最大値テキスト"/>
        <xdr:cNvSpPr txBox="1"/>
      </xdr:nvSpPr>
      <xdr:spPr>
        <a:xfrm>
          <a:off x="16370300" y="505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133939</xdr:rowOff>
    </xdr:from>
    <xdr:to>
      <xdr:col>86</xdr:col>
      <xdr:colOff>25400</xdr:colOff>
      <xdr:row>30</xdr:row>
      <xdr:rowOff>133939</xdr:rowOff>
    </xdr:to>
    <xdr:cxnSp macro="">
      <xdr:nvCxnSpPr>
        <xdr:cNvPr id="522" name="直線コネクタ 521"/>
        <xdr:cNvCxnSpPr/>
      </xdr:nvCxnSpPr>
      <xdr:spPr>
        <a:xfrm>
          <a:off x="16230600" y="5277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90825</xdr:rowOff>
    </xdr:from>
    <xdr:to>
      <xdr:col>85</xdr:col>
      <xdr:colOff>127000</xdr:colOff>
      <xdr:row>38</xdr:row>
      <xdr:rowOff>134396</xdr:rowOff>
    </xdr:to>
    <xdr:cxnSp macro="">
      <xdr:nvCxnSpPr>
        <xdr:cNvPr id="523" name="直線コネクタ 522"/>
        <xdr:cNvCxnSpPr/>
      </xdr:nvCxnSpPr>
      <xdr:spPr>
        <a:xfrm flipV="1">
          <a:off x="15481300" y="6605925"/>
          <a:ext cx="8382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5341</xdr:rowOff>
    </xdr:from>
    <xdr:ext cx="469744" cy="259045"/>
    <xdr:sp macro="" textlink="">
      <xdr:nvSpPr>
        <xdr:cNvPr id="524" name="災害復旧事業費平均値テキスト"/>
        <xdr:cNvSpPr txBox="1"/>
      </xdr:nvSpPr>
      <xdr:spPr>
        <a:xfrm>
          <a:off x="16370300" y="6348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153914</xdr:rowOff>
    </xdr:from>
    <xdr:to>
      <xdr:col>85</xdr:col>
      <xdr:colOff>177800</xdr:colOff>
      <xdr:row>38</xdr:row>
      <xdr:rowOff>84064</xdr:rowOff>
    </xdr:to>
    <xdr:sp macro="" textlink="">
      <xdr:nvSpPr>
        <xdr:cNvPr id="525" name="フローチャート: 判断 524"/>
        <xdr:cNvSpPr/>
      </xdr:nvSpPr>
      <xdr:spPr>
        <a:xfrm>
          <a:off x="16268700" y="649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134396</xdr:rowOff>
    </xdr:from>
    <xdr:to>
      <xdr:col>81</xdr:col>
      <xdr:colOff>50800</xdr:colOff>
      <xdr:row>38</xdr:row>
      <xdr:rowOff>139700</xdr:rowOff>
    </xdr:to>
    <xdr:cxnSp macro="">
      <xdr:nvCxnSpPr>
        <xdr:cNvPr id="526" name="直線コネクタ 525"/>
        <xdr:cNvCxnSpPr/>
      </xdr:nvCxnSpPr>
      <xdr:spPr>
        <a:xfrm flipV="1">
          <a:off x="14592300" y="6649496"/>
          <a:ext cx="8890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9668</xdr:rowOff>
    </xdr:from>
    <xdr:to>
      <xdr:col>81</xdr:col>
      <xdr:colOff>101600</xdr:colOff>
      <xdr:row>38</xdr:row>
      <xdr:rowOff>111268</xdr:rowOff>
    </xdr:to>
    <xdr:sp macro="" textlink="">
      <xdr:nvSpPr>
        <xdr:cNvPr id="527" name="フローチャート: 判断 526"/>
        <xdr:cNvSpPr/>
      </xdr:nvSpPr>
      <xdr:spPr>
        <a:xfrm>
          <a:off x="15430500" y="652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127794</xdr:rowOff>
    </xdr:from>
    <xdr:ext cx="469744" cy="259045"/>
    <xdr:sp macro="" textlink="">
      <xdr:nvSpPr>
        <xdr:cNvPr id="528" name="テキスト ボックス 527"/>
        <xdr:cNvSpPr txBox="1"/>
      </xdr:nvSpPr>
      <xdr:spPr>
        <a:xfrm>
          <a:off x="15246428" y="629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28732</xdr:rowOff>
    </xdr:from>
    <xdr:to>
      <xdr:col>76</xdr:col>
      <xdr:colOff>165100</xdr:colOff>
      <xdr:row>38</xdr:row>
      <xdr:rowOff>130332</xdr:rowOff>
    </xdr:to>
    <xdr:sp macro="" textlink="">
      <xdr:nvSpPr>
        <xdr:cNvPr id="530" name="フローチャート: 判断 529"/>
        <xdr:cNvSpPr/>
      </xdr:nvSpPr>
      <xdr:spPr>
        <a:xfrm>
          <a:off x="14541500" y="654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146859</xdr:rowOff>
    </xdr:from>
    <xdr:ext cx="469744" cy="259045"/>
    <xdr:sp macro="" textlink="">
      <xdr:nvSpPr>
        <xdr:cNvPr id="531" name="テキスト ボックス 530"/>
        <xdr:cNvSpPr txBox="1"/>
      </xdr:nvSpPr>
      <xdr:spPr>
        <a:xfrm>
          <a:off x="14357428" y="631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138831</xdr:rowOff>
    </xdr:from>
    <xdr:to>
      <xdr:col>71</xdr:col>
      <xdr:colOff>177800</xdr:colOff>
      <xdr:row>38</xdr:row>
      <xdr:rowOff>139700</xdr:rowOff>
    </xdr:to>
    <xdr:cxnSp macro="">
      <xdr:nvCxnSpPr>
        <xdr:cNvPr id="532" name="直線コネクタ 531"/>
        <xdr:cNvCxnSpPr/>
      </xdr:nvCxnSpPr>
      <xdr:spPr>
        <a:xfrm>
          <a:off x="12814300" y="6653931"/>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62291</xdr:rowOff>
    </xdr:from>
    <xdr:to>
      <xdr:col>72</xdr:col>
      <xdr:colOff>38100</xdr:colOff>
      <xdr:row>38</xdr:row>
      <xdr:rowOff>163891</xdr:rowOff>
    </xdr:to>
    <xdr:sp macro="" textlink="">
      <xdr:nvSpPr>
        <xdr:cNvPr id="533" name="フローチャート: 判断 532"/>
        <xdr:cNvSpPr/>
      </xdr:nvSpPr>
      <xdr:spPr>
        <a:xfrm>
          <a:off x="13652500" y="6577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8968</xdr:rowOff>
    </xdr:from>
    <xdr:ext cx="378565" cy="259045"/>
    <xdr:sp macro="" textlink="">
      <xdr:nvSpPr>
        <xdr:cNvPr id="534" name="テキスト ボックス 533"/>
        <xdr:cNvSpPr txBox="1"/>
      </xdr:nvSpPr>
      <xdr:spPr>
        <a:xfrm>
          <a:off x="13514017" y="6352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57627</xdr:rowOff>
    </xdr:from>
    <xdr:to>
      <xdr:col>67</xdr:col>
      <xdr:colOff>101600</xdr:colOff>
      <xdr:row>38</xdr:row>
      <xdr:rowOff>159227</xdr:rowOff>
    </xdr:to>
    <xdr:sp macro="" textlink="">
      <xdr:nvSpPr>
        <xdr:cNvPr id="535" name="フローチャート: 判断 534"/>
        <xdr:cNvSpPr/>
      </xdr:nvSpPr>
      <xdr:spPr>
        <a:xfrm>
          <a:off x="12763500" y="6572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4304</xdr:rowOff>
    </xdr:from>
    <xdr:ext cx="378565" cy="259045"/>
    <xdr:sp macro="" textlink="">
      <xdr:nvSpPr>
        <xdr:cNvPr id="536" name="テキスト ボックス 535"/>
        <xdr:cNvSpPr txBox="1"/>
      </xdr:nvSpPr>
      <xdr:spPr>
        <a:xfrm>
          <a:off x="12625017" y="6347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40025</xdr:rowOff>
    </xdr:from>
    <xdr:to>
      <xdr:col>85</xdr:col>
      <xdr:colOff>177800</xdr:colOff>
      <xdr:row>38</xdr:row>
      <xdr:rowOff>141625</xdr:rowOff>
    </xdr:to>
    <xdr:sp macro="" textlink="">
      <xdr:nvSpPr>
        <xdr:cNvPr id="542" name="楕円 541"/>
        <xdr:cNvSpPr/>
      </xdr:nvSpPr>
      <xdr:spPr>
        <a:xfrm>
          <a:off x="16268700" y="655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132341</xdr:rowOff>
    </xdr:from>
    <xdr:ext cx="469744" cy="259045"/>
    <xdr:sp macro="" textlink="">
      <xdr:nvSpPr>
        <xdr:cNvPr id="543" name="災害復旧事業費該当値テキスト"/>
        <xdr:cNvSpPr txBox="1"/>
      </xdr:nvSpPr>
      <xdr:spPr>
        <a:xfrm>
          <a:off x="16370300" y="647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83596</xdr:rowOff>
    </xdr:from>
    <xdr:to>
      <xdr:col>81</xdr:col>
      <xdr:colOff>101600</xdr:colOff>
      <xdr:row>39</xdr:row>
      <xdr:rowOff>13746</xdr:rowOff>
    </xdr:to>
    <xdr:sp macro="" textlink="">
      <xdr:nvSpPr>
        <xdr:cNvPr id="544" name="楕円 543"/>
        <xdr:cNvSpPr/>
      </xdr:nvSpPr>
      <xdr:spPr>
        <a:xfrm>
          <a:off x="15430500" y="659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4873</xdr:rowOff>
    </xdr:from>
    <xdr:ext cx="378565" cy="259045"/>
    <xdr:sp macro="" textlink="">
      <xdr:nvSpPr>
        <xdr:cNvPr id="545" name="テキスト ボックス 544"/>
        <xdr:cNvSpPr txBox="1"/>
      </xdr:nvSpPr>
      <xdr:spPr>
        <a:xfrm>
          <a:off x="15292017" y="6691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88031</xdr:rowOff>
    </xdr:from>
    <xdr:to>
      <xdr:col>67</xdr:col>
      <xdr:colOff>101600</xdr:colOff>
      <xdr:row>39</xdr:row>
      <xdr:rowOff>18181</xdr:rowOff>
    </xdr:to>
    <xdr:sp macro="" textlink="">
      <xdr:nvSpPr>
        <xdr:cNvPr id="550" name="楕円 549"/>
        <xdr:cNvSpPr/>
      </xdr:nvSpPr>
      <xdr:spPr>
        <a:xfrm>
          <a:off x="12763500" y="660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9308</xdr:rowOff>
    </xdr:from>
    <xdr:ext cx="313932" cy="259045"/>
    <xdr:sp macro="" textlink="">
      <xdr:nvSpPr>
        <xdr:cNvPr id="551" name="テキスト ボックス 550"/>
        <xdr:cNvSpPr txBox="1"/>
      </xdr:nvSpPr>
      <xdr:spPr>
        <a:xfrm>
          <a:off x="12657333" y="66958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77782</xdr:rowOff>
    </xdr:from>
    <xdr:to>
      <xdr:col>85</xdr:col>
      <xdr:colOff>126364</xdr:colOff>
      <xdr:row>78</xdr:row>
      <xdr:rowOff>138916</xdr:rowOff>
    </xdr:to>
    <xdr:cxnSp macro="">
      <xdr:nvCxnSpPr>
        <xdr:cNvPr id="626" name="直線コネクタ 625"/>
        <xdr:cNvCxnSpPr/>
      </xdr:nvCxnSpPr>
      <xdr:spPr>
        <a:xfrm flipV="1">
          <a:off x="16317595" y="12079282"/>
          <a:ext cx="1269" cy="143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142743</xdr:rowOff>
    </xdr:from>
    <xdr:ext cx="469744" cy="259045"/>
    <xdr:sp macro="" textlink="">
      <xdr:nvSpPr>
        <xdr:cNvPr id="627" name="公債費最小値テキスト"/>
        <xdr:cNvSpPr txBox="1"/>
      </xdr:nvSpPr>
      <xdr:spPr>
        <a:xfrm>
          <a:off x="16370300" y="1351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138916</xdr:rowOff>
    </xdr:from>
    <xdr:to>
      <xdr:col>86</xdr:col>
      <xdr:colOff>25400</xdr:colOff>
      <xdr:row>78</xdr:row>
      <xdr:rowOff>138916</xdr:rowOff>
    </xdr:to>
    <xdr:cxnSp macro="">
      <xdr:nvCxnSpPr>
        <xdr:cNvPr id="628" name="直線コネクタ 627"/>
        <xdr:cNvCxnSpPr/>
      </xdr:nvCxnSpPr>
      <xdr:spPr>
        <a:xfrm>
          <a:off x="16230600" y="13512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24459</xdr:rowOff>
    </xdr:from>
    <xdr:ext cx="534377" cy="259045"/>
    <xdr:sp macro="" textlink="">
      <xdr:nvSpPr>
        <xdr:cNvPr id="629" name="公債費最大値テキスト"/>
        <xdr:cNvSpPr txBox="1"/>
      </xdr:nvSpPr>
      <xdr:spPr>
        <a:xfrm>
          <a:off x="16370300" y="1185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77782</xdr:rowOff>
    </xdr:from>
    <xdr:to>
      <xdr:col>86</xdr:col>
      <xdr:colOff>25400</xdr:colOff>
      <xdr:row>70</xdr:row>
      <xdr:rowOff>77782</xdr:rowOff>
    </xdr:to>
    <xdr:cxnSp macro="">
      <xdr:nvCxnSpPr>
        <xdr:cNvPr id="630" name="直線コネクタ 629"/>
        <xdr:cNvCxnSpPr/>
      </xdr:nvCxnSpPr>
      <xdr:spPr>
        <a:xfrm>
          <a:off x="16230600" y="12079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114032</xdr:rowOff>
    </xdr:from>
    <xdr:to>
      <xdr:col>85</xdr:col>
      <xdr:colOff>127000</xdr:colOff>
      <xdr:row>75</xdr:row>
      <xdr:rowOff>159311</xdr:rowOff>
    </xdr:to>
    <xdr:cxnSp macro="">
      <xdr:nvCxnSpPr>
        <xdr:cNvPr id="631" name="直線コネクタ 630"/>
        <xdr:cNvCxnSpPr/>
      </xdr:nvCxnSpPr>
      <xdr:spPr>
        <a:xfrm>
          <a:off x="15481300" y="12972782"/>
          <a:ext cx="838200" cy="4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136250</xdr:rowOff>
    </xdr:from>
    <xdr:ext cx="534377" cy="259045"/>
    <xdr:sp macro="" textlink="">
      <xdr:nvSpPr>
        <xdr:cNvPr id="632" name="公債費平均値テキスト"/>
        <xdr:cNvSpPr txBox="1"/>
      </xdr:nvSpPr>
      <xdr:spPr>
        <a:xfrm>
          <a:off x="16370300" y="12995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157823</xdr:rowOff>
    </xdr:from>
    <xdr:to>
      <xdr:col>85</xdr:col>
      <xdr:colOff>177800</xdr:colOff>
      <xdr:row>76</xdr:row>
      <xdr:rowOff>87973</xdr:rowOff>
    </xdr:to>
    <xdr:sp macro="" textlink="">
      <xdr:nvSpPr>
        <xdr:cNvPr id="633" name="フローチャート: 判断 632"/>
        <xdr:cNvSpPr/>
      </xdr:nvSpPr>
      <xdr:spPr>
        <a:xfrm>
          <a:off x="16268700" y="1301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108872</xdr:rowOff>
    </xdr:from>
    <xdr:to>
      <xdr:col>81</xdr:col>
      <xdr:colOff>50800</xdr:colOff>
      <xdr:row>75</xdr:row>
      <xdr:rowOff>114032</xdr:rowOff>
    </xdr:to>
    <xdr:cxnSp macro="">
      <xdr:nvCxnSpPr>
        <xdr:cNvPr id="634" name="直線コネクタ 633"/>
        <xdr:cNvCxnSpPr/>
      </xdr:nvCxnSpPr>
      <xdr:spPr>
        <a:xfrm>
          <a:off x="14592300" y="12967622"/>
          <a:ext cx="8890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152451</xdr:rowOff>
    </xdr:from>
    <xdr:to>
      <xdr:col>81</xdr:col>
      <xdr:colOff>101600</xdr:colOff>
      <xdr:row>76</xdr:row>
      <xdr:rowOff>82601</xdr:rowOff>
    </xdr:to>
    <xdr:sp macro="" textlink="">
      <xdr:nvSpPr>
        <xdr:cNvPr id="635" name="フローチャート: 判断 634"/>
        <xdr:cNvSpPr/>
      </xdr:nvSpPr>
      <xdr:spPr>
        <a:xfrm>
          <a:off x="154305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73728</xdr:rowOff>
    </xdr:from>
    <xdr:ext cx="534377" cy="259045"/>
    <xdr:sp macro="" textlink="">
      <xdr:nvSpPr>
        <xdr:cNvPr id="636" name="テキスト ボックス 635"/>
        <xdr:cNvSpPr txBox="1"/>
      </xdr:nvSpPr>
      <xdr:spPr>
        <a:xfrm>
          <a:off x="15214111" y="131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108872</xdr:rowOff>
    </xdr:from>
    <xdr:to>
      <xdr:col>76</xdr:col>
      <xdr:colOff>114300</xdr:colOff>
      <xdr:row>75</xdr:row>
      <xdr:rowOff>122898</xdr:rowOff>
    </xdr:to>
    <xdr:cxnSp macro="">
      <xdr:nvCxnSpPr>
        <xdr:cNvPr id="637" name="直線コネクタ 636"/>
        <xdr:cNvCxnSpPr/>
      </xdr:nvCxnSpPr>
      <xdr:spPr>
        <a:xfrm flipV="1">
          <a:off x="13703300" y="12967622"/>
          <a:ext cx="889000" cy="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156125</xdr:rowOff>
    </xdr:from>
    <xdr:to>
      <xdr:col>76</xdr:col>
      <xdr:colOff>165100</xdr:colOff>
      <xdr:row>76</xdr:row>
      <xdr:rowOff>86275</xdr:rowOff>
    </xdr:to>
    <xdr:sp macro="" textlink="">
      <xdr:nvSpPr>
        <xdr:cNvPr id="638" name="フローチャート: 判断 637"/>
        <xdr:cNvSpPr/>
      </xdr:nvSpPr>
      <xdr:spPr>
        <a:xfrm>
          <a:off x="14541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77402</xdr:rowOff>
    </xdr:from>
    <xdr:ext cx="534377" cy="259045"/>
    <xdr:sp macro="" textlink="">
      <xdr:nvSpPr>
        <xdr:cNvPr id="639" name="テキスト ボックス 638"/>
        <xdr:cNvSpPr txBox="1"/>
      </xdr:nvSpPr>
      <xdr:spPr>
        <a:xfrm>
          <a:off x="14325111" y="1310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122898</xdr:rowOff>
    </xdr:from>
    <xdr:to>
      <xdr:col>71</xdr:col>
      <xdr:colOff>177800</xdr:colOff>
      <xdr:row>75</xdr:row>
      <xdr:rowOff>123290</xdr:rowOff>
    </xdr:to>
    <xdr:cxnSp macro="">
      <xdr:nvCxnSpPr>
        <xdr:cNvPr id="640" name="直線コネクタ 639"/>
        <xdr:cNvCxnSpPr/>
      </xdr:nvCxnSpPr>
      <xdr:spPr>
        <a:xfrm flipV="1">
          <a:off x="12814300" y="12981648"/>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148369</xdr:rowOff>
    </xdr:from>
    <xdr:to>
      <xdr:col>72</xdr:col>
      <xdr:colOff>38100</xdr:colOff>
      <xdr:row>76</xdr:row>
      <xdr:rowOff>78519</xdr:rowOff>
    </xdr:to>
    <xdr:sp macro="" textlink="">
      <xdr:nvSpPr>
        <xdr:cNvPr id="641" name="フローチャート: 判断 640"/>
        <xdr:cNvSpPr/>
      </xdr:nvSpPr>
      <xdr:spPr>
        <a:xfrm>
          <a:off x="13652500" y="1300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69646</xdr:rowOff>
    </xdr:from>
    <xdr:ext cx="534377" cy="259045"/>
    <xdr:sp macro="" textlink="">
      <xdr:nvSpPr>
        <xdr:cNvPr id="642" name="テキスト ボックス 641"/>
        <xdr:cNvSpPr txBox="1"/>
      </xdr:nvSpPr>
      <xdr:spPr>
        <a:xfrm>
          <a:off x="13436111" y="1309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156648</xdr:rowOff>
    </xdr:from>
    <xdr:to>
      <xdr:col>67</xdr:col>
      <xdr:colOff>101600</xdr:colOff>
      <xdr:row>76</xdr:row>
      <xdr:rowOff>86798</xdr:rowOff>
    </xdr:to>
    <xdr:sp macro="" textlink="">
      <xdr:nvSpPr>
        <xdr:cNvPr id="643" name="フローチャート: 判断 642"/>
        <xdr:cNvSpPr/>
      </xdr:nvSpPr>
      <xdr:spPr>
        <a:xfrm>
          <a:off x="12763500" y="1301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77925</xdr:rowOff>
    </xdr:from>
    <xdr:ext cx="534377" cy="259045"/>
    <xdr:sp macro="" textlink="">
      <xdr:nvSpPr>
        <xdr:cNvPr id="644" name="テキスト ボックス 643"/>
        <xdr:cNvSpPr txBox="1"/>
      </xdr:nvSpPr>
      <xdr:spPr>
        <a:xfrm>
          <a:off x="12547111" y="1310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108510</xdr:rowOff>
    </xdr:from>
    <xdr:to>
      <xdr:col>85</xdr:col>
      <xdr:colOff>177800</xdr:colOff>
      <xdr:row>76</xdr:row>
      <xdr:rowOff>38661</xdr:rowOff>
    </xdr:to>
    <xdr:sp macro="" textlink="">
      <xdr:nvSpPr>
        <xdr:cNvPr id="650" name="楕円 649"/>
        <xdr:cNvSpPr/>
      </xdr:nvSpPr>
      <xdr:spPr>
        <a:xfrm>
          <a:off x="16268700" y="129672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131387</xdr:rowOff>
    </xdr:from>
    <xdr:ext cx="534377" cy="259045"/>
    <xdr:sp macro="" textlink="">
      <xdr:nvSpPr>
        <xdr:cNvPr id="651" name="公債費該当値テキスト"/>
        <xdr:cNvSpPr txBox="1"/>
      </xdr:nvSpPr>
      <xdr:spPr>
        <a:xfrm>
          <a:off x="16370300" y="1281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63232</xdr:rowOff>
    </xdr:from>
    <xdr:to>
      <xdr:col>81</xdr:col>
      <xdr:colOff>101600</xdr:colOff>
      <xdr:row>75</xdr:row>
      <xdr:rowOff>164832</xdr:rowOff>
    </xdr:to>
    <xdr:sp macro="" textlink="">
      <xdr:nvSpPr>
        <xdr:cNvPr id="652" name="楕円 651"/>
        <xdr:cNvSpPr/>
      </xdr:nvSpPr>
      <xdr:spPr>
        <a:xfrm>
          <a:off x="15430500" y="1292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9909</xdr:rowOff>
    </xdr:from>
    <xdr:ext cx="534377" cy="259045"/>
    <xdr:sp macro="" textlink="">
      <xdr:nvSpPr>
        <xdr:cNvPr id="653" name="テキスト ボックス 652"/>
        <xdr:cNvSpPr txBox="1"/>
      </xdr:nvSpPr>
      <xdr:spPr>
        <a:xfrm>
          <a:off x="15214111" y="1269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58072</xdr:rowOff>
    </xdr:from>
    <xdr:to>
      <xdr:col>76</xdr:col>
      <xdr:colOff>165100</xdr:colOff>
      <xdr:row>75</xdr:row>
      <xdr:rowOff>159671</xdr:rowOff>
    </xdr:to>
    <xdr:sp macro="" textlink="">
      <xdr:nvSpPr>
        <xdr:cNvPr id="654" name="楕円 653"/>
        <xdr:cNvSpPr/>
      </xdr:nvSpPr>
      <xdr:spPr>
        <a:xfrm>
          <a:off x="14541500" y="129168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4749</xdr:rowOff>
    </xdr:from>
    <xdr:ext cx="534377" cy="259045"/>
    <xdr:sp macro="" textlink="">
      <xdr:nvSpPr>
        <xdr:cNvPr id="655" name="テキスト ボックス 654"/>
        <xdr:cNvSpPr txBox="1"/>
      </xdr:nvSpPr>
      <xdr:spPr>
        <a:xfrm>
          <a:off x="14325111" y="1269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72098</xdr:rowOff>
    </xdr:from>
    <xdr:to>
      <xdr:col>72</xdr:col>
      <xdr:colOff>38100</xdr:colOff>
      <xdr:row>76</xdr:row>
      <xdr:rowOff>2248</xdr:rowOff>
    </xdr:to>
    <xdr:sp macro="" textlink="">
      <xdr:nvSpPr>
        <xdr:cNvPr id="656" name="楕円 655"/>
        <xdr:cNvSpPr/>
      </xdr:nvSpPr>
      <xdr:spPr>
        <a:xfrm>
          <a:off x="13652500" y="1293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18775</xdr:rowOff>
    </xdr:from>
    <xdr:ext cx="534377" cy="259045"/>
    <xdr:sp macro="" textlink="">
      <xdr:nvSpPr>
        <xdr:cNvPr id="657" name="テキスト ボックス 656"/>
        <xdr:cNvSpPr txBox="1"/>
      </xdr:nvSpPr>
      <xdr:spPr>
        <a:xfrm>
          <a:off x="13436111" y="12706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72490</xdr:rowOff>
    </xdr:from>
    <xdr:to>
      <xdr:col>67</xdr:col>
      <xdr:colOff>101600</xdr:colOff>
      <xdr:row>76</xdr:row>
      <xdr:rowOff>2640</xdr:rowOff>
    </xdr:to>
    <xdr:sp macro="" textlink="">
      <xdr:nvSpPr>
        <xdr:cNvPr id="658" name="楕円 657"/>
        <xdr:cNvSpPr/>
      </xdr:nvSpPr>
      <xdr:spPr>
        <a:xfrm>
          <a:off x="12763500" y="1293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19167</xdr:rowOff>
    </xdr:from>
    <xdr:ext cx="534377" cy="259045"/>
    <xdr:sp macro="" textlink="">
      <xdr:nvSpPr>
        <xdr:cNvPr id="659" name="テキスト ボックス 658"/>
        <xdr:cNvSpPr txBox="1"/>
      </xdr:nvSpPr>
      <xdr:spPr>
        <a:xfrm>
          <a:off x="12547111" y="1270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104071</xdr:rowOff>
    </xdr:from>
    <xdr:to>
      <xdr:col>85</xdr:col>
      <xdr:colOff>126364</xdr:colOff>
      <xdr:row>98</xdr:row>
      <xdr:rowOff>139393</xdr:rowOff>
    </xdr:to>
    <xdr:cxnSp macro="">
      <xdr:nvCxnSpPr>
        <xdr:cNvPr id="681" name="直線コネクタ 680"/>
        <xdr:cNvCxnSpPr/>
      </xdr:nvCxnSpPr>
      <xdr:spPr>
        <a:xfrm flipV="1">
          <a:off x="16317595" y="15877471"/>
          <a:ext cx="1269" cy="1064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143220</xdr:rowOff>
    </xdr:from>
    <xdr:ext cx="313932" cy="259045"/>
    <xdr:sp macro="" textlink="">
      <xdr:nvSpPr>
        <xdr:cNvPr id="682" name="積立金最小値テキスト"/>
        <xdr:cNvSpPr txBox="1"/>
      </xdr:nvSpPr>
      <xdr:spPr>
        <a:xfrm>
          <a:off x="16370300" y="169453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139393</xdr:rowOff>
    </xdr:from>
    <xdr:to>
      <xdr:col>86</xdr:col>
      <xdr:colOff>25400</xdr:colOff>
      <xdr:row>98</xdr:row>
      <xdr:rowOff>139393</xdr:rowOff>
    </xdr:to>
    <xdr:cxnSp macro="">
      <xdr:nvCxnSpPr>
        <xdr:cNvPr id="683" name="直線コネクタ 682"/>
        <xdr:cNvCxnSpPr/>
      </xdr:nvCxnSpPr>
      <xdr:spPr>
        <a:xfrm>
          <a:off x="16230600" y="1694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50748</xdr:rowOff>
    </xdr:from>
    <xdr:ext cx="599010" cy="259045"/>
    <xdr:sp macro="" textlink="">
      <xdr:nvSpPr>
        <xdr:cNvPr id="684" name="積立金最大値テキスト"/>
        <xdr:cNvSpPr txBox="1"/>
      </xdr:nvSpPr>
      <xdr:spPr>
        <a:xfrm>
          <a:off x="16370300" y="15652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104071</xdr:rowOff>
    </xdr:from>
    <xdr:to>
      <xdr:col>86</xdr:col>
      <xdr:colOff>25400</xdr:colOff>
      <xdr:row>92</xdr:row>
      <xdr:rowOff>104071</xdr:rowOff>
    </xdr:to>
    <xdr:cxnSp macro="">
      <xdr:nvCxnSpPr>
        <xdr:cNvPr id="685" name="直線コネクタ 684"/>
        <xdr:cNvCxnSpPr/>
      </xdr:nvCxnSpPr>
      <xdr:spPr>
        <a:xfrm>
          <a:off x="16230600" y="15877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63902</xdr:rowOff>
    </xdr:from>
    <xdr:to>
      <xdr:col>85</xdr:col>
      <xdr:colOff>127000</xdr:colOff>
      <xdr:row>98</xdr:row>
      <xdr:rowOff>90807</xdr:rowOff>
    </xdr:to>
    <xdr:cxnSp macro="">
      <xdr:nvCxnSpPr>
        <xdr:cNvPr id="686" name="直線コネクタ 685"/>
        <xdr:cNvCxnSpPr/>
      </xdr:nvCxnSpPr>
      <xdr:spPr>
        <a:xfrm>
          <a:off x="15481300" y="16866002"/>
          <a:ext cx="838200" cy="26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29554</xdr:rowOff>
    </xdr:from>
    <xdr:ext cx="534377" cy="259045"/>
    <xdr:sp macro="" textlink="">
      <xdr:nvSpPr>
        <xdr:cNvPr id="687" name="積立金平均値テキスト"/>
        <xdr:cNvSpPr txBox="1"/>
      </xdr:nvSpPr>
      <xdr:spPr>
        <a:xfrm>
          <a:off x="16370300" y="16660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6677</xdr:rowOff>
    </xdr:from>
    <xdr:to>
      <xdr:col>85</xdr:col>
      <xdr:colOff>177800</xdr:colOff>
      <xdr:row>98</xdr:row>
      <xdr:rowOff>108277</xdr:rowOff>
    </xdr:to>
    <xdr:sp macro="" textlink="">
      <xdr:nvSpPr>
        <xdr:cNvPr id="688" name="フローチャート: 判断 687"/>
        <xdr:cNvSpPr/>
      </xdr:nvSpPr>
      <xdr:spPr>
        <a:xfrm>
          <a:off x="16268700" y="1680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38353</xdr:rowOff>
    </xdr:from>
    <xdr:to>
      <xdr:col>81</xdr:col>
      <xdr:colOff>50800</xdr:colOff>
      <xdr:row>98</xdr:row>
      <xdr:rowOff>63902</xdr:rowOff>
    </xdr:to>
    <xdr:cxnSp macro="">
      <xdr:nvCxnSpPr>
        <xdr:cNvPr id="689" name="直線コネクタ 688"/>
        <xdr:cNvCxnSpPr/>
      </xdr:nvCxnSpPr>
      <xdr:spPr>
        <a:xfrm>
          <a:off x="14592300" y="16840453"/>
          <a:ext cx="889000" cy="2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20101</xdr:rowOff>
    </xdr:from>
    <xdr:to>
      <xdr:col>81</xdr:col>
      <xdr:colOff>101600</xdr:colOff>
      <xdr:row>98</xdr:row>
      <xdr:rowOff>121701</xdr:rowOff>
    </xdr:to>
    <xdr:sp macro="" textlink="">
      <xdr:nvSpPr>
        <xdr:cNvPr id="690" name="フローチャート: 判断 689"/>
        <xdr:cNvSpPr/>
      </xdr:nvSpPr>
      <xdr:spPr>
        <a:xfrm>
          <a:off x="15430500" y="1682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112828</xdr:rowOff>
    </xdr:from>
    <xdr:ext cx="534377" cy="259045"/>
    <xdr:sp macro="" textlink="">
      <xdr:nvSpPr>
        <xdr:cNvPr id="691" name="テキスト ボックス 690"/>
        <xdr:cNvSpPr txBox="1"/>
      </xdr:nvSpPr>
      <xdr:spPr>
        <a:xfrm>
          <a:off x="15214111" y="1691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38353</xdr:rowOff>
    </xdr:from>
    <xdr:to>
      <xdr:col>76</xdr:col>
      <xdr:colOff>114300</xdr:colOff>
      <xdr:row>98</xdr:row>
      <xdr:rowOff>93094</xdr:rowOff>
    </xdr:to>
    <xdr:cxnSp macro="">
      <xdr:nvCxnSpPr>
        <xdr:cNvPr id="692" name="直線コネクタ 691"/>
        <xdr:cNvCxnSpPr/>
      </xdr:nvCxnSpPr>
      <xdr:spPr>
        <a:xfrm flipV="1">
          <a:off x="13703300" y="16840453"/>
          <a:ext cx="889000" cy="5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18752</xdr:rowOff>
    </xdr:from>
    <xdr:to>
      <xdr:col>76</xdr:col>
      <xdr:colOff>165100</xdr:colOff>
      <xdr:row>98</xdr:row>
      <xdr:rowOff>120352</xdr:rowOff>
    </xdr:to>
    <xdr:sp macro="" textlink="">
      <xdr:nvSpPr>
        <xdr:cNvPr id="693" name="フローチャート: 判断 692"/>
        <xdr:cNvSpPr/>
      </xdr:nvSpPr>
      <xdr:spPr>
        <a:xfrm>
          <a:off x="14541500" y="1682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111479</xdr:rowOff>
    </xdr:from>
    <xdr:ext cx="534377" cy="259045"/>
    <xdr:sp macro="" textlink="">
      <xdr:nvSpPr>
        <xdr:cNvPr id="694" name="テキスト ボックス 693"/>
        <xdr:cNvSpPr txBox="1"/>
      </xdr:nvSpPr>
      <xdr:spPr>
        <a:xfrm>
          <a:off x="14325111" y="1691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146376</xdr:rowOff>
    </xdr:from>
    <xdr:to>
      <xdr:col>71</xdr:col>
      <xdr:colOff>177800</xdr:colOff>
      <xdr:row>98</xdr:row>
      <xdr:rowOff>93094</xdr:rowOff>
    </xdr:to>
    <xdr:cxnSp macro="">
      <xdr:nvCxnSpPr>
        <xdr:cNvPr id="695" name="直線コネクタ 694"/>
        <xdr:cNvCxnSpPr/>
      </xdr:nvCxnSpPr>
      <xdr:spPr>
        <a:xfrm>
          <a:off x="12814300" y="16777026"/>
          <a:ext cx="889000" cy="11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26432</xdr:rowOff>
    </xdr:from>
    <xdr:to>
      <xdr:col>72</xdr:col>
      <xdr:colOff>38100</xdr:colOff>
      <xdr:row>98</xdr:row>
      <xdr:rowOff>128032</xdr:rowOff>
    </xdr:to>
    <xdr:sp macro="" textlink="">
      <xdr:nvSpPr>
        <xdr:cNvPr id="696" name="フローチャート: 判断 695"/>
        <xdr:cNvSpPr/>
      </xdr:nvSpPr>
      <xdr:spPr>
        <a:xfrm>
          <a:off x="13652500" y="1682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144559</xdr:rowOff>
    </xdr:from>
    <xdr:ext cx="534377" cy="259045"/>
    <xdr:sp macro="" textlink="">
      <xdr:nvSpPr>
        <xdr:cNvPr id="697" name="テキスト ボックス 696"/>
        <xdr:cNvSpPr txBox="1"/>
      </xdr:nvSpPr>
      <xdr:spPr>
        <a:xfrm>
          <a:off x="13436111" y="1660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24160</xdr:rowOff>
    </xdr:from>
    <xdr:to>
      <xdr:col>67</xdr:col>
      <xdr:colOff>101600</xdr:colOff>
      <xdr:row>98</xdr:row>
      <xdr:rowOff>125760</xdr:rowOff>
    </xdr:to>
    <xdr:sp macro="" textlink="">
      <xdr:nvSpPr>
        <xdr:cNvPr id="698" name="フローチャート: 判断 697"/>
        <xdr:cNvSpPr/>
      </xdr:nvSpPr>
      <xdr:spPr>
        <a:xfrm>
          <a:off x="12763500" y="1682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116887</xdr:rowOff>
    </xdr:from>
    <xdr:ext cx="534377" cy="259045"/>
    <xdr:sp macro="" textlink="">
      <xdr:nvSpPr>
        <xdr:cNvPr id="699" name="テキスト ボックス 698"/>
        <xdr:cNvSpPr txBox="1"/>
      </xdr:nvSpPr>
      <xdr:spPr>
        <a:xfrm>
          <a:off x="12547111" y="1691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40007</xdr:rowOff>
    </xdr:from>
    <xdr:to>
      <xdr:col>85</xdr:col>
      <xdr:colOff>177800</xdr:colOff>
      <xdr:row>98</xdr:row>
      <xdr:rowOff>141607</xdr:rowOff>
    </xdr:to>
    <xdr:sp macro="" textlink="">
      <xdr:nvSpPr>
        <xdr:cNvPr id="705" name="楕円 704"/>
        <xdr:cNvSpPr/>
      </xdr:nvSpPr>
      <xdr:spPr>
        <a:xfrm>
          <a:off x="16268700" y="1684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156554</xdr:rowOff>
    </xdr:from>
    <xdr:ext cx="534377" cy="259045"/>
    <xdr:sp macro="" textlink="">
      <xdr:nvSpPr>
        <xdr:cNvPr id="706" name="積立金該当値テキスト"/>
        <xdr:cNvSpPr txBox="1"/>
      </xdr:nvSpPr>
      <xdr:spPr>
        <a:xfrm>
          <a:off x="16370300" y="1678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13102</xdr:rowOff>
    </xdr:from>
    <xdr:to>
      <xdr:col>81</xdr:col>
      <xdr:colOff>101600</xdr:colOff>
      <xdr:row>98</xdr:row>
      <xdr:rowOff>114702</xdr:rowOff>
    </xdr:to>
    <xdr:sp macro="" textlink="">
      <xdr:nvSpPr>
        <xdr:cNvPr id="707" name="楕円 706"/>
        <xdr:cNvSpPr/>
      </xdr:nvSpPr>
      <xdr:spPr>
        <a:xfrm>
          <a:off x="15430500" y="1681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131229</xdr:rowOff>
    </xdr:from>
    <xdr:ext cx="534377" cy="259045"/>
    <xdr:sp macro="" textlink="">
      <xdr:nvSpPr>
        <xdr:cNvPr id="708" name="テキスト ボックス 707"/>
        <xdr:cNvSpPr txBox="1"/>
      </xdr:nvSpPr>
      <xdr:spPr>
        <a:xfrm>
          <a:off x="15214111" y="165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159003</xdr:rowOff>
    </xdr:from>
    <xdr:to>
      <xdr:col>76</xdr:col>
      <xdr:colOff>165100</xdr:colOff>
      <xdr:row>98</xdr:row>
      <xdr:rowOff>89153</xdr:rowOff>
    </xdr:to>
    <xdr:sp macro="" textlink="">
      <xdr:nvSpPr>
        <xdr:cNvPr id="709" name="楕円 708"/>
        <xdr:cNvSpPr/>
      </xdr:nvSpPr>
      <xdr:spPr>
        <a:xfrm>
          <a:off x="14541500" y="1678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105680</xdr:rowOff>
    </xdr:from>
    <xdr:ext cx="534377" cy="259045"/>
    <xdr:sp macro="" textlink="">
      <xdr:nvSpPr>
        <xdr:cNvPr id="710" name="テキスト ボックス 709"/>
        <xdr:cNvSpPr txBox="1"/>
      </xdr:nvSpPr>
      <xdr:spPr>
        <a:xfrm>
          <a:off x="14325111" y="1656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42294</xdr:rowOff>
    </xdr:from>
    <xdr:to>
      <xdr:col>72</xdr:col>
      <xdr:colOff>38100</xdr:colOff>
      <xdr:row>98</xdr:row>
      <xdr:rowOff>143894</xdr:rowOff>
    </xdr:to>
    <xdr:sp macro="" textlink="">
      <xdr:nvSpPr>
        <xdr:cNvPr id="711" name="楕円 710"/>
        <xdr:cNvSpPr/>
      </xdr:nvSpPr>
      <xdr:spPr>
        <a:xfrm>
          <a:off x="13652500" y="1684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135021</xdr:rowOff>
    </xdr:from>
    <xdr:ext cx="534377" cy="259045"/>
    <xdr:sp macro="" textlink="">
      <xdr:nvSpPr>
        <xdr:cNvPr id="712" name="テキスト ボックス 711"/>
        <xdr:cNvSpPr txBox="1"/>
      </xdr:nvSpPr>
      <xdr:spPr>
        <a:xfrm>
          <a:off x="13436111" y="1693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95576</xdr:rowOff>
    </xdr:from>
    <xdr:to>
      <xdr:col>67</xdr:col>
      <xdr:colOff>101600</xdr:colOff>
      <xdr:row>98</xdr:row>
      <xdr:rowOff>25726</xdr:rowOff>
    </xdr:to>
    <xdr:sp macro="" textlink="">
      <xdr:nvSpPr>
        <xdr:cNvPr id="713" name="楕円 712"/>
        <xdr:cNvSpPr/>
      </xdr:nvSpPr>
      <xdr:spPr>
        <a:xfrm>
          <a:off x="12763500" y="167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42253</xdr:rowOff>
    </xdr:from>
    <xdr:ext cx="534377" cy="259045"/>
    <xdr:sp macro="" textlink="">
      <xdr:nvSpPr>
        <xdr:cNvPr id="714" name="テキスト ボックス 713"/>
        <xdr:cNvSpPr txBox="1"/>
      </xdr:nvSpPr>
      <xdr:spPr>
        <a:xfrm>
          <a:off x="12547111" y="1650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100152</xdr:rowOff>
    </xdr:from>
    <xdr:to>
      <xdr:col>116</xdr:col>
      <xdr:colOff>62864</xdr:colOff>
      <xdr:row>39</xdr:row>
      <xdr:rowOff>44450</xdr:rowOff>
    </xdr:to>
    <xdr:cxnSp macro="">
      <xdr:nvCxnSpPr>
        <xdr:cNvPr id="738" name="直線コネクタ 737"/>
        <xdr:cNvCxnSpPr/>
      </xdr:nvCxnSpPr>
      <xdr:spPr>
        <a:xfrm flipV="1">
          <a:off x="22159595" y="5243652"/>
          <a:ext cx="1269" cy="1487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46829</xdr:rowOff>
    </xdr:from>
    <xdr:ext cx="534377" cy="259045"/>
    <xdr:sp macro="" textlink="">
      <xdr:nvSpPr>
        <xdr:cNvPr id="741" name="投資及び出資金最大値テキスト"/>
        <xdr:cNvSpPr txBox="1"/>
      </xdr:nvSpPr>
      <xdr:spPr>
        <a:xfrm>
          <a:off x="22212300" y="501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100152</xdr:rowOff>
    </xdr:from>
    <xdr:to>
      <xdr:col>116</xdr:col>
      <xdr:colOff>152400</xdr:colOff>
      <xdr:row>30</xdr:row>
      <xdr:rowOff>100152</xdr:rowOff>
    </xdr:to>
    <xdr:cxnSp macro="">
      <xdr:nvCxnSpPr>
        <xdr:cNvPr id="742" name="直線コネクタ 741"/>
        <xdr:cNvCxnSpPr/>
      </xdr:nvCxnSpPr>
      <xdr:spPr>
        <a:xfrm>
          <a:off x="22072600" y="5243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107814</xdr:rowOff>
    </xdr:from>
    <xdr:ext cx="469744" cy="259045"/>
    <xdr:sp macro="" textlink="">
      <xdr:nvSpPr>
        <xdr:cNvPr id="744" name="投資及び出資金平均値テキスト"/>
        <xdr:cNvSpPr txBox="1"/>
      </xdr:nvSpPr>
      <xdr:spPr>
        <a:xfrm>
          <a:off x="22212300" y="6451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84937</xdr:rowOff>
    </xdr:from>
    <xdr:to>
      <xdr:col>116</xdr:col>
      <xdr:colOff>114300</xdr:colOff>
      <xdr:row>39</xdr:row>
      <xdr:rowOff>15087</xdr:rowOff>
    </xdr:to>
    <xdr:sp macro="" textlink="">
      <xdr:nvSpPr>
        <xdr:cNvPr id="745" name="フローチャート: 判断 744"/>
        <xdr:cNvSpPr/>
      </xdr:nvSpPr>
      <xdr:spPr>
        <a:xfrm>
          <a:off x="22110700" y="660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93091</xdr:rowOff>
    </xdr:from>
    <xdr:to>
      <xdr:col>112</xdr:col>
      <xdr:colOff>38100</xdr:colOff>
      <xdr:row>39</xdr:row>
      <xdr:rowOff>23241</xdr:rowOff>
    </xdr:to>
    <xdr:sp macro="" textlink="">
      <xdr:nvSpPr>
        <xdr:cNvPr id="747" name="フローチャート: 判断 746"/>
        <xdr:cNvSpPr/>
      </xdr:nvSpPr>
      <xdr:spPr>
        <a:xfrm>
          <a:off x="21272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39768</xdr:rowOff>
    </xdr:from>
    <xdr:ext cx="378565" cy="259045"/>
    <xdr:sp macro="" textlink="">
      <xdr:nvSpPr>
        <xdr:cNvPr id="748" name="テキスト ボックス 747"/>
        <xdr:cNvSpPr txBox="1"/>
      </xdr:nvSpPr>
      <xdr:spPr>
        <a:xfrm>
          <a:off x="21134017" y="638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93320</xdr:rowOff>
    </xdr:from>
    <xdr:to>
      <xdr:col>107</xdr:col>
      <xdr:colOff>101600</xdr:colOff>
      <xdr:row>39</xdr:row>
      <xdr:rowOff>23470</xdr:rowOff>
    </xdr:to>
    <xdr:sp macro="" textlink="">
      <xdr:nvSpPr>
        <xdr:cNvPr id="750" name="フローチャート: 判断 749"/>
        <xdr:cNvSpPr/>
      </xdr:nvSpPr>
      <xdr:spPr>
        <a:xfrm>
          <a:off x="20383500" y="66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39996</xdr:rowOff>
    </xdr:from>
    <xdr:ext cx="378565" cy="259045"/>
    <xdr:sp macro="" textlink="">
      <xdr:nvSpPr>
        <xdr:cNvPr id="751" name="テキスト ボックス 750"/>
        <xdr:cNvSpPr txBox="1"/>
      </xdr:nvSpPr>
      <xdr:spPr>
        <a:xfrm>
          <a:off x="20245017" y="6383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105207</xdr:rowOff>
    </xdr:from>
    <xdr:to>
      <xdr:col>102</xdr:col>
      <xdr:colOff>165100</xdr:colOff>
      <xdr:row>39</xdr:row>
      <xdr:rowOff>35357</xdr:rowOff>
    </xdr:to>
    <xdr:sp macro="" textlink="">
      <xdr:nvSpPr>
        <xdr:cNvPr id="753" name="フローチャート: 判断 752"/>
        <xdr:cNvSpPr/>
      </xdr:nvSpPr>
      <xdr:spPr>
        <a:xfrm>
          <a:off x="19494500" y="66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51884</xdr:rowOff>
    </xdr:from>
    <xdr:ext cx="378565" cy="259045"/>
    <xdr:sp macro="" textlink="">
      <xdr:nvSpPr>
        <xdr:cNvPr id="754" name="テキスト ボックス 753"/>
        <xdr:cNvSpPr txBox="1"/>
      </xdr:nvSpPr>
      <xdr:spPr>
        <a:xfrm>
          <a:off x="19356017" y="639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99034</xdr:rowOff>
    </xdr:from>
    <xdr:to>
      <xdr:col>98</xdr:col>
      <xdr:colOff>38100</xdr:colOff>
      <xdr:row>39</xdr:row>
      <xdr:rowOff>29184</xdr:rowOff>
    </xdr:to>
    <xdr:sp macro="" textlink="">
      <xdr:nvSpPr>
        <xdr:cNvPr id="755" name="フローチャート: 判断 754"/>
        <xdr:cNvSpPr/>
      </xdr:nvSpPr>
      <xdr:spPr>
        <a:xfrm>
          <a:off x="18605500" y="661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45712</xdr:rowOff>
    </xdr:from>
    <xdr:ext cx="378565" cy="259045"/>
    <xdr:sp macro="" textlink="">
      <xdr:nvSpPr>
        <xdr:cNvPr id="756" name="テキスト ボックス 755"/>
        <xdr:cNvSpPr txBox="1"/>
      </xdr:nvSpPr>
      <xdr:spPr>
        <a:xfrm>
          <a:off x="18467017" y="638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5" name="テキスト ボックス 784"/>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23876</xdr:rowOff>
    </xdr:from>
    <xdr:to>
      <xdr:col>116</xdr:col>
      <xdr:colOff>62864</xdr:colOff>
      <xdr:row>59</xdr:row>
      <xdr:rowOff>44450</xdr:rowOff>
    </xdr:to>
    <xdr:cxnSp macro="">
      <xdr:nvCxnSpPr>
        <xdr:cNvPr id="795" name="直線コネクタ 794"/>
        <xdr:cNvCxnSpPr/>
      </xdr:nvCxnSpPr>
      <xdr:spPr>
        <a:xfrm flipV="1">
          <a:off x="22159595" y="8767826"/>
          <a:ext cx="1269"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142003</xdr:rowOff>
    </xdr:from>
    <xdr:ext cx="534377" cy="259045"/>
    <xdr:sp macro="" textlink="">
      <xdr:nvSpPr>
        <xdr:cNvPr id="798" name="貸付金最大値テキスト"/>
        <xdr:cNvSpPr txBox="1"/>
      </xdr:nvSpPr>
      <xdr:spPr>
        <a:xfrm>
          <a:off x="22212300" y="854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23876</xdr:rowOff>
    </xdr:from>
    <xdr:to>
      <xdr:col>116</xdr:col>
      <xdr:colOff>152400</xdr:colOff>
      <xdr:row>51</xdr:row>
      <xdr:rowOff>23876</xdr:rowOff>
    </xdr:to>
    <xdr:cxnSp macro="">
      <xdr:nvCxnSpPr>
        <xdr:cNvPr id="799" name="直線コネクタ 798"/>
        <xdr:cNvCxnSpPr/>
      </xdr:nvCxnSpPr>
      <xdr:spPr>
        <a:xfrm>
          <a:off x="22072600" y="876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40792</xdr:rowOff>
    </xdr:from>
    <xdr:to>
      <xdr:col>116</xdr:col>
      <xdr:colOff>63500</xdr:colOff>
      <xdr:row>59</xdr:row>
      <xdr:rowOff>41478</xdr:rowOff>
    </xdr:to>
    <xdr:cxnSp macro="">
      <xdr:nvCxnSpPr>
        <xdr:cNvPr id="800" name="直線コネクタ 799"/>
        <xdr:cNvCxnSpPr/>
      </xdr:nvCxnSpPr>
      <xdr:spPr>
        <a:xfrm>
          <a:off x="21323300" y="10156342"/>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2888</xdr:rowOff>
    </xdr:from>
    <xdr:ext cx="469744" cy="259045"/>
    <xdr:sp macro="" textlink="">
      <xdr:nvSpPr>
        <xdr:cNvPr id="801" name="貸付金平均値テキスト"/>
        <xdr:cNvSpPr txBox="1"/>
      </xdr:nvSpPr>
      <xdr:spPr>
        <a:xfrm>
          <a:off x="22212300" y="9775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151461</xdr:rowOff>
    </xdr:from>
    <xdr:to>
      <xdr:col>116</xdr:col>
      <xdr:colOff>114300</xdr:colOff>
      <xdr:row>58</xdr:row>
      <xdr:rowOff>81611</xdr:rowOff>
    </xdr:to>
    <xdr:sp macro="" textlink="">
      <xdr:nvSpPr>
        <xdr:cNvPr id="802" name="フローチャート: 判断 801"/>
        <xdr:cNvSpPr/>
      </xdr:nvSpPr>
      <xdr:spPr>
        <a:xfrm>
          <a:off x="22110700" y="992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154787</xdr:rowOff>
    </xdr:from>
    <xdr:to>
      <xdr:col>111</xdr:col>
      <xdr:colOff>177800</xdr:colOff>
      <xdr:row>59</xdr:row>
      <xdr:rowOff>40792</xdr:rowOff>
    </xdr:to>
    <xdr:cxnSp macro="">
      <xdr:nvCxnSpPr>
        <xdr:cNvPr id="803" name="直線コネクタ 802"/>
        <xdr:cNvCxnSpPr/>
      </xdr:nvCxnSpPr>
      <xdr:spPr>
        <a:xfrm>
          <a:off x="20434300" y="10098887"/>
          <a:ext cx="889000" cy="5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139344</xdr:rowOff>
    </xdr:from>
    <xdr:to>
      <xdr:col>112</xdr:col>
      <xdr:colOff>38100</xdr:colOff>
      <xdr:row>58</xdr:row>
      <xdr:rowOff>69494</xdr:rowOff>
    </xdr:to>
    <xdr:sp macro="" textlink="">
      <xdr:nvSpPr>
        <xdr:cNvPr id="804" name="フローチャート: 判断 803"/>
        <xdr:cNvSpPr/>
      </xdr:nvSpPr>
      <xdr:spPr>
        <a:xfrm>
          <a:off x="21272500" y="991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86021</xdr:rowOff>
    </xdr:from>
    <xdr:ext cx="469744" cy="259045"/>
    <xdr:sp macro="" textlink="">
      <xdr:nvSpPr>
        <xdr:cNvPr id="805" name="テキスト ボックス 804"/>
        <xdr:cNvSpPr txBox="1"/>
      </xdr:nvSpPr>
      <xdr:spPr>
        <a:xfrm>
          <a:off x="21088428" y="968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154787</xdr:rowOff>
    </xdr:from>
    <xdr:to>
      <xdr:col>107</xdr:col>
      <xdr:colOff>50800</xdr:colOff>
      <xdr:row>59</xdr:row>
      <xdr:rowOff>39954</xdr:rowOff>
    </xdr:to>
    <xdr:cxnSp macro="">
      <xdr:nvCxnSpPr>
        <xdr:cNvPr id="806" name="直線コネクタ 805"/>
        <xdr:cNvCxnSpPr/>
      </xdr:nvCxnSpPr>
      <xdr:spPr>
        <a:xfrm flipV="1">
          <a:off x="19545300" y="10098887"/>
          <a:ext cx="889000" cy="5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129667</xdr:rowOff>
    </xdr:from>
    <xdr:to>
      <xdr:col>107</xdr:col>
      <xdr:colOff>101600</xdr:colOff>
      <xdr:row>58</xdr:row>
      <xdr:rowOff>59817</xdr:rowOff>
    </xdr:to>
    <xdr:sp macro="" textlink="">
      <xdr:nvSpPr>
        <xdr:cNvPr id="807" name="フローチャート: 判断 806"/>
        <xdr:cNvSpPr/>
      </xdr:nvSpPr>
      <xdr:spPr>
        <a:xfrm>
          <a:off x="20383500" y="99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76344</xdr:rowOff>
    </xdr:from>
    <xdr:ext cx="469744" cy="259045"/>
    <xdr:sp macro="" textlink="">
      <xdr:nvSpPr>
        <xdr:cNvPr id="808" name="テキスト ボックス 807"/>
        <xdr:cNvSpPr txBox="1"/>
      </xdr:nvSpPr>
      <xdr:spPr>
        <a:xfrm>
          <a:off x="20199428" y="967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28905</xdr:rowOff>
    </xdr:from>
    <xdr:to>
      <xdr:col>102</xdr:col>
      <xdr:colOff>114300</xdr:colOff>
      <xdr:row>59</xdr:row>
      <xdr:rowOff>39954</xdr:rowOff>
    </xdr:to>
    <xdr:cxnSp macro="">
      <xdr:nvCxnSpPr>
        <xdr:cNvPr id="809" name="直線コネクタ 808"/>
        <xdr:cNvCxnSpPr/>
      </xdr:nvCxnSpPr>
      <xdr:spPr>
        <a:xfrm>
          <a:off x="18656300" y="10144455"/>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132562</xdr:rowOff>
    </xdr:from>
    <xdr:to>
      <xdr:col>102</xdr:col>
      <xdr:colOff>165100</xdr:colOff>
      <xdr:row>58</xdr:row>
      <xdr:rowOff>62712</xdr:rowOff>
    </xdr:to>
    <xdr:sp macro="" textlink="">
      <xdr:nvSpPr>
        <xdr:cNvPr id="810" name="フローチャート: 判断 809"/>
        <xdr:cNvSpPr/>
      </xdr:nvSpPr>
      <xdr:spPr>
        <a:xfrm>
          <a:off x="19494500" y="990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79239</xdr:rowOff>
    </xdr:from>
    <xdr:ext cx="469744" cy="259045"/>
    <xdr:sp macro="" textlink="">
      <xdr:nvSpPr>
        <xdr:cNvPr id="811" name="テキスト ボックス 810"/>
        <xdr:cNvSpPr txBox="1"/>
      </xdr:nvSpPr>
      <xdr:spPr>
        <a:xfrm>
          <a:off x="19310428" y="968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65736</xdr:rowOff>
    </xdr:from>
    <xdr:to>
      <xdr:col>98</xdr:col>
      <xdr:colOff>38100</xdr:colOff>
      <xdr:row>57</xdr:row>
      <xdr:rowOff>167336</xdr:rowOff>
    </xdr:to>
    <xdr:sp macro="" textlink="">
      <xdr:nvSpPr>
        <xdr:cNvPr id="812" name="フローチャート: 判断 811"/>
        <xdr:cNvSpPr/>
      </xdr:nvSpPr>
      <xdr:spPr>
        <a:xfrm>
          <a:off x="18605500" y="983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12413</xdr:rowOff>
    </xdr:from>
    <xdr:ext cx="469744" cy="259045"/>
    <xdr:sp macro="" textlink="">
      <xdr:nvSpPr>
        <xdr:cNvPr id="813" name="テキスト ボックス 812"/>
        <xdr:cNvSpPr txBox="1"/>
      </xdr:nvSpPr>
      <xdr:spPr>
        <a:xfrm>
          <a:off x="18421428" y="961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162128</xdr:rowOff>
    </xdr:from>
    <xdr:to>
      <xdr:col>116</xdr:col>
      <xdr:colOff>114300</xdr:colOff>
      <xdr:row>59</xdr:row>
      <xdr:rowOff>92278</xdr:rowOff>
    </xdr:to>
    <xdr:sp macro="" textlink="">
      <xdr:nvSpPr>
        <xdr:cNvPr id="819" name="楕円 818"/>
        <xdr:cNvSpPr/>
      </xdr:nvSpPr>
      <xdr:spPr>
        <a:xfrm>
          <a:off x="22110700" y="1010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77055</xdr:rowOff>
    </xdr:from>
    <xdr:ext cx="313932" cy="259045"/>
    <xdr:sp macro="" textlink="">
      <xdr:nvSpPr>
        <xdr:cNvPr id="820" name="貸付金該当値テキスト"/>
        <xdr:cNvSpPr txBox="1"/>
      </xdr:nvSpPr>
      <xdr:spPr>
        <a:xfrm>
          <a:off x="22212300" y="100211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161442</xdr:rowOff>
    </xdr:from>
    <xdr:to>
      <xdr:col>112</xdr:col>
      <xdr:colOff>38100</xdr:colOff>
      <xdr:row>59</xdr:row>
      <xdr:rowOff>91592</xdr:rowOff>
    </xdr:to>
    <xdr:sp macro="" textlink="">
      <xdr:nvSpPr>
        <xdr:cNvPr id="821" name="楕円 820"/>
        <xdr:cNvSpPr/>
      </xdr:nvSpPr>
      <xdr:spPr>
        <a:xfrm>
          <a:off x="21272500" y="1010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82719</xdr:rowOff>
    </xdr:from>
    <xdr:ext cx="313932" cy="259045"/>
    <xdr:sp macro="" textlink="">
      <xdr:nvSpPr>
        <xdr:cNvPr id="822" name="テキスト ボックス 821"/>
        <xdr:cNvSpPr txBox="1"/>
      </xdr:nvSpPr>
      <xdr:spPr>
        <a:xfrm>
          <a:off x="21166333" y="101982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103987</xdr:rowOff>
    </xdr:from>
    <xdr:to>
      <xdr:col>107</xdr:col>
      <xdr:colOff>101600</xdr:colOff>
      <xdr:row>59</xdr:row>
      <xdr:rowOff>34137</xdr:rowOff>
    </xdr:to>
    <xdr:sp macro="" textlink="">
      <xdr:nvSpPr>
        <xdr:cNvPr id="823" name="楕円 822"/>
        <xdr:cNvSpPr/>
      </xdr:nvSpPr>
      <xdr:spPr>
        <a:xfrm>
          <a:off x="20383500" y="1004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25264</xdr:rowOff>
    </xdr:from>
    <xdr:ext cx="378565" cy="259045"/>
    <xdr:sp macro="" textlink="">
      <xdr:nvSpPr>
        <xdr:cNvPr id="824" name="テキスト ボックス 823"/>
        <xdr:cNvSpPr txBox="1"/>
      </xdr:nvSpPr>
      <xdr:spPr>
        <a:xfrm>
          <a:off x="20245017" y="10140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160604</xdr:rowOff>
    </xdr:from>
    <xdr:to>
      <xdr:col>102</xdr:col>
      <xdr:colOff>165100</xdr:colOff>
      <xdr:row>59</xdr:row>
      <xdr:rowOff>90754</xdr:rowOff>
    </xdr:to>
    <xdr:sp macro="" textlink="">
      <xdr:nvSpPr>
        <xdr:cNvPr id="825" name="楕円 824"/>
        <xdr:cNvSpPr/>
      </xdr:nvSpPr>
      <xdr:spPr>
        <a:xfrm>
          <a:off x="19494500" y="1010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81881</xdr:rowOff>
    </xdr:from>
    <xdr:ext cx="313932" cy="259045"/>
    <xdr:sp macro="" textlink="">
      <xdr:nvSpPr>
        <xdr:cNvPr id="826" name="テキスト ボックス 825"/>
        <xdr:cNvSpPr txBox="1"/>
      </xdr:nvSpPr>
      <xdr:spPr>
        <a:xfrm>
          <a:off x="19388333" y="101974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149555</xdr:rowOff>
    </xdr:from>
    <xdr:to>
      <xdr:col>98</xdr:col>
      <xdr:colOff>38100</xdr:colOff>
      <xdr:row>59</xdr:row>
      <xdr:rowOff>79705</xdr:rowOff>
    </xdr:to>
    <xdr:sp macro="" textlink="">
      <xdr:nvSpPr>
        <xdr:cNvPr id="827" name="楕円 826"/>
        <xdr:cNvSpPr/>
      </xdr:nvSpPr>
      <xdr:spPr>
        <a:xfrm>
          <a:off x="18605500" y="100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70832</xdr:rowOff>
    </xdr:from>
    <xdr:ext cx="378565" cy="259045"/>
    <xdr:sp macro="" textlink="">
      <xdr:nvSpPr>
        <xdr:cNvPr id="828" name="テキスト ボックス 827"/>
        <xdr:cNvSpPr txBox="1"/>
      </xdr:nvSpPr>
      <xdr:spPr>
        <a:xfrm>
          <a:off x="18467017" y="10186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99809</xdr:rowOff>
    </xdr:from>
    <xdr:to>
      <xdr:col>116</xdr:col>
      <xdr:colOff>62864</xdr:colOff>
      <xdr:row>78</xdr:row>
      <xdr:rowOff>121565</xdr:rowOff>
    </xdr:to>
    <xdr:cxnSp macro="">
      <xdr:nvCxnSpPr>
        <xdr:cNvPr id="853" name="直線コネクタ 852"/>
        <xdr:cNvCxnSpPr/>
      </xdr:nvCxnSpPr>
      <xdr:spPr>
        <a:xfrm flipV="1">
          <a:off x="22159595" y="12272759"/>
          <a:ext cx="1269" cy="1221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125392</xdr:rowOff>
    </xdr:from>
    <xdr:ext cx="534377" cy="259045"/>
    <xdr:sp macro="" textlink="">
      <xdr:nvSpPr>
        <xdr:cNvPr id="854" name="繰出金最小値テキスト"/>
        <xdr:cNvSpPr txBox="1"/>
      </xdr:nvSpPr>
      <xdr:spPr>
        <a:xfrm>
          <a:off x="22212300" y="1349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121565</xdr:rowOff>
    </xdr:from>
    <xdr:to>
      <xdr:col>116</xdr:col>
      <xdr:colOff>152400</xdr:colOff>
      <xdr:row>78</xdr:row>
      <xdr:rowOff>121565</xdr:rowOff>
    </xdr:to>
    <xdr:cxnSp macro="">
      <xdr:nvCxnSpPr>
        <xdr:cNvPr id="855" name="直線コネクタ 854"/>
        <xdr:cNvCxnSpPr/>
      </xdr:nvCxnSpPr>
      <xdr:spPr>
        <a:xfrm>
          <a:off x="22072600" y="13494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46486</xdr:rowOff>
    </xdr:from>
    <xdr:ext cx="534377" cy="259045"/>
    <xdr:sp macro="" textlink="">
      <xdr:nvSpPr>
        <xdr:cNvPr id="856" name="繰出金最大値テキスト"/>
        <xdr:cNvSpPr txBox="1"/>
      </xdr:nvSpPr>
      <xdr:spPr>
        <a:xfrm>
          <a:off x="22212300" y="1204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99809</xdr:rowOff>
    </xdr:from>
    <xdr:to>
      <xdr:col>116</xdr:col>
      <xdr:colOff>152400</xdr:colOff>
      <xdr:row>71</xdr:row>
      <xdr:rowOff>99809</xdr:rowOff>
    </xdr:to>
    <xdr:cxnSp macro="">
      <xdr:nvCxnSpPr>
        <xdr:cNvPr id="857" name="直線コネクタ 856"/>
        <xdr:cNvCxnSpPr/>
      </xdr:nvCxnSpPr>
      <xdr:spPr>
        <a:xfrm>
          <a:off x="22072600" y="12272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91560</xdr:rowOff>
    </xdr:from>
    <xdr:to>
      <xdr:col>116</xdr:col>
      <xdr:colOff>63500</xdr:colOff>
      <xdr:row>75</xdr:row>
      <xdr:rowOff>128175</xdr:rowOff>
    </xdr:to>
    <xdr:cxnSp macro="">
      <xdr:nvCxnSpPr>
        <xdr:cNvPr id="858" name="直線コネクタ 857"/>
        <xdr:cNvCxnSpPr/>
      </xdr:nvCxnSpPr>
      <xdr:spPr>
        <a:xfrm flipV="1">
          <a:off x="21323300" y="12950310"/>
          <a:ext cx="838200" cy="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159414</xdr:rowOff>
    </xdr:from>
    <xdr:ext cx="534377" cy="259045"/>
    <xdr:sp macro="" textlink="">
      <xdr:nvSpPr>
        <xdr:cNvPr id="859" name="繰出金平均値テキスト"/>
        <xdr:cNvSpPr txBox="1"/>
      </xdr:nvSpPr>
      <xdr:spPr>
        <a:xfrm>
          <a:off x="22212300" y="1301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9537</xdr:rowOff>
    </xdr:from>
    <xdr:to>
      <xdr:col>116</xdr:col>
      <xdr:colOff>114300</xdr:colOff>
      <xdr:row>76</xdr:row>
      <xdr:rowOff>111137</xdr:rowOff>
    </xdr:to>
    <xdr:sp macro="" textlink="">
      <xdr:nvSpPr>
        <xdr:cNvPr id="860" name="フローチャート: 判断 859"/>
        <xdr:cNvSpPr/>
      </xdr:nvSpPr>
      <xdr:spPr>
        <a:xfrm>
          <a:off x="221107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113354</xdr:rowOff>
    </xdr:from>
    <xdr:to>
      <xdr:col>111</xdr:col>
      <xdr:colOff>177800</xdr:colOff>
      <xdr:row>75</xdr:row>
      <xdr:rowOff>128175</xdr:rowOff>
    </xdr:to>
    <xdr:cxnSp macro="">
      <xdr:nvCxnSpPr>
        <xdr:cNvPr id="861" name="直線コネクタ 860"/>
        <xdr:cNvCxnSpPr/>
      </xdr:nvCxnSpPr>
      <xdr:spPr>
        <a:xfrm>
          <a:off x="20434300" y="12972104"/>
          <a:ext cx="889000" cy="1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3156</xdr:rowOff>
    </xdr:from>
    <xdr:to>
      <xdr:col>112</xdr:col>
      <xdr:colOff>38100</xdr:colOff>
      <xdr:row>76</xdr:row>
      <xdr:rowOff>104756</xdr:rowOff>
    </xdr:to>
    <xdr:sp macro="" textlink="">
      <xdr:nvSpPr>
        <xdr:cNvPr id="862" name="フローチャート: 判断 861"/>
        <xdr:cNvSpPr/>
      </xdr:nvSpPr>
      <xdr:spPr>
        <a:xfrm>
          <a:off x="212725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95883</xdr:rowOff>
    </xdr:from>
    <xdr:ext cx="534377" cy="259045"/>
    <xdr:sp macro="" textlink="">
      <xdr:nvSpPr>
        <xdr:cNvPr id="863" name="テキスト ボックス 862"/>
        <xdr:cNvSpPr txBox="1"/>
      </xdr:nvSpPr>
      <xdr:spPr>
        <a:xfrm>
          <a:off x="21056111" y="131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113354</xdr:rowOff>
    </xdr:from>
    <xdr:to>
      <xdr:col>107</xdr:col>
      <xdr:colOff>50800</xdr:colOff>
      <xdr:row>75</xdr:row>
      <xdr:rowOff>114611</xdr:rowOff>
    </xdr:to>
    <xdr:cxnSp macro="">
      <xdr:nvCxnSpPr>
        <xdr:cNvPr id="864" name="直線コネクタ 863"/>
        <xdr:cNvCxnSpPr/>
      </xdr:nvCxnSpPr>
      <xdr:spPr>
        <a:xfrm flipV="1">
          <a:off x="19545300" y="1297210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165272</xdr:rowOff>
    </xdr:from>
    <xdr:to>
      <xdr:col>107</xdr:col>
      <xdr:colOff>101600</xdr:colOff>
      <xdr:row>76</xdr:row>
      <xdr:rowOff>95422</xdr:rowOff>
    </xdr:to>
    <xdr:sp macro="" textlink="">
      <xdr:nvSpPr>
        <xdr:cNvPr id="865" name="フローチャート: 判断 864"/>
        <xdr:cNvSpPr/>
      </xdr:nvSpPr>
      <xdr:spPr>
        <a:xfrm>
          <a:off x="20383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86549</xdr:rowOff>
    </xdr:from>
    <xdr:ext cx="534377" cy="259045"/>
    <xdr:sp macro="" textlink="">
      <xdr:nvSpPr>
        <xdr:cNvPr id="866" name="テキスト ボックス 865"/>
        <xdr:cNvSpPr txBox="1"/>
      </xdr:nvSpPr>
      <xdr:spPr>
        <a:xfrm>
          <a:off x="20167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105943</xdr:rowOff>
    </xdr:from>
    <xdr:to>
      <xdr:col>102</xdr:col>
      <xdr:colOff>114300</xdr:colOff>
      <xdr:row>75</xdr:row>
      <xdr:rowOff>114611</xdr:rowOff>
    </xdr:to>
    <xdr:cxnSp macro="">
      <xdr:nvCxnSpPr>
        <xdr:cNvPr id="867" name="直線コネクタ 866"/>
        <xdr:cNvCxnSpPr/>
      </xdr:nvCxnSpPr>
      <xdr:spPr>
        <a:xfrm>
          <a:off x="18656300" y="12964693"/>
          <a:ext cx="889000" cy="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1994</xdr:rowOff>
    </xdr:from>
    <xdr:to>
      <xdr:col>102</xdr:col>
      <xdr:colOff>165100</xdr:colOff>
      <xdr:row>76</xdr:row>
      <xdr:rowOff>103594</xdr:rowOff>
    </xdr:to>
    <xdr:sp macro="" textlink="">
      <xdr:nvSpPr>
        <xdr:cNvPr id="868" name="フローチャート: 判断 867"/>
        <xdr:cNvSpPr/>
      </xdr:nvSpPr>
      <xdr:spPr>
        <a:xfrm>
          <a:off x="19494500" y="130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94721</xdr:rowOff>
    </xdr:from>
    <xdr:ext cx="534377" cy="259045"/>
    <xdr:sp macro="" textlink="">
      <xdr:nvSpPr>
        <xdr:cNvPr id="869" name="テキスト ボックス 868"/>
        <xdr:cNvSpPr txBox="1"/>
      </xdr:nvSpPr>
      <xdr:spPr>
        <a:xfrm>
          <a:off x="19278111" y="13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61849</xdr:rowOff>
    </xdr:from>
    <xdr:to>
      <xdr:col>98</xdr:col>
      <xdr:colOff>38100</xdr:colOff>
      <xdr:row>76</xdr:row>
      <xdr:rowOff>163449</xdr:rowOff>
    </xdr:to>
    <xdr:sp macro="" textlink="">
      <xdr:nvSpPr>
        <xdr:cNvPr id="870" name="フローチャート: 判断 869"/>
        <xdr:cNvSpPr/>
      </xdr:nvSpPr>
      <xdr:spPr>
        <a:xfrm>
          <a:off x="18605500" y="1309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154576</xdr:rowOff>
    </xdr:from>
    <xdr:ext cx="534377" cy="259045"/>
    <xdr:sp macro="" textlink="">
      <xdr:nvSpPr>
        <xdr:cNvPr id="871" name="テキスト ボックス 870"/>
        <xdr:cNvSpPr txBox="1"/>
      </xdr:nvSpPr>
      <xdr:spPr>
        <a:xfrm>
          <a:off x="18389111" y="131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40760</xdr:rowOff>
    </xdr:from>
    <xdr:to>
      <xdr:col>116</xdr:col>
      <xdr:colOff>114300</xdr:colOff>
      <xdr:row>75</xdr:row>
      <xdr:rowOff>142360</xdr:rowOff>
    </xdr:to>
    <xdr:sp macro="" textlink="">
      <xdr:nvSpPr>
        <xdr:cNvPr id="877" name="楕円 876"/>
        <xdr:cNvSpPr/>
      </xdr:nvSpPr>
      <xdr:spPr>
        <a:xfrm>
          <a:off x="22110700" y="1289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63637</xdr:rowOff>
    </xdr:from>
    <xdr:ext cx="534377" cy="259045"/>
    <xdr:sp macro="" textlink="">
      <xdr:nvSpPr>
        <xdr:cNvPr id="878" name="繰出金該当値テキスト"/>
        <xdr:cNvSpPr txBox="1"/>
      </xdr:nvSpPr>
      <xdr:spPr>
        <a:xfrm>
          <a:off x="22212300" y="1275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77375</xdr:rowOff>
    </xdr:from>
    <xdr:to>
      <xdr:col>112</xdr:col>
      <xdr:colOff>38100</xdr:colOff>
      <xdr:row>76</xdr:row>
      <xdr:rowOff>7525</xdr:rowOff>
    </xdr:to>
    <xdr:sp macro="" textlink="">
      <xdr:nvSpPr>
        <xdr:cNvPr id="879" name="楕円 878"/>
        <xdr:cNvSpPr/>
      </xdr:nvSpPr>
      <xdr:spPr>
        <a:xfrm>
          <a:off x="21272500" y="129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24052</xdr:rowOff>
    </xdr:from>
    <xdr:ext cx="534377" cy="259045"/>
    <xdr:sp macro="" textlink="">
      <xdr:nvSpPr>
        <xdr:cNvPr id="880" name="テキスト ボックス 879"/>
        <xdr:cNvSpPr txBox="1"/>
      </xdr:nvSpPr>
      <xdr:spPr>
        <a:xfrm>
          <a:off x="21056111" y="1271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62554</xdr:rowOff>
    </xdr:from>
    <xdr:to>
      <xdr:col>107</xdr:col>
      <xdr:colOff>101600</xdr:colOff>
      <xdr:row>75</xdr:row>
      <xdr:rowOff>164154</xdr:rowOff>
    </xdr:to>
    <xdr:sp macro="" textlink="">
      <xdr:nvSpPr>
        <xdr:cNvPr id="881" name="楕円 880"/>
        <xdr:cNvSpPr/>
      </xdr:nvSpPr>
      <xdr:spPr>
        <a:xfrm>
          <a:off x="20383500" y="1292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9231</xdr:rowOff>
    </xdr:from>
    <xdr:ext cx="534377" cy="259045"/>
    <xdr:sp macro="" textlink="">
      <xdr:nvSpPr>
        <xdr:cNvPr id="882" name="テキスト ボックス 881"/>
        <xdr:cNvSpPr txBox="1"/>
      </xdr:nvSpPr>
      <xdr:spPr>
        <a:xfrm>
          <a:off x="20167111" y="126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63811</xdr:rowOff>
    </xdr:from>
    <xdr:to>
      <xdr:col>102</xdr:col>
      <xdr:colOff>165100</xdr:colOff>
      <xdr:row>75</xdr:row>
      <xdr:rowOff>165410</xdr:rowOff>
    </xdr:to>
    <xdr:sp macro="" textlink="">
      <xdr:nvSpPr>
        <xdr:cNvPr id="883" name="楕円 882"/>
        <xdr:cNvSpPr/>
      </xdr:nvSpPr>
      <xdr:spPr>
        <a:xfrm>
          <a:off x="19494500" y="129225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10488</xdr:rowOff>
    </xdr:from>
    <xdr:ext cx="534377" cy="259045"/>
    <xdr:sp macro="" textlink="">
      <xdr:nvSpPr>
        <xdr:cNvPr id="884" name="テキスト ボックス 883"/>
        <xdr:cNvSpPr txBox="1"/>
      </xdr:nvSpPr>
      <xdr:spPr>
        <a:xfrm>
          <a:off x="19278111" y="1269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55143</xdr:rowOff>
    </xdr:from>
    <xdr:to>
      <xdr:col>98</xdr:col>
      <xdr:colOff>38100</xdr:colOff>
      <xdr:row>75</xdr:row>
      <xdr:rowOff>156744</xdr:rowOff>
    </xdr:to>
    <xdr:sp macro="" textlink="">
      <xdr:nvSpPr>
        <xdr:cNvPr id="885" name="楕円 884"/>
        <xdr:cNvSpPr/>
      </xdr:nvSpPr>
      <xdr:spPr>
        <a:xfrm>
          <a:off x="18605500" y="129138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1820</xdr:rowOff>
    </xdr:from>
    <xdr:ext cx="534377" cy="259045"/>
    <xdr:sp macro="" textlink="">
      <xdr:nvSpPr>
        <xdr:cNvPr id="886" name="テキスト ボックス 885"/>
        <xdr:cNvSpPr txBox="1"/>
      </xdr:nvSpPr>
      <xdr:spPr>
        <a:xfrm>
          <a:off x="18389111" y="1268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89,615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円であり、類似団体平均値とは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21,918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乖離がある。当町としては、近年整備を進めていた公共施設の完成に伴い、指定管理料等の経常的な経費の増加があった。公共施設（建物）個別施設計画に基づき、今後は庁舎等のあり方を検討していくとともに、適正な指定管理料についても精査していく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79,031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62,432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16,599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状況である。社会福祉費、児童福祉費に伴う扶助費は年々増加しており、前年度比プラスとなっている。社会福祉費の主な事業については、障がい福祉関係費があげられる。児童福祉費の主な事業については、児童手当事業、保育所関係費があ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68,128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円であり、前年度と比べると類似団体内平均値との大きな乖離はなくなった。しかし、新規整備が減少しただけであり、更新整備においては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33,418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円高い状況である。平成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年度も依然高い要因は、町保有の施設を大規模改修したことがあげられる。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21,349
20,498
37.97
10,078,020
9,651,509
374,313
5,732,875
11,770,835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45648</xdr:rowOff>
    </xdr:from>
    <xdr:to>
      <xdr:col>24</xdr:col>
      <xdr:colOff>62865</xdr:colOff>
      <xdr:row>38</xdr:row>
      <xdr:rowOff>95939</xdr:rowOff>
    </xdr:to>
    <xdr:cxnSp macro="">
      <xdr:nvCxnSpPr>
        <xdr:cNvPr id="58" name="直線コネクタ 57"/>
        <xdr:cNvCxnSpPr/>
      </xdr:nvCxnSpPr>
      <xdr:spPr>
        <a:xfrm flipV="1">
          <a:off x="4633595" y="5360598"/>
          <a:ext cx="1270" cy="12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99766</xdr:rowOff>
    </xdr:from>
    <xdr:ext cx="469744" cy="259045"/>
    <xdr:sp macro="" textlink="">
      <xdr:nvSpPr>
        <xdr:cNvPr id="59" name="議会費最小値テキスト"/>
        <xdr:cNvSpPr txBox="1"/>
      </xdr:nvSpPr>
      <xdr:spPr>
        <a:xfrm>
          <a:off x="4686300" y="661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95939</xdr:rowOff>
    </xdr:from>
    <xdr:to>
      <xdr:col>24</xdr:col>
      <xdr:colOff>152400</xdr:colOff>
      <xdr:row>38</xdr:row>
      <xdr:rowOff>95939</xdr:rowOff>
    </xdr:to>
    <xdr:cxnSp macro="">
      <xdr:nvCxnSpPr>
        <xdr:cNvPr id="60" name="直線コネクタ 59"/>
        <xdr:cNvCxnSpPr/>
      </xdr:nvCxnSpPr>
      <xdr:spPr>
        <a:xfrm>
          <a:off x="4546600" y="6611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163775</xdr:rowOff>
    </xdr:from>
    <xdr:ext cx="469744" cy="259045"/>
    <xdr:sp macro="" textlink="">
      <xdr:nvSpPr>
        <xdr:cNvPr id="61" name="議会費最大値テキスト"/>
        <xdr:cNvSpPr txBox="1"/>
      </xdr:nvSpPr>
      <xdr:spPr>
        <a:xfrm>
          <a:off x="4686300" y="513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45648</xdr:rowOff>
    </xdr:from>
    <xdr:to>
      <xdr:col>24</xdr:col>
      <xdr:colOff>152400</xdr:colOff>
      <xdr:row>31</xdr:row>
      <xdr:rowOff>45648</xdr:rowOff>
    </xdr:to>
    <xdr:cxnSp macro="">
      <xdr:nvCxnSpPr>
        <xdr:cNvPr id="62" name="直線コネクタ 61"/>
        <xdr:cNvCxnSpPr/>
      </xdr:nvCxnSpPr>
      <xdr:spPr>
        <a:xfrm>
          <a:off x="4546600" y="536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143292</xdr:rowOff>
    </xdr:from>
    <xdr:to>
      <xdr:col>24</xdr:col>
      <xdr:colOff>63500</xdr:colOff>
      <xdr:row>35</xdr:row>
      <xdr:rowOff>20501</xdr:rowOff>
    </xdr:to>
    <xdr:cxnSp macro="">
      <xdr:nvCxnSpPr>
        <xdr:cNvPr id="63" name="直線コネクタ 62"/>
        <xdr:cNvCxnSpPr/>
      </xdr:nvCxnSpPr>
      <xdr:spPr>
        <a:xfrm flipV="1">
          <a:off x="3797300" y="5972592"/>
          <a:ext cx="838200" cy="4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3646</xdr:rowOff>
    </xdr:from>
    <xdr:ext cx="469744" cy="259045"/>
    <xdr:sp macro="" textlink="">
      <xdr:nvSpPr>
        <xdr:cNvPr id="64" name="議会費平均値テキスト"/>
        <xdr:cNvSpPr txBox="1"/>
      </xdr:nvSpPr>
      <xdr:spPr>
        <a:xfrm>
          <a:off x="4686300" y="6004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25219</xdr:rowOff>
    </xdr:from>
    <xdr:to>
      <xdr:col>24</xdr:col>
      <xdr:colOff>114300</xdr:colOff>
      <xdr:row>35</xdr:row>
      <xdr:rowOff>126819</xdr:rowOff>
    </xdr:to>
    <xdr:sp macro="" textlink="">
      <xdr:nvSpPr>
        <xdr:cNvPr id="65" name="フローチャート: 判断 64"/>
        <xdr:cNvSpPr/>
      </xdr:nvSpPr>
      <xdr:spPr>
        <a:xfrm>
          <a:off x="45847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20501</xdr:rowOff>
    </xdr:from>
    <xdr:to>
      <xdr:col>19</xdr:col>
      <xdr:colOff>177800</xdr:colOff>
      <xdr:row>35</xdr:row>
      <xdr:rowOff>27033</xdr:rowOff>
    </xdr:to>
    <xdr:cxnSp macro="">
      <xdr:nvCxnSpPr>
        <xdr:cNvPr id="66" name="直線コネクタ 65"/>
        <xdr:cNvCxnSpPr/>
      </xdr:nvCxnSpPr>
      <xdr:spPr>
        <a:xfrm flipV="1">
          <a:off x="2908300" y="60212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40567</xdr:rowOff>
    </xdr:from>
    <xdr:to>
      <xdr:col>20</xdr:col>
      <xdr:colOff>38100</xdr:colOff>
      <xdr:row>35</xdr:row>
      <xdr:rowOff>142167</xdr:rowOff>
    </xdr:to>
    <xdr:sp macro="" textlink="">
      <xdr:nvSpPr>
        <xdr:cNvPr id="67" name="フローチャート: 判断 66"/>
        <xdr:cNvSpPr/>
      </xdr:nvSpPr>
      <xdr:spPr>
        <a:xfrm>
          <a:off x="3746500" y="604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133294</xdr:rowOff>
    </xdr:from>
    <xdr:ext cx="469744" cy="259045"/>
    <xdr:sp macro="" textlink="">
      <xdr:nvSpPr>
        <xdr:cNvPr id="68" name="テキスト ボックス 67"/>
        <xdr:cNvSpPr txBox="1"/>
      </xdr:nvSpPr>
      <xdr:spPr>
        <a:xfrm>
          <a:off x="3562428" y="613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27033</xdr:rowOff>
    </xdr:from>
    <xdr:to>
      <xdr:col>15</xdr:col>
      <xdr:colOff>50800</xdr:colOff>
      <xdr:row>35</xdr:row>
      <xdr:rowOff>87122</xdr:rowOff>
    </xdr:to>
    <xdr:cxnSp macro="">
      <xdr:nvCxnSpPr>
        <xdr:cNvPr id="69" name="直線コネクタ 68"/>
        <xdr:cNvCxnSpPr/>
      </xdr:nvCxnSpPr>
      <xdr:spPr>
        <a:xfrm flipV="1">
          <a:off x="2019300" y="6027783"/>
          <a:ext cx="889000" cy="6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48078</xdr:rowOff>
    </xdr:from>
    <xdr:to>
      <xdr:col>15</xdr:col>
      <xdr:colOff>101600</xdr:colOff>
      <xdr:row>35</xdr:row>
      <xdr:rowOff>149678</xdr:rowOff>
    </xdr:to>
    <xdr:sp macro="" textlink="">
      <xdr:nvSpPr>
        <xdr:cNvPr id="70" name="フローチャート: 判断 69"/>
        <xdr:cNvSpPr/>
      </xdr:nvSpPr>
      <xdr:spPr>
        <a:xfrm>
          <a:off x="2857500" y="604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140805</xdr:rowOff>
    </xdr:from>
    <xdr:ext cx="469744" cy="259045"/>
    <xdr:sp macro="" textlink="">
      <xdr:nvSpPr>
        <xdr:cNvPr id="71" name="テキスト ボックス 70"/>
        <xdr:cNvSpPr txBox="1"/>
      </xdr:nvSpPr>
      <xdr:spPr>
        <a:xfrm>
          <a:off x="2673428" y="614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87122</xdr:rowOff>
    </xdr:from>
    <xdr:to>
      <xdr:col>10</xdr:col>
      <xdr:colOff>114300</xdr:colOff>
      <xdr:row>36</xdr:row>
      <xdr:rowOff>40096</xdr:rowOff>
    </xdr:to>
    <xdr:cxnSp macro="">
      <xdr:nvCxnSpPr>
        <xdr:cNvPr id="72" name="直線コネクタ 71"/>
        <xdr:cNvCxnSpPr/>
      </xdr:nvCxnSpPr>
      <xdr:spPr>
        <a:xfrm flipV="1">
          <a:off x="1130300" y="6087872"/>
          <a:ext cx="889000" cy="12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111434</xdr:rowOff>
    </xdr:from>
    <xdr:to>
      <xdr:col>10</xdr:col>
      <xdr:colOff>165100</xdr:colOff>
      <xdr:row>35</xdr:row>
      <xdr:rowOff>41584</xdr:rowOff>
    </xdr:to>
    <xdr:sp macro="" textlink="">
      <xdr:nvSpPr>
        <xdr:cNvPr id="73" name="フローチャート: 判断 72"/>
        <xdr:cNvSpPr/>
      </xdr:nvSpPr>
      <xdr:spPr>
        <a:xfrm>
          <a:off x="1968500" y="594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58111</xdr:rowOff>
    </xdr:from>
    <xdr:ext cx="469744" cy="259045"/>
    <xdr:sp macro="" textlink="">
      <xdr:nvSpPr>
        <xdr:cNvPr id="74" name="テキスト ボックス 73"/>
        <xdr:cNvSpPr txBox="1"/>
      </xdr:nvSpPr>
      <xdr:spPr>
        <a:xfrm>
          <a:off x="1784428" y="571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16728</xdr:rowOff>
    </xdr:from>
    <xdr:to>
      <xdr:col>6</xdr:col>
      <xdr:colOff>38100</xdr:colOff>
      <xdr:row>35</xdr:row>
      <xdr:rowOff>118328</xdr:rowOff>
    </xdr:to>
    <xdr:sp macro="" textlink="">
      <xdr:nvSpPr>
        <xdr:cNvPr id="75" name="フローチャート: 判断 74"/>
        <xdr:cNvSpPr/>
      </xdr:nvSpPr>
      <xdr:spPr>
        <a:xfrm>
          <a:off x="1079500" y="601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134855</xdr:rowOff>
    </xdr:from>
    <xdr:ext cx="469744" cy="259045"/>
    <xdr:sp macro="" textlink="">
      <xdr:nvSpPr>
        <xdr:cNvPr id="76" name="テキスト ボックス 75"/>
        <xdr:cNvSpPr txBox="1"/>
      </xdr:nvSpPr>
      <xdr:spPr>
        <a:xfrm>
          <a:off x="895428" y="5792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92492</xdr:rowOff>
    </xdr:from>
    <xdr:to>
      <xdr:col>24</xdr:col>
      <xdr:colOff>114300</xdr:colOff>
      <xdr:row>35</xdr:row>
      <xdr:rowOff>22642</xdr:rowOff>
    </xdr:to>
    <xdr:sp macro="" textlink="">
      <xdr:nvSpPr>
        <xdr:cNvPr id="82" name="楕円 81"/>
        <xdr:cNvSpPr/>
      </xdr:nvSpPr>
      <xdr:spPr>
        <a:xfrm>
          <a:off x="4584700" y="592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115369</xdr:rowOff>
    </xdr:from>
    <xdr:ext cx="469744" cy="259045"/>
    <xdr:sp macro="" textlink="">
      <xdr:nvSpPr>
        <xdr:cNvPr id="83" name="議会費該当値テキスト"/>
        <xdr:cNvSpPr txBox="1"/>
      </xdr:nvSpPr>
      <xdr:spPr>
        <a:xfrm>
          <a:off x="4686300" y="577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141151</xdr:rowOff>
    </xdr:from>
    <xdr:to>
      <xdr:col>20</xdr:col>
      <xdr:colOff>38100</xdr:colOff>
      <xdr:row>35</xdr:row>
      <xdr:rowOff>71301</xdr:rowOff>
    </xdr:to>
    <xdr:sp macro="" textlink="">
      <xdr:nvSpPr>
        <xdr:cNvPr id="84" name="楕円 83"/>
        <xdr:cNvSpPr/>
      </xdr:nvSpPr>
      <xdr:spPr>
        <a:xfrm>
          <a:off x="3746500" y="597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87828</xdr:rowOff>
    </xdr:from>
    <xdr:ext cx="469744" cy="259045"/>
    <xdr:sp macro="" textlink="">
      <xdr:nvSpPr>
        <xdr:cNvPr id="85" name="テキスト ボックス 84"/>
        <xdr:cNvSpPr txBox="1"/>
      </xdr:nvSpPr>
      <xdr:spPr>
        <a:xfrm>
          <a:off x="3562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147683</xdr:rowOff>
    </xdr:from>
    <xdr:to>
      <xdr:col>15</xdr:col>
      <xdr:colOff>101600</xdr:colOff>
      <xdr:row>35</xdr:row>
      <xdr:rowOff>77833</xdr:rowOff>
    </xdr:to>
    <xdr:sp macro="" textlink="">
      <xdr:nvSpPr>
        <xdr:cNvPr id="86" name="楕円 85"/>
        <xdr:cNvSpPr/>
      </xdr:nvSpPr>
      <xdr:spPr>
        <a:xfrm>
          <a:off x="2857500" y="597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94360</xdr:rowOff>
    </xdr:from>
    <xdr:ext cx="469744" cy="259045"/>
    <xdr:sp macro="" textlink="">
      <xdr:nvSpPr>
        <xdr:cNvPr id="87" name="テキスト ボックス 86"/>
        <xdr:cNvSpPr txBox="1"/>
      </xdr:nvSpPr>
      <xdr:spPr>
        <a:xfrm>
          <a:off x="2673428" y="575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36322</xdr:rowOff>
    </xdr:from>
    <xdr:to>
      <xdr:col>10</xdr:col>
      <xdr:colOff>165100</xdr:colOff>
      <xdr:row>35</xdr:row>
      <xdr:rowOff>137922</xdr:rowOff>
    </xdr:to>
    <xdr:sp macro="" textlink="">
      <xdr:nvSpPr>
        <xdr:cNvPr id="88" name="楕円 87"/>
        <xdr:cNvSpPr/>
      </xdr:nvSpPr>
      <xdr:spPr>
        <a:xfrm>
          <a:off x="1968500" y="603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129049</xdr:rowOff>
    </xdr:from>
    <xdr:ext cx="469744" cy="259045"/>
    <xdr:sp macro="" textlink="">
      <xdr:nvSpPr>
        <xdr:cNvPr id="89" name="テキスト ボックス 88"/>
        <xdr:cNvSpPr txBox="1"/>
      </xdr:nvSpPr>
      <xdr:spPr>
        <a:xfrm>
          <a:off x="1784428" y="612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160746</xdr:rowOff>
    </xdr:from>
    <xdr:to>
      <xdr:col>6</xdr:col>
      <xdr:colOff>38100</xdr:colOff>
      <xdr:row>36</xdr:row>
      <xdr:rowOff>90896</xdr:rowOff>
    </xdr:to>
    <xdr:sp macro="" textlink="">
      <xdr:nvSpPr>
        <xdr:cNvPr id="90" name="楕円 89"/>
        <xdr:cNvSpPr/>
      </xdr:nvSpPr>
      <xdr:spPr>
        <a:xfrm>
          <a:off x="1079500" y="616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82023</xdr:rowOff>
    </xdr:from>
    <xdr:ext cx="469744" cy="259045"/>
    <xdr:sp macro="" textlink="">
      <xdr:nvSpPr>
        <xdr:cNvPr id="91" name="テキスト ボックス 90"/>
        <xdr:cNvSpPr txBox="1"/>
      </xdr:nvSpPr>
      <xdr:spPr>
        <a:xfrm>
          <a:off x="895428" y="62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107128</xdr:rowOff>
    </xdr:from>
    <xdr:to>
      <xdr:col>24</xdr:col>
      <xdr:colOff>62865</xdr:colOff>
      <xdr:row>59</xdr:row>
      <xdr:rowOff>802</xdr:rowOff>
    </xdr:to>
    <xdr:cxnSp macro="">
      <xdr:nvCxnSpPr>
        <xdr:cNvPr id="117" name="直線コネクタ 116"/>
        <xdr:cNvCxnSpPr/>
      </xdr:nvCxnSpPr>
      <xdr:spPr>
        <a:xfrm flipV="1">
          <a:off x="4633595" y="8679628"/>
          <a:ext cx="1270" cy="1436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4629</xdr:rowOff>
    </xdr:from>
    <xdr:ext cx="534377" cy="259045"/>
    <xdr:sp macro="" textlink="">
      <xdr:nvSpPr>
        <xdr:cNvPr id="118" name="総務費最小値テキスト"/>
        <xdr:cNvSpPr txBox="1"/>
      </xdr:nvSpPr>
      <xdr:spPr>
        <a:xfrm>
          <a:off x="4686300" y="1012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802</xdr:rowOff>
    </xdr:from>
    <xdr:to>
      <xdr:col>24</xdr:col>
      <xdr:colOff>152400</xdr:colOff>
      <xdr:row>59</xdr:row>
      <xdr:rowOff>802</xdr:rowOff>
    </xdr:to>
    <xdr:cxnSp macro="">
      <xdr:nvCxnSpPr>
        <xdr:cNvPr id="119" name="直線コネクタ 118"/>
        <xdr:cNvCxnSpPr/>
      </xdr:nvCxnSpPr>
      <xdr:spPr>
        <a:xfrm>
          <a:off x="4546600" y="1011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53805</xdr:rowOff>
    </xdr:from>
    <xdr:ext cx="599010" cy="259045"/>
    <xdr:sp macro="" textlink="">
      <xdr:nvSpPr>
        <xdr:cNvPr id="120" name="総務費最大値テキスト"/>
        <xdr:cNvSpPr txBox="1"/>
      </xdr:nvSpPr>
      <xdr:spPr>
        <a:xfrm>
          <a:off x="4686300" y="845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469,974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107128</xdr:rowOff>
    </xdr:from>
    <xdr:to>
      <xdr:col>24</xdr:col>
      <xdr:colOff>152400</xdr:colOff>
      <xdr:row>50</xdr:row>
      <xdr:rowOff>107128</xdr:rowOff>
    </xdr:to>
    <xdr:cxnSp macro="">
      <xdr:nvCxnSpPr>
        <xdr:cNvPr id="121" name="直線コネクタ 120"/>
        <xdr:cNvCxnSpPr/>
      </xdr:nvCxnSpPr>
      <xdr:spPr>
        <a:xfrm>
          <a:off x="4546600" y="8679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66493</xdr:rowOff>
    </xdr:from>
    <xdr:to>
      <xdr:col>24</xdr:col>
      <xdr:colOff>63500</xdr:colOff>
      <xdr:row>58</xdr:row>
      <xdr:rowOff>77958</xdr:rowOff>
    </xdr:to>
    <xdr:cxnSp macro="">
      <xdr:nvCxnSpPr>
        <xdr:cNvPr id="122" name="直線コネクタ 121"/>
        <xdr:cNvCxnSpPr/>
      </xdr:nvCxnSpPr>
      <xdr:spPr>
        <a:xfrm>
          <a:off x="3797300" y="10010593"/>
          <a:ext cx="838200" cy="1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11151</xdr:rowOff>
    </xdr:from>
    <xdr:ext cx="534377" cy="259045"/>
    <xdr:sp macro="" textlink="">
      <xdr:nvSpPr>
        <xdr:cNvPr id="123" name="総務費平均値テキスト"/>
        <xdr:cNvSpPr txBox="1"/>
      </xdr:nvSpPr>
      <xdr:spPr>
        <a:xfrm>
          <a:off x="4686300" y="9783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159724</xdr:rowOff>
    </xdr:from>
    <xdr:to>
      <xdr:col>24</xdr:col>
      <xdr:colOff>114300</xdr:colOff>
      <xdr:row>58</xdr:row>
      <xdr:rowOff>89874</xdr:rowOff>
    </xdr:to>
    <xdr:sp macro="" textlink="">
      <xdr:nvSpPr>
        <xdr:cNvPr id="124" name="フローチャート: 判断 123"/>
        <xdr:cNvSpPr/>
      </xdr:nvSpPr>
      <xdr:spPr>
        <a:xfrm>
          <a:off x="45847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14509</xdr:rowOff>
    </xdr:from>
    <xdr:to>
      <xdr:col>19</xdr:col>
      <xdr:colOff>177800</xdr:colOff>
      <xdr:row>58</xdr:row>
      <xdr:rowOff>66493</xdr:rowOff>
    </xdr:to>
    <xdr:cxnSp macro="">
      <xdr:nvCxnSpPr>
        <xdr:cNvPr id="125" name="直線コネクタ 124"/>
        <xdr:cNvCxnSpPr/>
      </xdr:nvCxnSpPr>
      <xdr:spPr>
        <a:xfrm>
          <a:off x="2908300" y="9958609"/>
          <a:ext cx="889000" cy="5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17276</xdr:rowOff>
    </xdr:from>
    <xdr:to>
      <xdr:col>20</xdr:col>
      <xdr:colOff>38100</xdr:colOff>
      <xdr:row>58</xdr:row>
      <xdr:rowOff>118876</xdr:rowOff>
    </xdr:to>
    <xdr:sp macro="" textlink="">
      <xdr:nvSpPr>
        <xdr:cNvPr id="126" name="フローチャート: 判断 125"/>
        <xdr:cNvSpPr/>
      </xdr:nvSpPr>
      <xdr:spPr>
        <a:xfrm>
          <a:off x="3746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110003</xdr:rowOff>
    </xdr:from>
    <xdr:ext cx="534377" cy="259045"/>
    <xdr:sp macro="" textlink="">
      <xdr:nvSpPr>
        <xdr:cNvPr id="127" name="テキスト ボックス 126"/>
        <xdr:cNvSpPr txBox="1"/>
      </xdr:nvSpPr>
      <xdr:spPr>
        <a:xfrm>
          <a:off x="3530111" y="1005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14509</xdr:rowOff>
    </xdr:from>
    <xdr:to>
      <xdr:col>15</xdr:col>
      <xdr:colOff>50800</xdr:colOff>
      <xdr:row>58</xdr:row>
      <xdr:rowOff>84777</xdr:rowOff>
    </xdr:to>
    <xdr:cxnSp macro="">
      <xdr:nvCxnSpPr>
        <xdr:cNvPr id="128" name="直線コネクタ 127"/>
        <xdr:cNvCxnSpPr/>
      </xdr:nvCxnSpPr>
      <xdr:spPr>
        <a:xfrm flipV="1">
          <a:off x="2019300" y="9958609"/>
          <a:ext cx="889000" cy="7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8344</xdr:rowOff>
    </xdr:from>
    <xdr:to>
      <xdr:col>15</xdr:col>
      <xdr:colOff>101600</xdr:colOff>
      <xdr:row>58</xdr:row>
      <xdr:rowOff>109944</xdr:rowOff>
    </xdr:to>
    <xdr:sp macro="" textlink="">
      <xdr:nvSpPr>
        <xdr:cNvPr id="129" name="フローチャート: 判断 128"/>
        <xdr:cNvSpPr/>
      </xdr:nvSpPr>
      <xdr:spPr>
        <a:xfrm>
          <a:off x="2857500" y="99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101071</xdr:rowOff>
    </xdr:from>
    <xdr:ext cx="534377" cy="259045"/>
    <xdr:sp macro="" textlink="">
      <xdr:nvSpPr>
        <xdr:cNvPr id="130" name="テキスト ボックス 129"/>
        <xdr:cNvSpPr txBox="1"/>
      </xdr:nvSpPr>
      <xdr:spPr>
        <a:xfrm>
          <a:off x="2641111" y="100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59236</xdr:rowOff>
    </xdr:from>
    <xdr:to>
      <xdr:col>10</xdr:col>
      <xdr:colOff>114300</xdr:colOff>
      <xdr:row>58</xdr:row>
      <xdr:rowOff>84777</xdr:rowOff>
    </xdr:to>
    <xdr:cxnSp macro="">
      <xdr:nvCxnSpPr>
        <xdr:cNvPr id="131" name="直線コネクタ 130"/>
        <xdr:cNvCxnSpPr/>
      </xdr:nvCxnSpPr>
      <xdr:spPr>
        <a:xfrm>
          <a:off x="1130300" y="10003336"/>
          <a:ext cx="889000" cy="2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15663</xdr:rowOff>
    </xdr:from>
    <xdr:to>
      <xdr:col>10</xdr:col>
      <xdr:colOff>165100</xdr:colOff>
      <xdr:row>58</xdr:row>
      <xdr:rowOff>117263</xdr:rowOff>
    </xdr:to>
    <xdr:sp macro="" textlink="">
      <xdr:nvSpPr>
        <xdr:cNvPr id="132" name="フローチャート: 判断 131"/>
        <xdr:cNvSpPr/>
      </xdr:nvSpPr>
      <xdr:spPr>
        <a:xfrm>
          <a:off x="1968500" y="99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133790</xdr:rowOff>
    </xdr:from>
    <xdr:ext cx="534377" cy="259045"/>
    <xdr:sp macro="" textlink="">
      <xdr:nvSpPr>
        <xdr:cNvPr id="133" name="テキスト ボックス 132"/>
        <xdr:cNvSpPr txBox="1"/>
      </xdr:nvSpPr>
      <xdr:spPr>
        <a:xfrm>
          <a:off x="1752111" y="97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41256</xdr:rowOff>
    </xdr:from>
    <xdr:to>
      <xdr:col>6</xdr:col>
      <xdr:colOff>38100</xdr:colOff>
      <xdr:row>58</xdr:row>
      <xdr:rowOff>142856</xdr:rowOff>
    </xdr:to>
    <xdr:sp macro="" textlink="">
      <xdr:nvSpPr>
        <xdr:cNvPr id="134" name="フローチャート: 判断 133"/>
        <xdr:cNvSpPr/>
      </xdr:nvSpPr>
      <xdr:spPr>
        <a:xfrm>
          <a:off x="1079500" y="99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133983</xdr:rowOff>
    </xdr:from>
    <xdr:ext cx="534377" cy="259045"/>
    <xdr:sp macro="" textlink="">
      <xdr:nvSpPr>
        <xdr:cNvPr id="135" name="テキスト ボックス 134"/>
        <xdr:cNvSpPr txBox="1"/>
      </xdr:nvSpPr>
      <xdr:spPr>
        <a:xfrm>
          <a:off x="863111" y="1007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27158</xdr:rowOff>
    </xdr:from>
    <xdr:to>
      <xdr:col>24</xdr:col>
      <xdr:colOff>114300</xdr:colOff>
      <xdr:row>58</xdr:row>
      <xdr:rowOff>128758</xdr:rowOff>
    </xdr:to>
    <xdr:sp macro="" textlink="">
      <xdr:nvSpPr>
        <xdr:cNvPr id="141" name="楕円 140"/>
        <xdr:cNvSpPr/>
      </xdr:nvSpPr>
      <xdr:spPr>
        <a:xfrm>
          <a:off x="4584700" y="997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138150</xdr:rowOff>
    </xdr:from>
    <xdr:ext cx="534377" cy="259045"/>
    <xdr:sp macro="" textlink="">
      <xdr:nvSpPr>
        <xdr:cNvPr id="142" name="総務費該当値テキスト"/>
        <xdr:cNvSpPr txBox="1"/>
      </xdr:nvSpPr>
      <xdr:spPr>
        <a:xfrm>
          <a:off x="4686300" y="991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15693</xdr:rowOff>
    </xdr:from>
    <xdr:to>
      <xdr:col>20</xdr:col>
      <xdr:colOff>38100</xdr:colOff>
      <xdr:row>58</xdr:row>
      <xdr:rowOff>117293</xdr:rowOff>
    </xdr:to>
    <xdr:sp macro="" textlink="">
      <xdr:nvSpPr>
        <xdr:cNvPr id="143" name="楕円 142"/>
        <xdr:cNvSpPr/>
      </xdr:nvSpPr>
      <xdr:spPr>
        <a:xfrm>
          <a:off x="3746500" y="995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133820</xdr:rowOff>
    </xdr:from>
    <xdr:ext cx="534377" cy="259045"/>
    <xdr:sp macro="" textlink="">
      <xdr:nvSpPr>
        <xdr:cNvPr id="144" name="テキスト ボックス 143"/>
        <xdr:cNvSpPr txBox="1"/>
      </xdr:nvSpPr>
      <xdr:spPr>
        <a:xfrm>
          <a:off x="3530111" y="9735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135159</xdr:rowOff>
    </xdr:from>
    <xdr:to>
      <xdr:col>15</xdr:col>
      <xdr:colOff>101600</xdr:colOff>
      <xdr:row>58</xdr:row>
      <xdr:rowOff>65309</xdr:rowOff>
    </xdr:to>
    <xdr:sp macro="" textlink="">
      <xdr:nvSpPr>
        <xdr:cNvPr id="145" name="楕円 144"/>
        <xdr:cNvSpPr/>
      </xdr:nvSpPr>
      <xdr:spPr>
        <a:xfrm>
          <a:off x="2857500" y="990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81836</xdr:rowOff>
    </xdr:from>
    <xdr:ext cx="534377" cy="259045"/>
    <xdr:sp macro="" textlink="">
      <xdr:nvSpPr>
        <xdr:cNvPr id="146" name="テキスト ボックス 145"/>
        <xdr:cNvSpPr txBox="1"/>
      </xdr:nvSpPr>
      <xdr:spPr>
        <a:xfrm>
          <a:off x="2641111" y="968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33977</xdr:rowOff>
    </xdr:from>
    <xdr:to>
      <xdr:col>10</xdr:col>
      <xdr:colOff>165100</xdr:colOff>
      <xdr:row>58</xdr:row>
      <xdr:rowOff>135577</xdr:rowOff>
    </xdr:to>
    <xdr:sp macro="" textlink="">
      <xdr:nvSpPr>
        <xdr:cNvPr id="147" name="楕円 146"/>
        <xdr:cNvSpPr/>
      </xdr:nvSpPr>
      <xdr:spPr>
        <a:xfrm>
          <a:off x="1968500" y="997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126704</xdr:rowOff>
    </xdr:from>
    <xdr:ext cx="534377" cy="259045"/>
    <xdr:sp macro="" textlink="">
      <xdr:nvSpPr>
        <xdr:cNvPr id="148" name="テキスト ボックス 147"/>
        <xdr:cNvSpPr txBox="1"/>
      </xdr:nvSpPr>
      <xdr:spPr>
        <a:xfrm>
          <a:off x="1752111" y="1007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8436</xdr:rowOff>
    </xdr:from>
    <xdr:to>
      <xdr:col>6</xdr:col>
      <xdr:colOff>38100</xdr:colOff>
      <xdr:row>58</xdr:row>
      <xdr:rowOff>110036</xdr:rowOff>
    </xdr:to>
    <xdr:sp macro="" textlink="">
      <xdr:nvSpPr>
        <xdr:cNvPr id="149" name="楕円 148"/>
        <xdr:cNvSpPr/>
      </xdr:nvSpPr>
      <xdr:spPr>
        <a:xfrm>
          <a:off x="1079500" y="995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126563</xdr:rowOff>
    </xdr:from>
    <xdr:ext cx="534377" cy="259045"/>
    <xdr:sp macro="" textlink="">
      <xdr:nvSpPr>
        <xdr:cNvPr id="150" name="テキスト ボックス 149"/>
        <xdr:cNvSpPr txBox="1"/>
      </xdr:nvSpPr>
      <xdr:spPr>
        <a:xfrm>
          <a:off x="863111" y="972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63" name="テキスト ボックス 162"/>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100190</xdr:rowOff>
    </xdr:from>
    <xdr:to>
      <xdr:col>24</xdr:col>
      <xdr:colOff>62865</xdr:colOff>
      <xdr:row>78</xdr:row>
      <xdr:rowOff>108586</xdr:rowOff>
    </xdr:to>
    <xdr:cxnSp macro="">
      <xdr:nvCxnSpPr>
        <xdr:cNvPr id="175" name="直線コネクタ 174"/>
        <xdr:cNvCxnSpPr/>
      </xdr:nvCxnSpPr>
      <xdr:spPr>
        <a:xfrm flipV="1">
          <a:off x="4633595" y="12101690"/>
          <a:ext cx="1270" cy="137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112413</xdr:rowOff>
    </xdr:from>
    <xdr:ext cx="534377" cy="259045"/>
    <xdr:sp macro="" textlink="">
      <xdr:nvSpPr>
        <xdr:cNvPr id="176" name="民生費最小値テキスト"/>
        <xdr:cNvSpPr txBox="1"/>
      </xdr:nvSpPr>
      <xdr:spPr>
        <a:xfrm>
          <a:off x="4686300" y="1348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177" name="直線コネクタ 176"/>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46867</xdr:rowOff>
    </xdr:from>
    <xdr:ext cx="599010" cy="259045"/>
    <xdr:sp macro="" textlink="">
      <xdr:nvSpPr>
        <xdr:cNvPr id="178" name="民生費最大値テキスト"/>
        <xdr:cNvSpPr txBox="1"/>
      </xdr:nvSpPr>
      <xdr:spPr>
        <a:xfrm>
          <a:off x="4686300" y="11876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100190</xdr:rowOff>
    </xdr:from>
    <xdr:to>
      <xdr:col>24</xdr:col>
      <xdr:colOff>152400</xdr:colOff>
      <xdr:row>70</xdr:row>
      <xdr:rowOff>100190</xdr:rowOff>
    </xdr:to>
    <xdr:cxnSp macro="">
      <xdr:nvCxnSpPr>
        <xdr:cNvPr id="179" name="直線コネクタ 178"/>
        <xdr:cNvCxnSpPr/>
      </xdr:nvCxnSpPr>
      <xdr:spPr>
        <a:xfrm>
          <a:off x="4546600" y="121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66904</xdr:rowOff>
    </xdr:from>
    <xdr:to>
      <xdr:col>24</xdr:col>
      <xdr:colOff>63500</xdr:colOff>
      <xdr:row>75</xdr:row>
      <xdr:rowOff>84760</xdr:rowOff>
    </xdr:to>
    <xdr:cxnSp macro="">
      <xdr:nvCxnSpPr>
        <xdr:cNvPr id="180" name="直線コネクタ 179"/>
        <xdr:cNvCxnSpPr/>
      </xdr:nvCxnSpPr>
      <xdr:spPr>
        <a:xfrm>
          <a:off x="3797300" y="12754204"/>
          <a:ext cx="838200" cy="189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43933</xdr:rowOff>
    </xdr:from>
    <xdr:ext cx="599010" cy="259045"/>
    <xdr:sp macro="" textlink="">
      <xdr:nvSpPr>
        <xdr:cNvPr id="181" name="民生費平均値テキスト"/>
        <xdr:cNvSpPr txBox="1"/>
      </xdr:nvSpPr>
      <xdr:spPr>
        <a:xfrm>
          <a:off x="4686300" y="130741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65506</xdr:rowOff>
    </xdr:from>
    <xdr:to>
      <xdr:col>24</xdr:col>
      <xdr:colOff>114300</xdr:colOff>
      <xdr:row>76</xdr:row>
      <xdr:rowOff>167106</xdr:rowOff>
    </xdr:to>
    <xdr:sp macro="" textlink="">
      <xdr:nvSpPr>
        <xdr:cNvPr id="182" name="フローチャート: 判断 181"/>
        <xdr:cNvSpPr/>
      </xdr:nvSpPr>
      <xdr:spPr>
        <a:xfrm>
          <a:off x="4584700" y="1309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66904</xdr:rowOff>
    </xdr:from>
    <xdr:to>
      <xdr:col>19</xdr:col>
      <xdr:colOff>177800</xdr:colOff>
      <xdr:row>75</xdr:row>
      <xdr:rowOff>69393</xdr:rowOff>
    </xdr:to>
    <xdr:cxnSp macro="">
      <xdr:nvCxnSpPr>
        <xdr:cNvPr id="183" name="直線コネクタ 182"/>
        <xdr:cNvCxnSpPr/>
      </xdr:nvCxnSpPr>
      <xdr:spPr>
        <a:xfrm flipV="1">
          <a:off x="2908300" y="12754204"/>
          <a:ext cx="889000" cy="17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9334</xdr:rowOff>
    </xdr:from>
    <xdr:to>
      <xdr:col>20</xdr:col>
      <xdr:colOff>38100</xdr:colOff>
      <xdr:row>76</xdr:row>
      <xdr:rowOff>110934</xdr:rowOff>
    </xdr:to>
    <xdr:sp macro="" textlink="">
      <xdr:nvSpPr>
        <xdr:cNvPr id="184" name="フローチャート: 判断 183"/>
        <xdr:cNvSpPr/>
      </xdr:nvSpPr>
      <xdr:spPr>
        <a:xfrm>
          <a:off x="3746500" y="1303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102061</xdr:rowOff>
    </xdr:from>
    <xdr:ext cx="599010" cy="259045"/>
    <xdr:sp macro="" textlink="">
      <xdr:nvSpPr>
        <xdr:cNvPr id="185" name="テキスト ボックス 184"/>
        <xdr:cNvSpPr txBox="1"/>
      </xdr:nvSpPr>
      <xdr:spPr>
        <a:xfrm>
          <a:off x="3497795" y="1313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88468</xdr:rowOff>
    </xdr:from>
    <xdr:to>
      <xdr:col>15</xdr:col>
      <xdr:colOff>50800</xdr:colOff>
      <xdr:row>75</xdr:row>
      <xdr:rowOff>69393</xdr:rowOff>
    </xdr:to>
    <xdr:cxnSp macro="">
      <xdr:nvCxnSpPr>
        <xdr:cNvPr id="186" name="直線コネクタ 185"/>
        <xdr:cNvCxnSpPr/>
      </xdr:nvCxnSpPr>
      <xdr:spPr>
        <a:xfrm>
          <a:off x="2019300" y="12604318"/>
          <a:ext cx="889000" cy="3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38164</xdr:rowOff>
    </xdr:from>
    <xdr:to>
      <xdr:col>15</xdr:col>
      <xdr:colOff>101600</xdr:colOff>
      <xdr:row>75</xdr:row>
      <xdr:rowOff>139764</xdr:rowOff>
    </xdr:to>
    <xdr:sp macro="" textlink="">
      <xdr:nvSpPr>
        <xdr:cNvPr id="187" name="フローチャート: 判断 186"/>
        <xdr:cNvSpPr/>
      </xdr:nvSpPr>
      <xdr:spPr>
        <a:xfrm>
          <a:off x="2857500" y="128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130891</xdr:rowOff>
    </xdr:from>
    <xdr:ext cx="599010" cy="259045"/>
    <xdr:sp macro="" textlink="">
      <xdr:nvSpPr>
        <xdr:cNvPr id="188" name="テキスト ボックス 187"/>
        <xdr:cNvSpPr txBox="1"/>
      </xdr:nvSpPr>
      <xdr:spPr>
        <a:xfrm>
          <a:off x="2608795" y="1298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88468</xdr:rowOff>
    </xdr:from>
    <xdr:to>
      <xdr:col>10</xdr:col>
      <xdr:colOff>114300</xdr:colOff>
      <xdr:row>76</xdr:row>
      <xdr:rowOff>11443</xdr:rowOff>
    </xdr:to>
    <xdr:cxnSp macro="">
      <xdr:nvCxnSpPr>
        <xdr:cNvPr id="189" name="直線コネクタ 188"/>
        <xdr:cNvCxnSpPr/>
      </xdr:nvCxnSpPr>
      <xdr:spPr>
        <a:xfrm flipV="1">
          <a:off x="1130300" y="12604318"/>
          <a:ext cx="889000" cy="43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22467</xdr:rowOff>
    </xdr:from>
    <xdr:to>
      <xdr:col>10</xdr:col>
      <xdr:colOff>165100</xdr:colOff>
      <xdr:row>76</xdr:row>
      <xdr:rowOff>124067</xdr:rowOff>
    </xdr:to>
    <xdr:sp macro="" textlink="">
      <xdr:nvSpPr>
        <xdr:cNvPr id="190" name="フローチャート: 判断 189"/>
        <xdr:cNvSpPr/>
      </xdr:nvSpPr>
      <xdr:spPr>
        <a:xfrm>
          <a:off x="1968500" y="130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115194</xdr:rowOff>
    </xdr:from>
    <xdr:ext cx="599010" cy="259045"/>
    <xdr:sp macro="" textlink="">
      <xdr:nvSpPr>
        <xdr:cNvPr id="191" name="テキスト ボックス 190"/>
        <xdr:cNvSpPr txBox="1"/>
      </xdr:nvSpPr>
      <xdr:spPr>
        <a:xfrm>
          <a:off x="1719795" y="13145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57938</xdr:rowOff>
    </xdr:from>
    <xdr:to>
      <xdr:col>6</xdr:col>
      <xdr:colOff>38100</xdr:colOff>
      <xdr:row>77</xdr:row>
      <xdr:rowOff>159538</xdr:rowOff>
    </xdr:to>
    <xdr:sp macro="" textlink="">
      <xdr:nvSpPr>
        <xdr:cNvPr id="192" name="フローチャート: 判断 191"/>
        <xdr:cNvSpPr/>
      </xdr:nvSpPr>
      <xdr:spPr>
        <a:xfrm>
          <a:off x="1079500" y="1325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150665</xdr:rowOff>
    </xdr:from>
    <xdr:ext cx="599010" cy="259045"/>
    <xdr:sp macro="" textlink="">
      <xdr:nvSpPr>
        <xdr:cNvPr id="193" name="テキスト ボックス 192"/>
        <xdr:cNvSpPr txBox="1"/>
      </xdr:nvSpPr>
      <xdr:spPr>
        <a:xfrm>
          <a:off x="830795" y="1335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33960</xdr:rowOff>
    </xdr:from>
    <xdr:to>
      <xdr:col>24</xdr:col>
      <xdr:colOff>114300</xdr:colOff>
      <xdr:row>75</xdr:row>
      <xdr:rowOff>135560</xdr:rowOff>
    </xdr:to>
    <xdr:sp macro="" textlink="">
      <xdr:nvSpPr>
        <xdr:cNvPr id="199" name="楕円 198"/>
        <xdr:cNvSpPr/>
      </xdr:nvSpPr>
      <xdr:spPr>
        <a:xfrm>
          <a:off x="4584700" y="1289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56837</xdr:rowOff>
    </xdr:from>
    <xdr:ext cx="599010" cy="259045"/>
    <xdr:sp macro="" textlink="">
      <xdr:nvSpPr>
        <xdr:cNvPr id="200" name="民生費該当値テキスト"/>
        <xdr:cNvSpPr txBox="1"/>
      </xdr:nvSpPr>
      <xdr:spPr>
        <a:xfrm>
          <a:off x="4686300" y="12744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16104</xdr:rowOff>
    </xdr:from>
    <xdr:to>
      <xdr:col>20</xdr:col>
      <xdr:colOff>38100</xdr:colOff>
      <xdr:row>74</xdr:row>
      <xdr:rowOff>117704</xdr:rowOff>
    </xdr:to>
    <xdr:sp macro="" textlink="">
      <xdr:nvSpPr>
        <xdr:cNvPr id="201" name="楕円 200"/>
        <xdr:cNvSpPr/>
      </xdr:nvSpPr>
      <xdr:spPr>
        <a:xfrm>
          <a:off x="3746500" y="1270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134231</xdr:rowOff>
    </xdr:from>
    <xdr:ext cx="599010" cy="259045"/>
    <xdr:sp macro="" textlink="">
      <xdr:nvSpPr>
        <xdr:cNvPr id="202" name="テキスト ボックス 201"/>
        <xdr:cNvSpPr txBox="1"/>
      </xdr:nvSpPr>
      <xdr:spPr>
        <a:xfrm>
          <a:off x="3497795" y="12478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18593</xdr:rowOff>
    </xdr:from>
    <xdr:to>
      <xdr:col>15</xdr:col>
      <xdr:colOff>101600</xdr:colOff>
      <xdr:row>75</xdr:row>
      <xdr:rowOff>120193</xdr:rowOff>
    </xdr:to>
    <xdr:sp macro="" textlink="">
      <xdr:nvSpPr>
        <xdr:cNvPr id="203" name="楕円 202"/>
        <xdr:cNvSpPr/>
      </xdr:nvSpPr>
      <xdr:spPr>
        <a:xfrm>
          <a:off x="2857500" y="1287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136720</xdr:rowOff>
    </xdr:from>
    <xdr:ext cx="599010" cy="259045"/>
    <xdr:sp macro="" textlink="">
      <xdr:nvSpPr>
        <xdr:cNvPr id="204" name="テキスト ボックス 203"/>
        <xdr:cNvSpPr txBox="1"/>
      </xdr:nvSpPr>
      <xdr:spPr>
        <a:xfrm>
          <a:off x="2608795" y="12652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37668</xdr:rowOff>
    </xdr:from>
    <xdr:to>
      <xdr:col>10</xdr:col>
      <xdr:colOff>165100</xdr:colOff>
      <xdr:row>73</xdr:row>
      <xdr:rowOff>139268</xdr:rowOff>
    </xdr:to>
    <xdr:sp macro="" textlink="">
      <xdr:nvSpPr>
        <xdr:cNvPr id="205" name="楕円 204"/>
        <xdr:cNvSpPr/>
      </xdr:nvSpPr>
      <xdr:spPr>
        <a:xfrm>
          <a:off x="1968500" y="1255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155795</xdr:rowOff>
    </xdr:from>
    <xdr:ext cx="599010" cy="259045"/>
    <xdr:sp macro="" textlink="">
      <xdr:nvSpPr>
        <xdr:cNvPr id="206" name="テキスト ボックス 205"/>
        <xdr:cNvSpPr txBox="1"/>
      </xdr:nvSpPr>
      <xdr:spPr>
        <a:xfrm>
          <a:off x="1719795" y="12328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132093</xdr:rowOff>
    </xdr:from>
    <xdr:to>
      <xdr:col>6</xdr:col>
      <xdr:colOff>38100</xdr:colOff>
      <xdr:row>76</xdr:row>
      <xdr:rowOff>62243</xdr:rowOff>
    </xdr:to>
    <xdr:sp macro="" textlink="">
      <xdr:nvSpPr>
        <xdr:cNvPr id="207" name="楕円 206"/>
        <xdr:cNvSpPr/>
      </xdr:nvSpPr>
      <xdr:spPr>
        <a:xfrm>
          <a:off x="1079500" y="129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78770</xdr:rowOff>
    </xdr:from>
    <xdr:ext cx="599010" cy="259045"/>
    <xdr:sp macro="" textlink="">
      <xdr:nvSpPr>
        <xdr:cNvPr id="208" name="テキスト ボックス 207"/>
        <xdr:cNvSpPr txBox="1"/>
      </xdr:nvSpPr>
      <xdr:spPr>
        <a:xfrm>
          <a:off x="830795" y="1276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83441</xdr:rowOff>
    </xdr:from>
    <xdr:to>
      <xdr:col>24</xdr:col>
      <xdr:colOff>62865</xdr:colOff>
      <xdr:row>99</xdr:row>
      <xdr:rowOff>43070</xdr:rowOff>
    </xdr:to>
    <xdr:cxnSp macro="">
      <xdr:nvCxnSpPr>
        <xdr:cNvPr id="231" name="直線コネクタ 230"/>
        <xdr:cNvCxnSpPr/>
      </xdr:nvCxnSpPr>
      <xdr:spPr>
        <a:xfrm flipV="1">
          <a:off x="4633595" y="15856841"/>
          <a:ext cx="1270" cy="115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46897</xdr:rowOff>
    </xdr:from>
    <xdr:ext cx="534377" cy="259045"/>
    <xdr:sp macro="" textlink="">
      <xdr:nvSpPr>
        <xdr:cNvPr id="232" name="衛生費最小値テキスト"/>
        <xdr:cNvSpPr txBox="1"/>
      </xdr:nvSpPr>
      <xdr:spPr>
        <a:xfrm>
          <a:off x="4686300" y="1702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43070</xdr:rowOff>
    </xdr:from>
    <xdr:to>
      <xdr:col>24</xdr:col>
      <xdr:colOff>152400</xdr:colOff>
      <xdr:row>99</xdr:row>
      <xdr:rowOff>43070</xdr:rowOff>
    </xdr:to>
    <xdr:cxnSp macro="">
      <xdr:nvCxnSpPr>
        <xdr:cNvPr id="233" name="直線コネクタ 232"/>
        <xdr:cNvCxnSpPr/>
      </xdr:nvCxnSpPr>
      <xdr:spPr>
        <a:xfrm>
          <a:off x="4546600" y="1701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30118</xdr:rowOff>
    </xdr:from>
    <xdr:ext cx="534377" cy="259045"/>
    <xdr:sp macro="" textlink="">
      <xdr:nvSpPr>
        <xdr:cNvPr id="234" name="衛生費最大値テキスト"/>
        <xdr:cNvSpPr txBox="1"/>
      </xdr:nvSpPr>
      <xdr:spPr>
        <a:xfrm>
          <a:off x="4686300" y="1563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67,461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83441</xdr:rowOff>
    </xdr:from>
    <xdr:to>
      <xdr:col>24</xdr:col>
      <xdr:colOff>152400</xdr:colOff>
      <xdr:row>92</xdr:row>
      <xdr:rowOff>83441</xdr:rowOff>
    </xdr:to>
    <xdr:cxnSp macro="">
      <xdr:nvCxnSpPr>
        <xdr:cNvPr id="235" name="直線コネクタ 234"/>
        <xdr:cNvCxnSpPr/>
      </xdr:nvCxnSpPr>
      <xdr:spPr>
        <a:xfrm>
          <a:off x="4546600" y="1585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150490</xdr:rowOff>
    </xdr:from>
    <xdr:to>
      <xdr:col>24</xdr:col>
      <xdr:colOff>63500</xdr:colOff>
      <xdr:row>98</xdr:row>
      <xdr:rowOff>19456</xdr:rowOff>
    </xdr:to>
    <xdr:cxnSp macro="">
      <xdr:nvCxnSpPr>
        <xdr:cNvPr id="236" name="直線コネクタ 235"/>
        <xdr:cNvCxnSpPr/>
      </xdr:nvCxnSpPr>
      <xdr:spPr>
        <a:xfrm flipV="1">
          <a:off x="3797300" y="16781140"/>
          <a:ext cx="838200" cy="4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104187</xdr:rowOff>
    </xdr:from>
    <xdr:ext cx="534377" cy="259045"/>
    <xdr:sp macro="" textlink="">
      <xdr:nvSpPr>
        <xdr:cNvPr id="237" name="衛生費平均値テキスト"/>
        <xdr:cNvSpPr txBox="1"/>
      </xdr:nvSpPr>
      <xdr:spPr>
        <a:xfrm>
          <a:off x="4686300" y="1639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81310</xdr:rowOff>
    </xdr:from>
    <xdr:to>
      <xdr:col>24</xdr:col>
      <xdr:colOff>114300</xdr:colOff>
      <xdr:row>97</xdr:row>
      <xdr:rowOff>11460</xdr:rowOff>
    </xdr:to>
    <xdr:sp macro="" textlink="">
      <xdr:nvSpPr>
        <xdr:cNvPr id="238" name="フローチャート: 判断 237"/>
        <xdr:cNvSpPr/>
      </xdr:nvSpPr>
      <xdr:spPr>
        <a:xfrm>
          <a:off x="4584700" y="1654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19456</xdr:rowOff>
    </xdr:from>
    <xdr:to>
      <xdr:col>19</xdr:col>
      <xdr:colOff>177800</xdr:colOff>
      <xdr:row>98</xdr:row>
      <xdr:rowOff>23113</xdr:rowOff>
    </xdr:to>
    <xdr:cxnSp macro="">
      <xdr:nvCxnSpPr>
        <xdr:cNvPr id="239" name="直線コネクタ 238"/>
        <xdr:cNvCxnSpPr/>
      </xdr:nvCxnSpPr>
      <xdr:spPr>
        <a:xfrm flipV="1">
          <a:off x="2908300" y="1682155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72532</xdr:rowOff>
    </xdr:from>
    <xdr:to>
      <xdr:col>20</xdr:col>
      <xdr:colOff>38100</xdr:colOff>
      <xdr:row>97</xdr:row>
      <xdr:rowOff>2682</xdr:rowOff>
    </xdr:to>
    <xdr:sp macro="" textlink="">
      <xdr:nvSpPr>
        <xdr:cNvPr id="240" name="フローチャート: 判断 239"/>
        <xdr:cNvSpPr/>
      </xdr:nvSpPr>
      <xdr:spPr>
        <a:xfrm>
          <a:off x="3746500" y="1653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19209</xdr:rowOff>
    </xdr:from>
    <xdr:ext cx="534377" cy="259045"/>
    <xdr:sp macro="" textlink="">
      <xdr:nvSpPr>
        <xdr:cNvPr id="241" name="テキスト ボックス 240"/>
        <xdr:cNvSpPr txBox="1"/>
      </xdr:nvSpPr>
      <xdr:spPr>
        <a:xfrm>
          <a:off x="3530111" y="1630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155564</xdr:rowOff>
    </xdr:from>
    <xdr:to>
      <xdr:col>15</xdr:col>
      <xdr:colOff>50800</xdr:colOff>
      <xdr:row>98</xdr:row>
      <xdr:rowOff>23113</xdr:rowOff>
    </xdr:to>
    <xdr:cxnSp macro="">
      <xdr:nvCxnSpPr>
        <xdr:cNvPr id="242" name="直線コネクタ 241"/>
        <xdr:cNvCxnSpPr/>
      </xdr:nvCxnSpPr>
      <xdr:spPr>
        <a:xfrm>
          <a:off x="2019300" y="16786214"/>
          <a:ext cx="889000" cy="3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67503</xdr:rowOff>
    </xdr:from>
    <xdr:to>
      <xdr:col>15</xdr:col>
      <xdr:colOff>101600</xdr:colOff>
      <xdr:row>96</xdr:row>
      <xdr:rowOff>169103</xdr:rowOff>
    </xdr:to>
    <xdr:sp macro="" textlink="">
      <xdr:nvSpPr>
        <xdr:cNvPr id="243" name="フローチャート: 判断 242"/>
        <xdr:cNvSpPr/>
      </xdr:nvSpPr>
      <xdr:spPr>
        <a:xfrm>
          <a:off x="2857500" y="1652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14180</xdr:rowOff>
    </xdr:from>
    <xdr:ext cx="534377" cy="259045"/>
    <xdr:sp macro="" textlink="">
      <xdr:nvSpPr>
        <xdr:cNvPr id="244" name="テキスト ボックス 243"/>
        <xdr:cNvSpPr txBox="1"/>
      </xdr:nvSpPr>
      <xdr:spPr>
        <a:xfrm>
          <a:off x="2641111" y="1630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9740</xdr:rowOff>
    </xdr:from>
    <xdr:to>
      <xdr:col>10</xdr:col>
      <xdr:colOff>114300</xdr:colOff>
      <xdr:row>97</xdr:row>
      <xdr:rowOff>155564</xdr:rowOff>
    </xdr:to>
    <xdr:cxnSp macro="">
      <xdr:nvCxnSpPr>
        <xdr:cNvPr id="245" name="直線コネクタ 244"/>
        <xdr:cNvCxnSpPr/>
      </xdr:nvCxnSpPr>
      <xdr:spPr>
        <a:xfrm>
          <a:off x="1130300" y="16640390"/>
          <a:ext cx="889000" cy="14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135054</xdr:rowOff>
    </xdr:from>
    <xdr:to>
      <xdr:col>10</xdr:col>
      <xdr:colOff>165100</xdr:colOff>
      <xdr:row>97</xdr:row>
      <xdr:rowOff>65204</xdr:rowOff>
    </xdr:to>
    <xdr:sp macro="" textlink="">
      <xdr:nvSpPr>
        <xdr:cNvPr id="246" name="フローチャート: 判断 245"/>
        <xdr:cNvSpPr/>
      </xdr:nvSpPr>
      <xdr:spPr>
        <a:xfrm>
          <a:off x="1968500" y="1659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81731</xdr:rowOff>
    </xdr:from>
    <xdr:ext cx="534377" cy="259045"/>
    <xdr:sp macro="" textlink="">
      <xdr:nvSpPr>
        <xdr:cNvPr id="247" name="テキスト ボックス 246"/>
        <xdr:cNvSpPr txBox="1"/>
      </xdr:nvSpPr>
      <xdr:spPr>
        <a:xfrm>
          <a:off x="1752111" y="163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93655</xdr:rowOff>
    </xdr:from>
    <xdr:to>
      <xdr:col>6</xdr:col>
      <xdr:colOff>38100</xdr:colOff>
      <xdr:row>97</xdr:row>
      <xdr:rowOff>23805</xdr:rowOff>
    </xdr:to>
    <xdr:sp macro="" textlink="">
      <xdr:nvSpPr>
        <xdr:cNvPr id="248" name="フローチャート: 判断 247"/>
        <xdr:cNvSpPr/>
      </xdr:nvSpPr>
      <xdr:spPr>
        <a:xfrm>
          <a:off x="1079500" y="165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40332</xdr:rowOff>
    </xdr:from>
    <xdr:ext cx="534377" cy="259045"/>
    <xdr:sp macro="" textlink="">
      <xdr:nvSpPr>
        <xdr:cNvPr id="249" name="テキスト ボックス 248"/>
        <xdr:cNvSpPr txBox="1"/>
      </xdr:nvSpPr>
      <xdr:spPr>
        <a:xfrm>
          <a:off x="863111" y="1632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99690</xdr:rowOff>
    </xdr:from>
    <xdr:to>
      <xdr:col>24</xdr:col>
      <xdr:colOff>114300</xdr:colOff>
      <xdr:row>98</xdr:row>
      <xdr:rowOff>29840</xdr:rowOff>
    </xdr:to>
    <xdr:sp macro="" textlink="">
      <xdr:nvSpPr>
        <xdr:cNvPr id="255" name="楕円 254"/>
        <xdr:cNvSpPr/>
      </xdr:nvSpPr>
      <xdr:spPr>
        <a:xfrm>
          <a:off x="4584700" y="167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78117</xdr:rowOff>
    </xdr:from>
    <xdr:ext cx="534377" cy="259045"/>
    <xdr:sp macro="" textlink="">
      <xdr:nvSpPr>
        <xdr:cNvPr id="256" name="衛生費該当値テキスト"/>
        <xdr:cNvSpPr txBox="1"/>
      </xdr:nvSpPr>
      <xdr:spPr>
        <a:xfrm>
          <a:off x="4686300" y="167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140106</xdr:rowOff>
    </xdr:from>
    <xdr:to>
      <xdr:col>20</xdr:col>
      <xdr:colOff>38100</xdr:colOff>
      <xdr:row>98</xdr:row>
      <xdr:rowOff>70256</xdr:rowOff>
    </xdr:to>
    <xdr:sp macro="" textlink="">
      <xdr:nvSpPr>
        <xdr:cNvPr id="257" name="楕円 256"/>
        <xdr:cNvSpPr/>
      </xdr:nvSpPr>
      <xdr:spPr>
        <a:xfrm>
          <a:off x="3746500" y="1677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61383</xdr:rowOff>
    </xdr:from>
    <xdr:ext cx="534377" cy="259045"/>
    <xdr:sp macro="" textlink="">
      <xdr:nvSpPr>
        <xdr:cNvPr id="258" name="テキスト ボックス 257"/>
        <xdr:cNvSpPr txBox="1"/>
      </xdr:nvSpPr>
      <xdr:spPr>
        <a:xfrm>
          <a:off x="3530111" y="16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143763</xdr:rowOff>
    </xdr:from>
    <xdr:to>
      <xdr:col>15</xdr:col>
      <xdr:colOff>101600</xdr:colOff>
      <xdr:row>98</xdr:row>
      <xdr:rowOff>73913</xdr:rowOff>
    </xdr:to>
    <xdr:sp macro="" textlink="">
      <xdr:nvSpPr>
        <xdr:cNvPr id="259" name="楕円 258"/>
        <xdr:cNvSpPr/>
      </xdr:nvSpPr>
      <xdr:spPr>
        <a:xfrm>
          <a:off x="2857500" y="167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65040</xdr:rowOff>
    </xdr:from>
    <xdr:ext cx="534377" cy="259045"/>
    <xdr:sp macro="" textlink="">
      <xdr:nvSpPr>
        <xdr:cNvPr id="260" name="テキスト ボックス 259"/>
        <xdr:cNvSpPr txBox="1"/>
      </xdr:nvSpPr>
      <xdr:spPr>
        <a:xfrm>
          <a:off x="2641111" y="1686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104764</xdr:rowOff>
    </xdr:from>
    <xdr:to>
      <xdr:col>10</xdr:col>
      <xdr:colOff>165100</xdr:colOff>
      <xdr:row>98</xdr:row>
      <xdr:rowOff>34914</xdr:rowOff>
    </xdr:to>
    <xdr:sp macro="" textlink="">
      <xdr:nvSpPr>
        <xdr:cNvPr id="261" name="楕円 260"/>
        <xdr:cNvSpPr/>
      </xdr:nvSpPr>
      <xdr:spPr>
        <a:xfrm>
          <a:off x="1968500" y="1673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26041</xdr:rowOff>
    </xdr:from>
    <xdr:ext cx="534377" cy="259045"/>
    <xdr:sp macro="" textlink="">
      <xdr:nvSpPr>
        <xdr:cNvPr id="262" name="テキスト ボックス 261"/>
        <xdr:cNvSpPr txBox="1"/>
      </xdr:nvSpPr>
      <xdr:spPr>
        <a:xfrm>
          <a:off x="1752111" y="1682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130390</xdr:rowOff>
    </xdr:from>
    <xdr:to>
      <xdr:col>6</xdr:col>
      <xdr:colOff>38100</xdr:colOff>
      <xdr:row>97</xdr:row>
      <xdr:rowOff>60540</xdr:rowOff>
    </xdr:to>
    <xdr:sp macro="" textlink="">
      <xdr:nvSpPr>
        <xdr:cNvPr id="263" name="楕円 262"/>
        <xdr:cNvSpPr/>
      </xdr:nvSpPr>
      <xdr:spPr>
        <a:xfrm>
          <a:off x="1079500" y="165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51667</xdr:rowOff>
    </xdr:from>
    <xdr:ext cx="534377" cy="259045"/>
    <xdr:sp macro="" textlink="">
      <xdr:nvSpPr>
        <xdr:cNvPr id="264" name="テキスト ボックス 263"/>
        <xdr:cNvSpPr txBox="1"/>
      </xdr:nvSpPr>
      <xdr:spPr>
        <a:xfrm>
          <a:off x="863111" y="1668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77978</xdr:rowOff>
    </xdr:from>
    <xdr:to>
      <xdr:col>54</xdr:col>
      <xdr:colOff>189865</xdr:colOff>
      <xdr:row>39</xdr:row>
      <xdr:rowOff>44450</xdr:rowOff>
    </xdr:to>
    <xdr:cxnSp macro="">
      <xdr:nvCxnSpPr>
        <xdr:cNvPr id="288" name="直線コネクタ 287"/>
        <xdr:cNvCxnSpPr/>
      </xdr:nvCxnSpPr>
      <xdr:spPr>
        <a:xfrm flipV="1">
          <a:off x="10475595" y="5392928"/>
          <a:ext cx="1270" cy="133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24655</xdr:rowOff>
    </xdr:from>
    <xdr:ext cx="469744" cy="259045"/>
    <xdr:sp macro="" textlink="">
      <xdr:nvSpPr>
        <xdr:cNvPr id="291" name="労働費最大値テキスト"/>
        <xdr:cNvSpPr txBox="1"/>
      </xdr:nvSpPr>
      <xdr:spPr>
        <a:xfrm>
          <a:off x="10528300" y="516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77978</xdr:rowOff>
    </xdr:from>
    <xdr:to>
      <xdr:col>55</xdr:col>
      <xdr:colOff>88900</xdr:colOff>
      <xdr:row>31</xdr:row>
      <xdr:rowOff>77978</xdr:rowOff>
    </xdr:to>
    <xdr:cxnSp macro="">
      <xdr:nvCxnSpPr>
        <xdr:cNvPr id="292" name="直線コネクタ 291"/>
        <xdr:cNvCxnSpPr/>
      </xdr:nvCxnSpPr>
      <xdr:spPr>
        <a:xfrm>
          <a:off x="10388600" y="5392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12827</xdr:rowOff>
    </xdr:from>
    <xdr:to>
      <xdr:col>55</xdr:col>
      <xdr:colOff>0</xdr:colOff>
      <xdr:row>39</xdr:row>
      <xdr:rowOff>12827</xdr:rowOff>
    </xdr:to>
    <xdr:cxnSp macro="">
      <xdr:nvCxnSpPr>
        <xdr:cNvPr id="293" name="直線コネクタ 292"/>
        <xdr:cNvCxnSpPr/>
      </xdr:nvCxnSpPr>
      <xdr:spPr>
        <a:xfrm>
          <a:off x="9639300" y="66993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75582</xdr:rowOff>
    </xdr:from>
    <xdr:ext cx="378565" cy="259045"/>
    <xdr:sp macro="" textlink="">
      <xdr:nvSpPr>
        <xdr:cNvPr id="294" name="労働費平均値テキスト"/>
        <xdr:cNvSpPr txBox="1"/>
      </xdr:nvSpPr>
      <xdr:spPr>
        <a:xfrm>
          <a:off x="10528300" y="62477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52705</xdr:rowOff>
    </xdr:from>
    <xdr:to>
      <xdr:col>55</xdr:col>
      <xdr:colOff>50800</xdr:colOff>
      <xdr:row>37</xdr:row>
      <xdr:rowOff>154305</xdr:rowOff>
    </xdr:to>
    <xdr:sp macro="" textlink="">
      <xdr:nvSpPr>
        <xdr:cNvPr id="295" name="フローチャート: 判断 294"/>
        <xdr:cNvSpPr/>
      </xdr:nvSpPr>
      <xdr:spPr>
        <a:xfrm>
          <a:off x="104267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148844</xdr:rowOff>
    </xdr:from>
    <xdr:to>
      <xdr:col>50</xdr:col>
      <xdr:colOff>114300</xdr:colOff>
      <xdr:row>39</xdr:row>
      <xdr:rowOff>12827</xdr:rowOff>
    </xdr:to>
    <xdr:cxnSp macro="">
      <xdr:nvCxnSpPr>
        <xdr:cNvPr id="296" name="直線コネクタ 295"/>
        <xdr:cNvCxnSpPr/>
      </xdr:nvCxnSpPr>
      <xdr:spPr>
        <a:xfrm>
          <a:off x="8750300" y="6663944"/>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28702</xdr:rowOff>
    </xdr:from>
    <xdr:to>
      <xdr:col>50</xdr:col>
      <xdr:colOff>165100</xdr:colOff>
      <xdr:row>37</xdr:row>
      <xdr:rowOff>130302</xdr:rowOff>
    </xdr:to>
    <xdr:sp macro="" textlink="">
      <xdr:nvSpPr>
        <xdr:cNvPr id="297" name="フローチャート: 判断 296"/>
        <xdr:cNvSpPr/>
      </xdr:nvSpPr>
      <xdr:spPr>
        <a:xfrm>
          <a:off x="9588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146829</xdr:rowOff>
    </xdr:from>
    <xdr:ext cx="378565" cy="259045"/>
    <xdr:sp macro="" textlink="">
      <xdr:nvSpPr>
        <xdr:cNvPr id="298" name="テキスト ボックス 297"/>
        <xdr:cNvSpPr txBox="1"/>
      </xdr:nvSpPr>
      <xdr:spPr>
        <a:xfrm>
          <a:off x="9450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147701</xdr:rowOff>
    </xdr:from>
    <xdr:to>
      <xdr:col>45</xdr:col>
      <xdr:colOff>177800</xdr:colOff>
      <xdr:row>38</xdr:row>
      <xdr:rowOff>148844</xdr:rowOff>
    </xdr:to>
    <xdr:cxnSp macro="">
      <xdr:nvCxnSpPr>
        <xdr:cNvPr id="299" name="直線コネクタ 298"/>
        <xdr:cNvCxnSpPr/>
      </xdr:nvCxnSpPr>
      <xdr:spPr>
        <a:xfrm>
          <a:off x="7861300" y="666280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xdr:rowOff>
    </xdr:from>
    <xdr:to>
      <xdr:col>46</xdr:col>
      <xdr:colOff>38100</xdr:colOff>
      <xdr:row>37</xdr:row>
      <xdr:rowOff>103632</xdr:rowOff>
    </xdr:to>
    <xdr:sp macro="" textlink="">
      <xdr:nvSpPr>
        <xdr:cNvPr id="300" name="フローチャート: 判断 299"/>
        <xdr:cNvSpPr/>
      </xdr:nvSpPr>
      <xdr:spPr>
        <a:xfrm>
          <a:off x="8699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120159</xdr:rowOff>
    </xdr:from>
    <xdr:ext cx="378565" cy="259045"/>
    <xdr:sp macro="" textlink="">
      <xdr:nvSpPr>
        <xdr:cNvPr id="301" name="テキスト ボックス 300"/>
        <xdr:cNvSpPr txBox="1"/>
      </xdr:nvSpPr>
      <xdr:spPr>
        <a:xfrm>
          <a:off x="8561017" y="6120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89027</xdr:rowOff>
    </xdr:from>
    <xdr:to>
      <xdr:col>41</xdr:col>
      <xdr:colOff>50800</xdr:colOff>
      <xdr:row>38</xdr:row>
      <xdr:rowOff>147701</xdr:rowOff>
    </xdr:to>
    <xdr:cxnSp macro="">
      <xdr:nvCxnSpPr>
        <xdr:cNvPr id="302" name="直線コネクタ 301"/>
        <xdr:cNvCxnSpPr/>
      </xdr:nvCxnSpPr>
      <xdr:spPr>
        <a:xfrm>
          <a:off x="6972300" y="6604127"/>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150241</xdr:rowOff>
    </xdr:from>
    <xdr:to>
      <xdr:col>41</xdr:col>
      <xdr:colOff>101600</xdr:colOff>
      <xdr:row>37</xdr:row>
      <xdr:rowOff>80391</xdr:rowOff>
    </xdr:to>
    <xdr:sp macro="" textlink="">
      <xdr:nvSpPr>
        <xdr:cNvPr id="303" name="フローチャート: 判断 302"/>
        <xdr:cNvSpPr/>
      </xdr:nvSpPr>
      <xdr:spPr>
        <a:xfrm>
          <a:off x="7810500" y="632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96918</xdr:rowOff>
    </xdr:from>
    <xdr:ext cx="378565" cy="259045"/>
    <xdr:sp macro="" textlink="">
      <xdr:nvSpPr>
        <xdr:cNvPr id="304" name="テキスト ボックス 303"/>
        <xdr:cNvSpPr txBox="1"/>
      </xdr:nvSpPr>
      <xdr:spPr>
        <a:xfrm>
          <a:off x="7672017" y="6097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47752</xdr:rowOff>
    </xdr:from>
    <xdr:to>
      <xdr:col>36</xdr:col>
      <xdr:colOff>165100</xdr:colOff>
      <xdr:row>36</xdr:row>
      <xdr:rowOff>149352</xdr:rowOff>
    </xdr:to>
    <xdr:sp macro="" textlink="">
      <xdr:nvSpPr>
        <xdr:cNvPr id="305" name="フローチャート: 判断 304"/>
        <xdr:cNvSpPr/>
      </xdr:nvSpPr>
      <xdr:spPr>
        <a:xfrm>
          <a:off x="6921500" y="621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165879</xdr:rowOff>
    </xdr:from>
    <xdr:ext cx="469744" cy="259045"/>
    <xdr:sp macro="" textlink="">
      <xdr:nvSpPr>
        <xdr:cNvPr id="306" name="テキスト ボックス 305"/>
        <xdr:cNvSpPr txBox="1"/>
      </xdr:nvSpPr>
      <xdr:spPr>
        <a:xfrm>
          <a:off x="6737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133477</xdr:rowOff>
    </xdr:from>
    <xdr:to>
      <xdr:col>55</xdr:col>
      <xdr:colOff>50800</xdr:colOff>
      <xdr:row>39</xdr:row>
      <xdr:rowOff>63627</xdr:rowOff>
    </xdr:to>
    <xdr:sp macro="" textlink="">
      <xdr:nvSpPr>
        <xdr:cNvPr id="312" name="楕円 311"/>
        <xdr:cNvSpPr/>
      </xdr:nvSpPr>
      <xdr:spPr>
        <a:xfrm>
          <a:off x="104267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48404</xdr:rowOff>
    </xdr:from>
    <xdr:ext cx="313932" cy="259045"/>
    <xdr:sp macro="" textlink="">
      <xdr:nvSpPr>
        <xdr:cNvPr id="313" name="労働費該当値テキスト"/>
        <xdr:cNvSpPr txBox="1"/>
      </xdr:nvSpPr>
      <xdr:spPr>
        <a:xfrm>
          <a:off x="10528300" y="65635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133477</xdr:rowOff>
    </xdr:from>
    <xdr:to>
      <xdr:col>50</xdr:col>
      <xdr:colOff>165100</xdr:colOff>
      <xdr:row>39</xdr:row>
      <xdr:rowOff>63627</xdr:rowOff>
    </xdr:to>
    <xdr:sp macro="" textlink="">
      <xdr:nvSpPr>
        <xdr:cNvPr id="314" name="楕円 313"/>
        <xdr:cNvSpPr/>
      </xdr:nvSpPr>
      <xdr:spPr>
        <a:xfrm>
          <a:off x="9588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54754</xdr:rowOff>
    </xdr:from>
    <xdr:ext cx="313932" cy="259045"/>
    <xdr:sp macro="" textlink="">
      <xdr:nvSpPr>
        <xdr:cNvPr id="315" name="テキスト ボックス 314"/>
        <xdr:cNvSpPr txBox="1"/>
      </xdr:nvSpPr>
      <xdr:spPr>
        <a:xfrm>
          <a:off x="9482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98044</xdr:rowOff>
    </xdr:from>
    <xdr:to>
      <xdr:col>46</xdr:col>
      <xdr:colOff>38100</xdr:colOff>
      <xdr:row>39</xdr:row>
      <xdr:rowOff>28194</xdr:rowOff>
    </xdr:to>
    <xdr:sp macro="" textlink="">
      <xdr:nvSpPr>
        <xdr:cNvPr id="316" name="楕円 315"/>
        <xdr:cNvSpPr/>
      </xdr:nvSpPr>
      <xdr:spPr>
        <a:xfrm>
          <a:off x="86995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19321</xdr:rowOff>
    </xdr:from>
    <xdr:ext cx="378565" cy="259045"/>
    <xdr:sp macro="" textlink="">
      <xdr:nvSpPr>
        <xdr:cNvPr id="317" name="テキスト ボックス 316"/>
        <xdr:cNvSpPr txBox="1"/>
      </xdr:nvSpPr>
      <xdr:spPr>
        <a:xfrm>
          <a:off x="8561017" y="6705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96901</xdr:rowOff>
    </xdr:from>
    <xdr:to>
      <xdr:col>41</xdr:col>
      <xdr:colOff>101600</xdr:colOff>
      <xdr:row>39</xdr:row>
      <xdr:rowOff>27051</xdr:rowOff>
    </xdr:to>
    <xdr:sp macro="" textlink="">
      <xdr:nvSpPr>
        <xdr:cNvPr id="318" name="楕円 317"/>
        <xdr:cNvSpPr/>
      </xdr:nvSpPr>
      <xdr:spPr>
        <a:xfrm>
          <a:off x="7810500" y="661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18178</xdr:rowOff>
    </xdr:from>
    <xdr:ext cx="378565" cy="259045"/>
    <xdr:sp macro="" textlink="">
      <xdr:nvSpPr>
        <xdr:cNvPr id="319" name="テキスト ボックス 318"/>
        <xdr:cNvSpPr txBox="1"/>
      </xdr:nvSpPr>
      <xdr:spPr>
        <a:xfrm>
          <a:off x="7672017" y="6704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38227</xdr:rowOff>
    </xdr:from>
    <xdr:to>
      <xdr:col>36</xdr:col>
      <xdr:colOff>165100</xdr:colOff>
      <xdr:row>38</xdr:row>
      <xdr:rowOff>139827</xdr:rowOff>
    </xdr:to>
    <xdr:sp macro="" textlink="">
      <xdr:nvSpPr>
        <xdr:cNvPr id="320" name="楕円 319"/>
        <xdr:cNvSpPr/>
      </xdr:nvSpPr>
      <xdr:spPr>
        <a:xfrm>
          <a:off x="6921500" y="65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130954</xdr:rowOff>
    </xdr:from>
    <xdr:ext cx="378565" cy="259045"/>
    <xdr:sp macro="" textlink="">
      <xdr:nvSpPr>
        <xdr:cNvPr id="321" name="テキスト ボックス 320"/>
        <xdr:cNvSpPr txBox="1"/>
      </xdr:nvSpPr>
      <xdr:spPr>
        <a:xfrm>
          <a:off x="6783017" y="66460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94723</xdr:rowOff>
    </xdr:from>
    <xdr:to>
      <xdr:col>54</xdr:col>
      <xdr:colOff>189865</xdr:colOff>
      <xdr:row>59</xdr:row>
      <xdr:rowOff>7989</xdr:rowOff>
    </xdr:to>
    <xdr:cxnSp macro="">
      <xdr:nvCxnSpPr>
        <xdr:cNvPr id="345" name="直線コネクタ 344"/>
        <xdr:cNvCxnSpPr/>
      </xdr:nvCxnSpPr>
      <xdr:spPr>
        <a:xfrm flipV="1">
          <a:off x="10475595" y="8838673"/>
          <a:ext cx="1270" cy="128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11816</xdr:rowOff>
    </xdr:from>
    <xdr:ext cx="469744" cy="259045"/>
    <xdr:sp macro="" textlink="">
      <xdr:nvSpPr>
        <xdr:cNvPr id="346" name="農林水産業費最小値テキスト"/>
        <xdr:cNvSpPr txBox="1"/>
      </xdr:nvSpPr>
      <xdr:spPr>
        <a:xfrm>
          <a:off x="10528300" y="1012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7989</xdr:rowOff>
    </xdr:from>
    <xdr:to>
      <xdr:col>55</xdr:col>
      <xdr:colOff>88900</xdr:colOff>
      <xdr:row>59</xdr:row>
      <xdr:rowOff>7989</xdr:rowOff>
    </xdr:to>
    <xdr:cxnSp macro="">
      <xdr:nvCxnSpPr>
        <xdr:cNvPr id="347" name="直線コネクタ 346"/>
        <xdr:cNvCxnSpPr/>
      </xdr:nvCxnSpPr>
      <xdr:spPr>
        <a:xfrm>
          <a:off x="10388600" y="1012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41400</xdr:rowOff>
    </xdr:from>
    <xdr:ext cx="534377" cy="259045"/>
    <xdr:sp macro="" textlink="">
      <xdr:nvSpPr>
        <xdr:cNvPr id="348" name="農林水産業費最大値テキスト"/>
        <xdr:cNvSpPr txBox="1"/>
      </xdr:nvSpPr>
      <xdr:spPr>
        <a:xfrm>
          <a:off x="10528300" y="861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94723</xdr:rowOff>
    </xdr:from>
    <xdr:to>
      <xdr:col>55</xdr:col>
      <xdr:colOff>88900</xdr:colOff>
      <xdr:row>51</xdr:row>
      <xdr:rowOff>94723</xdr:rowOff>
    </xdr:to>
    <xdr:cxnSp macro="">
      <xdr:nvCxnSpPr>
        <xdr:cNvPr id="349" name="直線コネクタ 348"/>
        <xdr:cNvCxnSpPr/>
      </xdr:nvCxnSpPr>
      <xdr:spPr>
        <a:xfrm>
          <a:off x="10388600" y="8838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32906</xdr:rowOff>
    </xdr:from>
    <xdr:to>
      <xdr:col>55</xdr:col>
      <xdr:colOff>0</xdr:colOff>
      <xdr:row>58</xdr:row>
      <xdr:rowOff>38602</xdr:rowOff>
    </xdr:to>
    <xdr:cxnSp macro="">
      <xdr:nvCxnSpPr>
        <xdr:cNvPr id="350" name="直線コネクタ 349"/>
        <xdr:cNvCxnSpPr/>
      </xdr:nvCxnSpPr>
      <xdr:spPr>
        <a:xfrm flipV="1">
          <a:off x="9639300" y="9977006"/>
          <a:ext cx="838200" cy="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156487</xdr:rowOff>
    </xdr:from>
    <xdr:ext cx="534377" cy="259045"/>
    <xdr:sp macro="" textlink="">
      <xdr:nvSpPr>
        <xdr:cNvPr id="351" name="農林水産業費平均値テキスト"/>
        <xdr:cNvSpPr txBox="1"/>
      </xdr:nvSpPr>
      <xdr:spPr>
        <a:xfrm>
          <a:off x="10528300" y="9586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133610</xdr:rowOff>
    </xdr:from>
    <xdr:to>
      <xdr:col>55</xdr:col>
      <xdr:colOff>50800</xdr:colOff>
      <xdr:row>57</xdr:row>
      <xdr:rowOff>63760</xdr:rowOff>
    </xdr:to>
    <xdr:sp macro="" textlink="">
      <xdr:nvSpPr>
        <xdr:cNvPr id="352" name="フローチャート: 判断 351"/>
        <xdr:cNvSpPr/>
      </xdr:nvSpPr>
      <xdr:spPr>
        <a:xfrm>
          <a:off x="10426700" y="9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157302</xdr:rowOff>
    </xdr:from>
    <xdr:to>
      <xdr:col>50</xdr:col>
      <xdr:colOff>114300</xdr:colOff>
      <xdr:row>58</xdr:row>
      <xdr:rowOff>38602</xdr:rowOff>
    </xdr:to>
    <xdr:cxnSp macro="">
      <xdr:nvCxnSpPr>
        <xdr:cNvPr id="353" name="直線コネクタ 352"/>
        <xdr:cNvCxnSpPr/>
      </xdr:nvCxnSpPr>
      <xdr:spPr>
        <a:xfrm>
          <a:off x="8750300" y="9929952"/>
          <a:ext cx="889000" cy="5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124257</xdr:rowOff>
    </xdr:from>
    <xdr:to>
      <xdr:col>50</xdr:col>
      <xdr:colOff>165100</xdr:colOff>
      <xdr:row>57</xdr:row>
      <xdr:rowOff>54407</xdr:rowOff>
    </xdr:to>
    <xdr:sp macro="" textlink="">
      <xdr:nvSpPr>
        <xdr:cNvPr id="354" name="フローチャート: 判断 353"/>
        <xdr:cNvSpPr/>
      </xdr:nvSpPr>
      <xdr:spPr>
        <a:xfrm>
          <a:off x="9588500" y="97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70934</xdr:rowOff>
    </xdr:from>
    <xdr:ext cx="534377" cy="259045"/>
    <xdr:sp macro="" textlink="">
      <xdr:nvSpPr>
        <xdr:cNvPr id="355" name="テキスト ボックス 354"/>
        <xdr:cNvSpPr txBox="1"/>
      </xdr:nvSpPr>
      <xdr:spPr>
        <a:xfrm>
          <a:off x="9372111" y="950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157302</xdr:rowOff>
    </xdr:from>
    <xdr:to>
      <xdr:col>45</xdr:col>
      <xdr:colOff>177800</xdr:colOff>
      <xdr:row>57</xdr:row>
      <xdr:rowOff>161855</xdr:rowOff>
    </xdr:to>
    <xdr:cxnSp macro="">
      <xdr:nvCxnSpPr>
        <xdr:cNvPr id="356" name="直線コネクタ 355"/>
        <xdr:cNvCxnSpPr/>
      </xdr:nvCxnSpPr>
      <xdr:spPr>
        <a:xfrm flipV="1">
          <a:off x="7861300" y="9929952"/>
          <a:ext cx="889000" cy="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130563</xdr:rowOff>
    </xdr:from>
    <xdr:to>
      <xdr:col>46</xdr:col>
      <xdr:colOff>38100</xdr:colOff>
      <xdr:row>57</xdr:row>
      <xdr:rowOff>60713</xdr:rowOff>
    </xdr:to>
    <xdr:sp macro="" textlink="">
      <xdr:nvSpPr>
        <xdr:cNvPr id="357" name="フローチャート: 判断 356"/>
        <xdr:cNvSpPr/>
      </xdr:nvSpPr>
      <xdr:spPr>
        <a:xfrm>
          <a:off x="8699500" y="97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77240</xdr:rowOff>
    </xdr:from>
    <xdr:ext cx="534377" cy="259045"/>
    <xdr:sp macro="" textlink="">
      <xdr:nvSpPr>
        <xdr:cNvPr id="358" name="テキスト ボックス 357"/>
        <xdr:cNvSpPr txBox="1"/>
      </xdr:nvSpPr>
      <xdr:spPr>
        <a:xfrm>
          <a:off x="8483111" y="95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161855</xdr:rowOff>
    </xdr:from>
    <xdr:to>
      <xdr:col>41</xdr:col>
      <xdr:colOff>50800</xdr:colOff>
      <xdr:row>58</xdr:row>
      <xdr:rowOff>23990</xdr:rowOff>
    </xdr:to>
    <xdr:cxnSp macro="">
      <xdr:nvCxnSpPr>
        <xdr:cNvPr id="359" name="直線コネクタ 358"/>
        <xdr:cNvCxnSpPr/>
      </xdr:nvCxnSpPr>
      <xdr:spPr>
        <a:xfrm flipV="1">
          <a:off x="6972300" y="9934505"/>
          <a:ext cx="889000" cy="3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126562</xdr:rowOff>
    </xdr:from>
    <xdr:to>
      <xdr:col>41</xdr:col>
      <xdr:colOff>101600</xdr:colOff>
      <xdr:row>57</xdr:row>
      <xdr:rowOff>56712</xdr:rowOff>
    </xdr:to>
    <xdr:sp macro="" textlink="">
      <xdr:nvSpPr>
        <xdr:cNvPr id="360" name="フローチャート: 判断 359"/>
        <xdr:cNvSpPr/>
      </xdr:nvSpPr>
      <xdr:spPr>
        <a:xfrm>
          <a:off x="7810500" y="97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73239</xdr:rowOff>
    </xdr:from>
    <xdr:ext cx="534377" cy="259045"/>
    <xdr:sp macro="" textlink="">
      <xdr:nvSpPr>
        <xdr:cNvPr id="361" name="テキスト ボックス 360"/>
        <xdr:cNvSpPr txBox="1"/>
      </xdr:nvSpPr>
      <xdr:spPr>
        <a:xfrm>
          <a:off x="7594111" y="950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9195</xdr:rowOff>
    </xdr:from>
    <xdr:to>
      <xdr:col>36</xdr:col>
      <xdr:colOff>165100</xdr:colOff>
      <xdr:row>57</xdr:row>
      <xdr:rowOff>110795</xdr:rowOff>
    </xdr:to>
    <xdr:sp macro="" textlink="">
      <xdr:nvSpPr>
        <xdr:cNvPr id="362" name="フローチャート: 判断 361"/>
        <xdr:cNvSpPr/>
      </xdr:nvSpPr>
      <xdr:spPr>
        <a:xfrm>
          <a:off x="6921500" y="978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127322</xdr:rowOff>
    </xdr:from>
    <xdr:ext cx="534377" cy="259045"/>
    <xdr:sp macro="" textlink="">
      <xdr:nvSpPr>
        <xdr:cNvPr id="363" name="テキスト ボックス 362"/>
        <xdr:cNvSpPr txBox="1"/>
      </xdr:nvSpPr>
      <xdr:spPr>
        <a:xfrm>
          <a:off x="6705111" y="955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153556</xdr:rowOff>
    </xdr:from>
    <xdr:to>
      <xdr:col>55</xdr:col>
      <xdr:colOff>50800</xdr:colOff>
      <xdr:row>58</xdr:row>
      <xdr:rowOff>83706</xdr:rowOff>
    </xdr:to>
    <xdr:sp macro="" textlink="">
      <xdr:nvSpPr>
        <xdr:cNvPr id="369" name="楕円 368"/>
        <xdr:cNvSpPr/>
      </xdr:nvSpPr>
      <xdr:spPr>
        <a:xfrm>
          <a:off x="10426700" y="992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131983</xdr:rowOff>
    </xdr:from>
    <xdr:ext cx="469744" cy="259045"/>
    <xdr:sp macro="" textlink="">
      <xdr:nvSpPr>
        <xdr:cNvPr id="370" name="農林水産業費該当値テキスト"/>
        <xdr:cNvSpPr txBox="1"/>
      </xdr:nvSpPr>
      <xdr:spPr>
        <a:xfrm>
          <a:off x="10528300" y="990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159252</xdr:rowOff>
    </xdr:from>
    <xdr:to>
      <xdr:col>50</xdr:col>
      <xdr:colOff>165100</xdr:colOff>
      <xdr:row>58</xdr:row>
      <xdr:rowOff>89402</xdr:rowOff>
    </xdr:to>
    <xdr:sp macro="" textlink="">
      <xdr:nvSpPr>
        <xdr:cNvPr id="371" name="楕円 370"/>
        <xdr:cNvSpPr/>
      </xdr:nvSpPr>
      <xdr:spPr>
        <a:xfrm>
          <a:off x="9588500" y="993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80529</xdr:rowOff>
    </xdr:from>
    <xdr:ext cx="469744" cy="259045"/>
    <xdr:sp macro="" textlink="">
      <xdr:nvSpPr>
        <xdr:cNvPr id="372" name="テキスト ボックス 371"/>
        <xdr:cNvSpPr txBox="1"/>
      </xdr:nvSpPr>
      <xdr:spPr>
        <a:xfrm>
          <a:off x="9404428" y="1002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106502</xdr:rowOff>
    </xdr:from>
    <xdr:to>
      <xdr:col>46</xdr:col>
      <xdr:colOff>38100</xdr:colOff>
      <xdr:row>58</xdr:row>
      <xdr:rowOff>36652</xdr:rowOff>
    </xdr:to>
    <xdr:sp macro="" textlink="">
      <xdr:nvSpPr>
        <xdr:cNvPr id="373" name="楕円 372"/>
        <xdr:cNvSpPr/>
      </xdr:nvSpPr>
      <xdr:spPr>
        <a:xfrm>
          <a:off x="8699500" y="987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27779</xdr:rowOff>
    </xdr:from>
    <xdr:ext cx="534377" cy="259045"/>
    <xdr:sp macro="" textlink="">
      <xdr:nvSpPr>
        <xdr:cNvPr id="374" name="テキスト ボックス 373"/>
        <xdr:cNvSpPr txBox="1"/>
      </xdr:nvSpPr>
      <xdr:spPr>
        <a:xfrm>
          <a:off x="8483111" y="99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111055</xdr:rowOff>
    </xdr:from>
    <xdr:to>
      <xdr:col>41</xdr:col>
      <xdr:colOff>101600</xdr:colOff>
      <xdr:row>58</xdr:row>
      <xdr:rowOff>41205</xdr:rowOff>
    </xdr:to>
    <xdr:sp macro="" textlink="">
      <xdr:nvSpPr>
        <xdr:cNvPr id="375" name="楕円 374"/>
        <xdr:cNvSpPr/>
      </xdr:nvSpPr>
      <xdr:spPr>
        <a:xfrm>
          <a:off x="7810500" y="988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32332</xdr:rowOff>
    </xdr:from>
    <xdr:ext cx="534377" cy="259045"/>
    <xdr:sp macro="" textlink="">
      <xdr:nvSpPr>
        <xdr:cNvPr id="376" name="テキスト ボックス 375"/>
        <xdr:cNvSpPr txBox="1"/>
      </xdr:nvSpPr>
      <xdr:spPr>
        <a:xfrm>
          <a:off x="7594111" y="997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144640</xdr:rowOff>
    </xdr:from>
    <xdr:to>
      <xdr:col>36</xdr:col>
      <xdr:colOff>165100</xdr:colOff>
      <xdr:row>58</xdr:row>
      <xdr:rowOff>74790</xdr:rowOff>
    </xdr:to>
    <xdr:sp macro="" textlink="">
      <xdr:nvSpPr>
        <xdr:cNvPr id="377" name="楕円 376"/>
        <xdr:cNvSpPr/>
      </xdr:nvSpPr>
      <xdr:spPr>
        <a:xfrm>
          <a:off x="6921500" y="991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65917</xdr:rowOff>
    </xdr:from>
    <xdr:ext cx="534377" cy="259045"/>
    <xdr:sp macro="" textlink="">
      <xdr:nvSpPr>
        <xdr:cNvPr id="378" name="テキスト ボックス 377"/>
        <xdr:cNvSpPr txBox="1"/>
      </xdr:nvSpPr>
      <xdr:spPr>
        <a:xfrm>
          <a:off x="6705111" y="1001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24181</xdr:rowOff>
    </xdr:from>
    <xdr:to>
      <xdr:col>54</xdr:col>
      <xdr:colOff>189865</xdr:colOff>
      <xdr:row>79</xdr:row>
      <xdr:rowOff>23152</xdr:rowOff>
    </xdr:to>
    <xdr:cxnSp macro="">
      <xdr:nvCxnSpPr>
        <xdr:cNvPr id="402" name="直線コネクタ 401"/>
        <xdr:cNvCxnSpPr/>
      </xdr:nvCxnSpPr>
      <xdr:spPr>
        <a:xfrm flipV="1">
          <a:off x="10475595" y="12197131"/>
          <a:ext cx="1270"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26979</xdr:rowOff>
    </xdr:from>
    <xdr:ext cx="378565" cy="259045"/>
    <xdr:sp macro="" textlink="">
      <xdr:nvSpPr>
        <xdr:cNvPr id="403" name="商工費最小値テキスト"/>
        <xdr:cNvSpPr txBox="1"/>
      </xdr:nvSpPr>
      <xdr:spPr>
        <a:xfrm>
          <a:off x="10528300" y="13571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23152</xdr:rowOff>
    </xdr:from>
    <xdr:to>
      <xdr:col>55</xdr:col>
      <xdr:colOff>88900</xdr:colOff>
      <xdr:row>79</xdr:row>
      <xdr:rowOff>23152</xdr:rowOff>
    </xdr:to>
    <xdr:cxnSp macro="">
      <xdr:nvCxnSpPr>
        <xdr:cNvPr id="404" name="直線コネクタ 403"/>
        <xdr:cNvCxnSpPr/>
      </xdr:nvCxnSpPr>
      <xdr:spPr>
        <a:xfrm>
          <a:off x="10388600" y="13567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142308</xdr:rowOff>
    </xdr:from>
    <xdr:ext cx="534377" cy="259045"/>
    <xdr:sp macro="" textlink="">
      <xdr:nvSpPr>
        <xdr:cNvPr id="405" name="商工費最大値テキスト"/>
        <xdr:cNvSpPr txBox="1"/>
      </xdr:nvSpPr>
      <xdr:spPr>
        <a:xfrm>
          <a:off x="10528300" y="1197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24181</xdr:rowOff>
    </xdr:from>
    <xdr:to>
      <xdr:col>55</xdr:col>
      <xdr:colOff>88900</xdr:colOff>
      <xdr:row>71</xdr:row>
      <xdr:rowOff>24181</xdr:rowOff>
    </xdr:to>
    <xdr:cxnSp macro="">
      <xdr:nvCxnSpPr>
        <xdr:cNvPr id="406" name="直線コネクタ 405"/>
        <xdr:cNvCxnSpPr/>
      </xdr:nvCxnSpPr>
      <xdr:spPr>
        <a:xfrm>
          <a:off x="10388600" y="12197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33210</xdr:rowOff>
    </xdr:from>
    <xdr:to>
      <xdr:col>55</xdr:col>
      <xdr:colOff>0</xdr:colOff>
      <xdr:row>74</xdr:row>
      <xdr:rowOff>128156</xdr:rowOff>
    </xdr:to>
    <xdr:cxnSp macro="">
      <xdr:nvCxnSpPr>
        <xdr:cNvPr id="407" name="直線コネクタ 406"/>
        <xdr:cNvCxnSpPr/>
      </xdr:nvCxnSpPr>
      <xdr:spPr>
        <a:xfrm>
          <a:off x="9639300" y="12720510"/>
          <a:ext cx="838200" cy="9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107866</xdr:rowOff>
    </xdr:from>
    <xdr:ext cx="469744" cy="259045"/>
    <xdr:sp macro="" textlink="">
      <xdr:nvSpPr>
        <xdr:cNvPr id="408" name="商工費平均値テキスト"/>
        <xdr:cNvSpPr txBox="1"/>
      </xdr:nvSpPr>
      <xdr:spPr>
        <a:xfrm>
          <a:off x="10528300" y="13138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129439</xdr:rowOff>
    </xdr:from>
    <xdr:to>
      <xdr:col>55</xdr:col>
      <xdr:colOff>50800</xdr:colOff>
      <xdr:row>77</xdr:row>
      <xdr:rowOff>59589</xdr:rowOff>
    </xdr:to>
    <xdr:sp macro="" textlink="">
      <xdr:nvSpPr>
        <xdr:cNvPr id="409" name="フローチャート: 判断 408"/>
        <xdr:cNvSpPr/>
      </xdr:nvSpPr>
      <xdr:spPr>
        <a:xfrm>
          <a:off x="10426700" y="1315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33210</xdr:rowOff>
    </xdr:from>
    <xdr:to>
      <xdr:col>50</xdr:col>
      <xdr:colOff>114300</xdr:colOff>
      <xdr:row>77</xdr:row>
      <xdr:rowOff>19265</xdr:rowOff>
    </xdr:to>
    <xdr:cxnSp macro="">
      <xdr:nvCxnSpPr>
        <xdr:cNvPr id="410" name="直線コネクタ 409"/>
        <xdr:cNvCxnSpPr/>
      </xdr:nvCxnSpPr>
      <xdr:spPr>
        <a:xfrm flipV="1">
          <a:off x="8750300" y="12720510"/>
          <a:ext cx="889000" cy="50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134086</xdr:rowOff>
    </xdr:from>
    <xdr:to>
      <xdr:col>50</xdr:col>
      <xdr:colOff>165100</xdr:colOff>
      <xdr:row>77</xdr:row>
      <xdr:rowOff>64236</xdr:rowOff>
    </xdr:to>
    <xdr:sp macro="" textlink="">
      <xdr:nvSpPr>
        <xdr:cNvPr id="411" name="フローチャート: 判断 410"/>
        <xdr:cNvSpPr/>
      </xdr:nvSpPr>
      <xdr:spPr>
        <a:xfrm>
          <a:off x="95885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55363</xdr:rowOff>
    </xdr:from>
    <xdr:ext cx="469744" cy="259045"/>
    <xdr:sp macro="" textlink="">
      <xdr:nvSpPr>
        <xdr:cNvPr id="412" name="テキスト ボックス 411"/>
        <xdr:cNvSpPr txBox="1"/>
      </xdr:nvSpPr>
      <xdr:spPr>
        <a:xfrm>
          <a:off x="9404428" y="1325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483</xdr:rowOff>
    </xdr:from>
    <xdr:to>
      <xdr:col>45</xdr:col>
      <xdr:colOff>177800</xdr:colOff>
      <xdr:row>77</xdr:row>
      <xdr:rowOff>19265</xdr:rowOff>
    </xdr:to>
    <xdr:cxnSp macro="">
      <xdr:nvCxnSpPr>
        <xdr:cNvPr id="413" name="直線コネクタ 412"/>
        <xdr:cNvCxnSpPr/>
      </xdr:nvCxnSpPr>
      <xdr:spPr>
        <a:xfrm>
          <a:off x="7861300" y="12859233"/>
          <a:ext cx="889000" cy="36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163881</xdr:rowOff>
    </xdr:from>
    <xdr:to>
      <xdr:col>46</xdr:col>
      <xdr:colOff>38100</xdr:colOff>
      <xdr:row>77</xdr:row>
      <xdr:rowOff>94031</xdr:rowOff>
    </xdr:to>
    <xdr:sp macro="" textlink="">
      <xdr:nvSpPr>
        <xdr:cNvPr id="414" name="フローチャート: 判断 413"/>
        <xdr:cNvSpPr/>
      </xdr:nvSpPr>
      <xdr:spPr>
        <a:xfrm>
          <a:off x="8699500" y="131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85158</xdr:rowOff>
    </xdr:from>
    <xdr:ext cx="469744" cy="259045"/>
    <xdr:sp macro="" textlink="">
      <xdr:nvSpPr>
        <xdr:cNvPr id="415" name="テキスト ボックス 414"/>
        <xdr:cNvSpPr txBox="1"/>
      </xdr:nvSpPr>
      <xdr:spPr>
        <a:xfrm>
          <a:off x="8515428" y="1328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483</xdr:rowOff>
    </xdr:from>
    <xdr:to>
      <xdr:col>41</xdr:col>
      <xdr:colOff>50800</xdr:colOff>
      <xdr:row>76</xdr:row>
      <xdr:rowOff>91466</xdr:rowOff>
    </xdr:to>
    <xdr:cxnSp macro="">
      <xdr:nvCxnSpPr>
        <xdr:cNvPr id="416" name="直線コネクタ 415"/>
        <xdr:cNvCxnSpPr/>
      </xdr:nvCxnSpPr>
      <xdr:spPr>
        <a:xfrm flipV="1">
          <a:off x="6972300" y="12859233"/>
          <a:ext cx="889000" cy="26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114009</xdr:rowOff>
    </xdr:from>
    <xdr:to>
      <xdr:col>41</xdr:col>
      <xdr:colOff>101600</xdr:colOff>
      <xdr:row>77</xdr:row>
      <xdr:rowOff>44159</xdr:rowOff>
    </xdr:to>
    <xdr:sp macro="" textlink="">
      <xdr:nvSpPr>
        <xdr:cNvPr id="417" name="フローチャート: 判断 416"/>
        <xdr:cNvSpPr/>
      </xdr:nvSpPr>
      <xdr:spPr>
        <a:xfrm>
          <a:off x="7810500" y="13144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35286</xdr:rowOff>
    </xdr:from>
    <xdr:ext cx="534377" cy="259045"/>
    <xdr:sp macro="" textlink="">
      <xdr:nvSpPr>
        <xdr:cNvPr id="418" name="テキスト ボックス 417"/>
        <xdr:cNvSpPr txBox="1"/>
      </xdr:nvSpPr>
      <xdr:spPr>
        <a:xfrm>
          <a:off x="7594111" y="1323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102960</xdr:rowOff>
    </xdr:from>
    <xdr:to>
      <xdr:col>36</xdr:col>
      <xdr:colOff>165100</xdr:colOff>
      <xdr:row>77</xdr:row>
      <xdr:rowOff>33110</xdr:rowOff>
    </xdr:to>
    <xdr:sp macro="" textlink="">
      <xdr:nvSpPr>
        <xdr:cNvPr id="419" name="フローチャート: 判断 418"/>
        <xdr:cNvSpPr/>
      </xdr:nvSpPr>
      <xdr:spPr>
        <a:xfrm>
          <a:off x="6921500" y="131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24237</xdr:rowOff>
    </xdr:from>
    <xdr:ext cx="534377" cy="259045"/>
    <xdr:sp macro="" textlink="">
      <xdr:nvSpPr>
        <xdr:cNvPr id="420" name="テキスト ボックス 419"/>
        <xdr:cNvSpPr txBox="1"/>
      </xdr:nvSpPr>
      <xdr:spPr>
        <a:xfrm>
          <a:off x="6705111" y="1322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77356</xdr:rowOff>
    </xdr:from>
    <xdr:to>
      <xdr:col>55</xdr:col>
      <xdr:colOff>50800</xdr:colOff>
      <xdr:row>75</xdr:row>
      <xdr:rowOff>7506</xdr:rowOff>
    </xdr:to>
    <xdr:sp macro="" textlink="">
      <xdr:nvSpPr>
        <xdr:cNvPr id="426" name="楕円 425"/>
        <xdr:cNvSpPr/>
      </xdr:nvSpPr>
      <xdr:spPr>
        <a:xfrm>
          <a:off x="10426700" y="127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100233</xdr:rowOff>
    </xdr:from>
    <xdr:ext cx="534377" cy="259045"/>
    <xdr:sp macro="" textlink="">
      <xdr:nvSpPr>
        <xdr:cNvPr id="427" name="商工費該当値テキスト"/>
        <xdr:cNvSpPr txBox="1"/>
      </xdr:nvSpPr>
      <xdr:spPr>
        <a:xfrm>
          <a:off x="10528300" y="1261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153860</xdr:rowOff>
    </xdr:from>
    <xdr:to>
      <xdr:col>50</xdr:col>
      <xdr:colOff>165100</xdr:colOff>
      <xdr:row>74</xdr:row>
      <xdr:rowOff>84010</xdr:rowOff>
    </xdr:to>
    <xdr:sp macro="" textlink="">
      <xdr:nvSpPr>
        <xdr:cNvPr id="428" name="楕円 427"/>
        <xdr:cNvSpPr/>
      </xdr:nvSpPr>
      <xdr:spPr>
        <a:xfrm>
          <a:off x="9588500" y="126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100537</xdr:rowOff>
    </xdr:from>
    <xdr:ext cx="534377" cy="259045"/>
    <xdr:sp macro="" textlink="">
      <xdr:nvSpPr>
        <xdr:cNvPr id="429" name="テキスト ボックス 428"/>
        <xdr:cNvSpPr txBox="1"/>
      </xdr:nvSpPr>
      <xdr:spPr>
        <a:xfrm>
          <a:off x="9372111" y="124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139915</xdr:rowOff>
    </xdr:from>
    <xdr:to>
      <xdr:col>46</xdr:col>
      <xdr:colOff>38100</xdr:colOff>
      <xdr:row>77</xdr:row>
      <xdr:rowOff>70065</xdr:rowOff>
    </xdr:to>
    <xdr:sp macro="" textlink="">
      <xdr:nvSpPr>
        <xdr:cNvPr id="430" name="楕円 429"/>
        <xdr:cNvSpPr/>
      </xdr:nvSpPr>
      <xdr:spPr>
        <a:xfrm>
          <a:off x="8699500" y="1317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86593</xdr:rowOff>
    </xdr:from>
    <xdr:ext cx="469744" cy="259045"/>
    <xdr:sp macro="" textlink="">
      <xdr:nvSpPr>
        <xdr:cNvPr id="431" name="テキスト ボックス 430"/>
        <xdr:cNvSpPr txBox="1"/>
      </xdr:nvSpPr>
      <xdr:spPr>
        <a:xfrm>
          <a:off x="8515428" y="1294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121133</xdr:rowOff>
    </xdr:from>
    <xdr:to>
      <xdr:col>41</xdr:col>
      <xdr:colOff>101600</xdr:colOff>
      <xdr:row>75</xdr:row>
      <xdr:rowOff>51283</xdr:rowOff>
    </xdr:to>
    <xdr:sp macro="" textlink="">
      <xdr:nvSpPr>
        <xdr:cNvPr id="432" name="楕円 431"/>
        <xdr:cNvSpPr/>
      </xdr:nvSpPr>
      <xdr:spPr>
        <a:xfrm>
          <a:off x="7810500" y="1280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67810</xdr:rowOff>
    </xdr:from>
    <xdr:ext cx="534377" cy="259045"/>
    <xdr:sp macro="" textlink="">
      <xdr:nvSpPr>
        <xdr:cNvPr id="433" name="テキスト ボックス 432"/>
        <xdr:cNvSpPr txBox="1"/>
      </xdr:nvSpPr>
      <xdr:spPr>
        <a:xfrm>
          <a:off x="7594111" y="1258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40666</xdr:rowOff>
    </xdr:from>
    <xdr:to>
      <xdr:col>36</xdr:col>
      <xdr:colOff>165100</xdr:colOff>
      <xdr:row>76</xdr:row>
      <xdr:rowOff>142266</xdr:rowOff>
    </xdr:to>
    <xdr:sp macro="" textlink="">
      <xdr:nvSpPr>
        <xdr:cNvPr id="434" name="楕円 433"/>
        <xdr:cNvSpPr/>
      </xdr:nvSpPr>
      <xdr:spPr>
        <a:xfrm>
          <a:off x="6921500" y="1307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158793</xdr:rowOff>
    </xdr:from>
    <xdr:ext cx="534377" cy="259045"/>
    <xdr:sp macro="" textlink="">
      <xdr:nvSpPr>
        <xdr:cNvPr id="435" name="テキスト ボックス 434"/>
        <xdr:cNvSpPr txBox="1"/>
      </xdr:nvSpPr>
      <xdr:spPr>
        <a:xfrm>
          <a:off x="6705111" y="1284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136634</xdr:rowOff>
    </xdr:from>
    <xdr:to>
      <xdr:col>54</xdr:col>
      <xdr:colOff>189865</xdr:colOff>
      <xdr:row>99</xdr:row>
      <xdr:rowOff>114306</xdr:rowOff>
    </xdr:to>
    <xdr:cxnSp macro="">
      <xdr:nvCxnSpPr>
        <xdr:cNvPr id="460" name="直線コネクタ 459"/>
        <xdr:cNvCxnSpPr/>
      </xdr:nvCxnSpPr>
      <xdr:spPr>
        <a:xfrm flipV="1">
          <a:off x="10475595" y="15738584"/>
          <a:ext cx="1270" cy="1349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118133</xdr:rowOff>
    </xdr:from>
    <xdr:ext cx="534377" cy="259045"/>
    <xdr:sp macro="" textlink="">
      <xdr:nvSpPr>
        <xdr:cNvPr id="461" name="土木費最小値テキスト"/>
        <xdr:cNvSpPr txBox="1"/>
      </xdr:nvSpPr>
      <xdr:spPr>
        <a:xfrm>
          <a:off x="10528300" y="1709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114306</xdr:rowOff>
    </xdr:from>
    <xdr:to>
      <xdr:col>55</xdr:col>
      <xdr:colOff>88900</xdr:colOff>
      <xdr:row>99</xdr:row>
      <xdr:rowOff>114306</xdr:rowOff>
    </xdr:to>
    <xdr:cxnSp macro="">
      <xdr:nvCxnSpPr>
        <xdr:cNvPr id="462" name="直線コネクタ 461"/>
        <xdr:cNvCxnSpPr/>
      </xdr:nvCxnSpPr>
      <xdr:spPr>
        <a:xfrm>
          <a:off x="10388600" y="1708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83311</xdr:rowOff>
    </xdr:from>
    <xdr:ext cx="534377" cy="259045"/>
    <xdr:sp macro="" textlink="">
      <xdr:nvSpPr>
        <xdr:cNvPr id="463" name="土木費最大値テキスト"/>
        <xdr:cNvSpPr txBox="1"/>
      </xdr:nvSpPr>
      <xdr:spPr>
        <a:xfrm>
          <a:off x="10528300" y="155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136634</xdr:rowOff>
    </xdr:from>
    <xdr:to>
      <xdr:col>55</xdr:col>
      <xdr:colOff>88900</xdr:colOff>
      <xdr:row>91</xdr:row>
      <xdr:rowOff>136634</xdr:rowOff>
    </xdr:to>
    <xdr:cxnSp macro="">
      <xdr:nvCxnSpPr>
        <xdr:cNvPr id="464" name="直線コネクタ 463"/>
        <xdr:cNvCxnSpPr/>
      </xdr:nvCxnSpPr>
      <xdr:spPr>
        <a:xfrm>
          <a:off x="10388600" y="15738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5035</xdr:rowOff>
    </xdr:from>
    <xdr:to>
      <xdr:col>55</xdr:col>
      <xdr:colOff>0</xdr:colOff>
      <xdr:row>96</xdr:row>
      <xdr:rowOff>20504</xdr:rowOff>
    </xdr:to>
    <xdr:cxnSp macro="">
      <xdr:nvCxnSpPr>
        <xdr:cNvPr id="465" name="直線コネクタ 464"/>
        <xdr:cNvCxnSpPr/>
      </xdr:nvCxnSpPr>
      <xdr:spPr>
        <a:xfrm flipV="1">
          <a:off x="9639300" y="16464235"/>
          <a:ext cx="8382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95787</xdr:rowOff>
    </xdr:from>
    <xdr:ext cx="534377" cy="259045"/>
    <xdr:sp macro="" textlink="">
      <xdr:nvSpPr>
        <xdr:cNvPr id="466" name="土木費平均値テキスト"/>
        <xdr:cNvSpPr txBox="1"/>
      </xdr:nvSpPr>
      <xdr:spPr>
        <a:xfrm>
          <a:off x="10528300" y="16554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117360</xdr:rowOff>
    </xdr:from>
    <xdr:to>
      <xdr:col>55</xdr:col>
      <xdr:colOff>50800</xdr:colOff>
      <xdr:row>97</xdr:row>
      <xdr:rowOff>47510</xdr:rowOff>
    </xdr:to>
    <xdr:sp macro="" textlink="">
      <xdr:nvSpPr>
        <xdr:cNvPr id="467" name="フローチャート: 判断 466"/>
        <xdr:cNvSpPr/>
      </xdr:nvSpPr>
      <xdr:spPr>
        <a:xfrm>
          <a:off x="104267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20504</xdr:rowOff>
    </xdr:from>
    <xdr:to>
      <xdr:col>50</xdr:col>
      <xdr:colOff>114300</xdr:colOff>
      <xdr:row>96</xdr:row>
      <xdr:rowOff>69101</xdr:rowOff>
    </xdr:to>
    <xdr:cxnSp macro="">
      <xdr:nvCxnSpPr>
        <xdr:cNvPr id="468" name="直線コネクタ 467"/>
        <xdr:cNvCxnSpPr/>
      </xdr:nvCxnSpPr>
      <xdr:spPr>
        <a:xfrm flipV="1">
          <a:off x="8750300" y="16479704"/>
          <a:ext cx="889000" cy="4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75564</xdr:rowOff>
    </xdr:from>
    <xdr:to>
      <xdr:col>50</xdr:col>
      <xdr:colOff>165100</xdr:colOff>
      <xdr:row>97</xdr:row>
      <xdr:rowOff>5714</xdr:rowOff>
    </xdr:to>
    <xdr:sp macro="" textlink="">
      <xdr:nvSpPr>
        <xdr:cNvPr id="469" name="フローチャート: 判断 468"/>
        <xdr:cNvSpPr/>
      </xdr:nvSpPr>
      <xdr:spPr>
        <a:xfrm>
          <a:off x="9588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168291</xdr:rowOff>
    </xdr:from>
    <xdr:ext cx="534377" cy="259045"/>
    <xdr:sp macro="" textlink="">
      <xdr:nvSpPr>
        <xdr:cNvPr id="470" name="テキスト ボックス 469"/>
        <xdr:cNvSpPr txBox="1"/>
      </xdr:nvSpPr>
      <xdr:spPr>
        <a:xfrm>
          <a:off x="9372111" y="1662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22867</xdr:rowOff>
    </xdr:from>
    <xdr:to>
      <xdr:col>45</xdr:col>
      <xdr:colOff>177800</xdr:colOff>
      <xdr:row>96</xdr:row>
      <xdr:rowOff>69101</xdr:rowOff>
    </xdr:to>
    <xdr:cxnSp macro="">
      <xdr:nvCxnSpPr>
        <xdr:cNvPr id="471" name="直線コネクタ 470"/>
        <xdr:cNvCxnSpPr/>
      </xdr:nvCxnSpPr>
      <xdr:spPr>
        <a:xfrm>
          <a:off x="7861300" y="16310617"/>
          <a:ext cx="889000" cy="217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150050</xdr:rowOff>
    </xdr:from>
    <xdr:to>
      <xdr:col>46</xdr:col>
      <xdr:colOff>38100</xdr:colOff>
      <xdr:row>97</xdr:row>
      <xdr:rowOff>80200</xdr:rowOff>
    </xdr:to>
    <xdr:sp macro="" textlink="">
      <xdr:nvSpPr>
        <xdr:cNvPr id="472" name="フローチャート: 判断 471"/>
        <xdr:cNvSpPr/>
      </xdr:nvSpPr>
      <xdr:spPr>
        <a:xfrm>
          <a:off x="8699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71327</xdr:rowOff>
    </xdr:from>
    <xdr:ext cx="534377" cy="259045"/>
    <xdr:sp macro="" textlink="">
      <xdr:nvSpPr>
        <xdr:cNvPr id="473" name="テキスト ボックス 472"/>
        <xdr:cNvSpPr txBox="1"/>
      </xdr:nvSpPr>
      <xdr:spPr>
        <a:xfrm>
          <a:off x="8483111" y="1670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22867</xdr:rowOff>
    </xdr:from>
    <xdr:to>
      <xdr:col>41</xdr:col>
      <xdr:colOff>50800</xdr:colOff>
      <xdr:row>95</xdr:row>
      <xdr:rowOff>160807</xdr:rowOff>
    </xdr:to>
    <xdr:cxnSp macro="">
      <xdr:nvCxnSpPr>
        <xdr:cNvPr id="474" name="直線コネクタ 473"/>
        <xdr:cNvCxnSpPr/>
      </xdr:nvCxnSpPr>
      <xdr:spPr>
        <a:xfrm flipV="1">
          <a:off x="6972300" y="16310617"/>
          <a:ext cx="889000" cy="13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169063</xdr:rowOff>
    </xdr:from>
    <xdr:to>
      <xdr:col>41</xdr:col>
      <xdr:colOff>101600</xdr:colOff>
      <xdr:row>97</xdr:row>
      <xdr:rowOff>99213</xdr:rowOff>
    </xdr:to>
    <xdr:sp macro="" textlink="">
      <xdr:nvSpPr>
        <xdr:cNvPr id="475" name="フローチャート: 判断 474"/>
        <xdr:cNvSpPr/>
      </xdr:nvSpPr>
      <xdr:spPr>
        <a:xfrm>
          <a:off x="7810500" y="1662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90340</xdr:rowOff>
    </xdr:from>
    <xdr:ext cx="534377" cy="259045"/>
    <xdr:sp macro="" textlink="">
      <xdr:nvSpPr>
        <xdr:cNvPr id="476" name="テキスト ボックス 475"/>
        <xdr:cNvSpPr txBox="1"/>
      </xdr:nvSpPr>
      <xdr:spPr>
        <a:xfrm>
          <a:off x="7594111" y="1672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156051</xdr:rowOff>
    </xdr:from>
    <xdr:to>
      <xdr:col>36</xdr:col>
      <xdr:colOff>165100</xdr:colOff>
      <xdr:row>97</xdr:row>
      <xdr:rowOff>86201</xdr:rowOff>
    </xdr:to>
    <xdr:sp macro="" textlink="">
      <xdr:nvSpPr>
        <xdr:cNvPr id="477" name="フローチャート: 判断 476"/>
        <xdr:cNvSpPr/>
      </xdr:nvSpPr>
      <xdr:spPr>
        <a:xfrm>
          <a:off x="6921500" y="166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77328</xdr:rowOff>
    </xdr:from>
    <xdr:ext cx="534377" cy="259045"/>
    <xdr:sp macro="" textlink="">
      <xdr:nvSpPr>
        <xdr:cNvPr id="478" name="テキスト ボックス 477"/>
        <xdr:cNvSpPr txBox="1"/>
      </xdr:nvSpPr>
      <xdr:spPr>
        <a:xfrm>
          <a:off x="6705111" y="1670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125685</xdr:rowOff>
    </xdr:from>
    <xdr:to>
      <xdr:col>55</xdr:col>
      <xdr:colOff>50800</xdr:colOff>
      <xdr:row>96</xdr:row>
      <xdr:rowOff>55835</xdr:rowOff>
    </xdr:to>
    <xdr:sp macro="" textlink="">
      <xdr:nvSpPr>
        <xdr:cNvPr id="484" name="楕円 483"/>
        <xdr:cNvSpPr/>
      </xdr:nvSpPr>
      <xdr:spPr>
        <a:xfrm>
          <a:off x="10426700" y="1641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148562</xdr:rowOff>
    </xdr:from>
    <xdr:ext cx="534377" cy="259045"/>
    <xdr:sp macro="" textlink="">
      <xdr:nvSpPr>
        <xdr:cNvPr id="485" name="土木費該当値テキスト"/>
        <xdr:cNvSpPr txBox="1"/>
      </xdr:nvSpPr>
      <xdr:spPr>
        <a:xfrm>
          <a:off x="10528300" y="1626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141154</xdr:rowOff>
    </xdr:from>
    <xdr:to>
      <xdr:col>50</xdr:col>
      <xdr:colOff>165100</xdr:colOff>
      <xdr:row>96</xdr:row>
      <xdr:rowOff>71304</xdr:rowOff>
    </xdr:to>
    <xdr:sp macro="" textlink="">
      <xdr:nvSpPr>
        <xdr:cNvPr id="486" name="楕円 485"/>
        <xdr:cNvSpPr/>
      </xdr:nvSpPr>
      <xdr:spPr>
        <a:xfrm>
          <a:off x="9588500" y="1642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87831</xdr:rowOff>
    </xdr:from>
    <xdr:ext cx="534377" cy="259045"/>
    <xdr:sp macro="" textlink="">
      <xdr:nvSpPr>
        <xdr:cNvPr id="487" name="テキスト ボックス 486"/>
        <xdr:cNvSpPr txBox="1"/>
      </xdr:nvSpPr>
      <xdr:spPr>
        <a:xfrm>
          <a:off x="9372111" y="1620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18301</xdr:rowOff>
    </xdr:from>
    <xdr:to>
      <xdr:col>46</xdr:col>
      <xdr:colOff>38100</xdr:colOff>
      <xdr:row>96</xdr:row>
      <xdr:rowOff>119901</xdr:rowOff>
    </xdr:to>
    <xdr:sp macro="" textlink="">
      <xdr:nvSpPr>
        <xdr:cNvPr id="488" name="楕円 487"/>
        <xdr:cNvSpPr/>
      </xdr:nvSpPr>
      <xdr:spPr>
        <a:xfrm>
          <a:off x="8699500" y="1647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136428</xdr:rowOff>
    </xdr:from>
    <xdr:ext cx="534377" cy="259045"/>
    <xdr:sp macro="" textlink="">
      <xdr:nvSpPr>
        <xdr:cNvPr id="489" name="テキスト ボックス 488"/>
        <xdr:cNvSpPr txBox="1"/>
      </xdr:nvSpPr>
      <xdr:spPr>
        <a:xfrm>
          <a:off x="8483111" y="162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143517</xdr:rowOff>
    </xdr:from>
    <xdr:to>
      <xdr:col>41</xdr:col>
      <xdr:colOff>101600</xdr:colOff>
      <xdr:row>95</xdr:row>
      <xdr:rowOff>73667</xdr:rowOff>
    </xdr:to>
    <xdr:sp macro="" textlink="">
      <xdr:nvSpPr>
        <xdr:cNvPr id="490" name="楕円 489"/>
        <xdr:cNvSpPr/>
      </xdr:nvSpPr>
      <xdr:spPr>
        <a:xfrm>
          <a:off x="7810500" y="1625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90194</xdr:rowOff>
    </xdr:from>
    <xdr:ext cx="534377" cy="259045"/>
    <xdr:sp macro="" textlink="">
      <xdr:nvSpPr>
        <xdr:cNvPr id="491" name="テキスト ボックス 490"/>
        <xdr:cNvSpPr txBox="1"/>
      </xdr:nvSpPr>
      <xdr:spPr>
        <a:xfrm>
          <a:off x="7594111" y="1603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110007</xdr:rowOff>
    </xdr:from>
    <xdr:to>
      <xdr:col>36</xdr:col>
      <xdr:colOff>165100</xdr:colOff>
      <xdr:row>96</xdr:row>
      <xdr:rowOff>40157</xdr:rowOff>
    </xdr:to>
    <xdr:sp macro="" textlink="">
      <xdr:nvSpPr>
        <xdr:cNvPr id="492" name="楕円 491"/>
        <xdr:cNvSpPr/>
      </xdr:nvSpPr>
      <xdr:spPr>
        <a:xfrm>
          <a:off x="6921500" y="1639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56684</xdr:rowOff>
    </xdr:from>
    <xdr:ext cx="534377" cy="259045"/>
    <xdr:sp macro="" textlink="">
      <xdr:nvSpPr>
        <xdr:cNvPr id="493" name="テキスト ボックス 492"/>
        <xdr:cNvSpPr txBox="1"/>
      </xdr:nvSpPr>
      <xdr:spPr>
        <a:xfrm>
          <a:off x="6705111" y="1617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6" name="テキスト ボックス 505"/>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157074</xdr:rowOff>
    </xdr:from>
    <xdr:to>
      <xdr:col>85</xdr:col>
      <xdr:colOff>126364</xdr:colOff>
      <xdr:row>39</xdr:row>
      <xdr:rowOff>2083</xdr:rowOff>
    </xdr:to>
    <xdr:cxnSp macro="">
      <xdr:nvCxnSpPr>
        <xdr:cNvPr id="520" name="直線コネクタ 519"/>
        <xdr:cNvCxnSpPr/>
      </xdr:nvCxnSpPr>
      <xdr:spPr>
        <a:xfrm flipV="1">
          <a:off x="16317595" y="5300574"/>
          <a:ext cx="1269" cy="1388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5910</xdr:rowOff>
    </xdr:from>
    <xdr:ext cx="534377" cy="259045"/>
    <xdr:sp macro="" textlink="">
      <xdr:nvSpPr>
        <xdr:cNvPr id="521" name="消防費最小値テキスト"/>
        <xdr:cNvSpPr txBox="1"/>
      </xdr:nvSpPr>
      <xdr:spPr>
        <a:xfrm>
          <a:off x="16370300" y="669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2083</xdr:rowOff>
    </xdr:from>
    <xdr:to>
      <xdr:col>86</xdr:col>
      <xdr:colOff>25400</xdr:colOff>
      <xdr:row>39</xdr:row>
      <xdr:rowOff>2083</xdr:rowOff>
    </xdr:to>
    <xdr:cxnSp macro="">
      <xdr:nvCxnSpPr>
        <xdr:cNvPr id="522" name="直線コネクタ 521"/>
        <xdr:cNvCxnSpPr/>
      </xdr:nvCxnSpPr>
      <xdr:spPr>
        <a:xfrm>
          <a:off x="16230600" y="6688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103751</xdr:rowOff>
    </xdr:from>
    <xdr:ext cx="534377" cy="259045"/>
    <xdr:sp macro="" textlink="">
      <xdr:nvSpPr>
        <xdr:cNvPr id="523" name="消防費最大値テキスト"/>
        <xdr:cNvSpPr txBox="1"/>
      </xdr:nvSpPr>
      <xdr:spPr>
        <a:xfrm>
          <a:off x="16370300" y="507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157074</xdr:rowOff>
    </xdr:from>
    <xdr:to>
      <xdr:col>86</xdr:col>
      <xdr:colOff>25400</xdr:colOff>
      <xdr:row>30</xdr:row>
      <xdr:rowOff>157074</xdr:rowOff>
    </xdr:to>
    <xdr:cxnSp macro="">
      <xdr:nvCxnSpPr>
        <xdr:cNvPr id="524" name="直線コネクタ 523"/>
        <xdr:cNvCxnSpPr/>
      </xdr:nvCxnSpPr>
      <xdr:spPr>
        <a:xfrm>
          <a:off x="16230600" y="530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65601</xdr:rowOff>
    </xdr:from>
    <xdr:to>
      <xdr:col>85</xdr:col>
      <xdr:colOff>127000</xdr:colOff>
      <xdr:row>37</xdr:row>
      <xdr:rowOff>66907</xdr:rowOff>
    </xdr:to>
    <xdr:cxnSp macro="">
      <xdr:nvCxnSpPr>
        <xdr:cNvPr id="525" name="直線コネクタ 524"/>
        <xdr:cNvCxnSpPr/>
      </xdr:nvCxnSpPr>
      <xdr:spPr>
        <a:xfrm flipV="1">
          <a:off x="15481300" y="6409251"/>
          <a:ext cx="8382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64453</xdr:rowOff>
    </xdr:from>
    <xdr:ext cx="534377" cy="259045"/>
    <xdr:sp macro="" textlink="">
      <xdr:nvSpPr>
        <xdr:cNvPr id="526" name="消防費平均値テキスト"/>
        <xdr:cNvSpPr txBox="1"/>
      </xdr:nvSpPr>
      <xdr:spPr>
        <a:xfrm>
          <a:off x="16370300" y="6408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86026</xdr:rowOff>
    </xdr:from>
    <xdr:to>
      <xdr:col>85</xdr:col>
      <xdr:colOff>177800</xdr:colOff>
      <xdr:row>38</xdr:row>
      <xdr:rowOff>16176</xdr:rowOff>
    </xdr:to>
    <xdr:sp macro="" textlink="">
      <xdr:nvSpPr>
        <xdr:cNvPr id="527" name="フローチャート: 判断 526"/>
        <xdr:cNvSpPr/>
      </xdr:nvSpPr>
      <xdr:spPr>
        <a:xfrm>
          <a:off x="16268700" y="642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117493</xdr:rowOff>
    </xdr:from>
    <xdr:to>
      <xdr:col>81</xdr:col>
      <xdr:colOff>50800</xdr:colOff>
      <xdr:row>37</xdr:row>
      <xdr:rowOff>66907</xdr:rowOff>
    </xdr:to>
    <xdr:cxnSp macro="">
      <xdr:nvCxnSpPr>
        <xdr:cNvPr id="528" name="直線コネクタ 527"/>
        <xdr:cNvCxnSpPr/>
      </xdr:nvCxnSpPr>
      <xdr:spPr>
        <a:xfrm>
          <a:off x="14592300" y="5946793"/>
          <a:ext cx="889000" cy="46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116332</xdr:rowOff>
    </xdr:from>
    <xdr:to>
      <xdr:col>81</xdr:col>
      <xdr:colOff>101600</xdr:colOff>
      <xdr:row>38</xdr:row>
      <xdr:rowOff>46482</xdr:rowOff>
    </xdr:to>
    <xdr:sp macro="" textlink="">
      <xdr:nvSpPr>
        <xdr:cNvPr id="529" name="フローチャート: 判断 528"/>
        <xdr:cNvSpPr/>
      </xdr:nvSpPr>
      <xdr:spPr>
        <a:xfrm>
          <a:off x="15430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37609</xdr:rowOff>
    </xdr:from>
    <xdr:ext cx="534377" cy="259045"/>
    <xdr:sp macro="" textlink="">
      <xdr:nvSpPr>
        <xdr:cNvPr id="530" name="テキスト ボックス 529"/>
        <xdr:cNvSpPr txBox="1"/>
      </xdr:nvSpPr>
      <xdr:spPr>
        <a:xfrm>
          <a:off x="15214111" y="655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117493</xdr:rowOff>
    </xdr:from>
    <xdr:to>
      <xdr:col>76</xdr:col>
      <xdr:colOff>114300</xdr:colOff>
      <xdr:row>37</xdr:row>
      <xdr:rowOff>113770</xdr:rowOff>
    </xdr:to>
    <xdr:cxnSp macro="">
      <xdr:nvCxnSpPr>
        <xdr:cNvPr id="531" name="直線コネクタ 530"/>
        <xdr:cNvCxnSpPr/>
      </xdr:nvCxnSpPr>
      <xdr:spPr>
        <a:xfrm flipV="1">
          <a:off x="13703300" y="5946793"/>
          <a:ext cx="889000" cy="510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64440</xdr:rowOff>
    </xdr:from>
    <xdr:to>
      <xdr:col>76</xdr:col>
      <xdr:colOff>165100</xdr:colOff>
      <xdr:row>37</xdr:row>
      <xdr:rowOff>166039</xdr:rowOff>
    </xdr:to>
    <xdr:sp macro="" textlink="">
      <xdr:nvSpPr>
        <xdr:cNvPr id="532" name="フローチャート: 判断 531"/>
        <xdr:cNvSpPr/>
      </xdr:nvSpPr>
      <xdr:spPr>
        <a:xfrm>
          <a:off x="14541500" y="6408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157166</xdr:rowOff>
    </xdr:from>
    <xdr:ext cx="534377" cy="259045"/>
    <xdr:sp macro="" textlink="">
      <xdr:nvSpPr>
        <xdr:cNvPr id="533" name="テキスト ボックス 532"/>
        <xdr:cNvSpPr txBox="1"/>
      </xdr:nvSpPr>
      <xdr:spPr>
        <a:xfrm>
          <a:off x="14325111" y="6500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143717</xdr:rowOff>
    </xdr:from>
    <xdr:to>
      <xdr:col>71</xdr:col>
      <xdr:colOff>177800</xdr:colOff>
      <xdr:row>37</xdr:row>
      <xdr:rowOff>113770</xdr:rowOff>
    </xdr:to>
    <xdr:cxnSp macro="">
      <xdr:nvCxnSpPr>
        <xdr:cNvPr id="534" name="直線コネクタ 533"/>
        <xdr:cNvCxnSpPr/>
      </xdr:nvCxnSpPr>
      <xdr:spPr>
        <a:xfrm>
          <a:off x="12814300" y="6144467"/>
          <a:ext cx="889000" cy="3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83871</xdr:rowOff>
    </xdr:from>
    <xdr:to>
      <xdr:col>72</xdr:col>
      <xdr:colOff>38100</xdr:colOff>
      <xdr:row>38</xdr:row>
      <xdr:rowOff>14021</xdr:rowOff>
    </xdr:to>
    <xdr:sp macro="" textlink="">
      <xdr:nvSpPr>
        <xdr:cNvPr id="535" name="フローチャート: 判断 534"/>
        <xdr:cNvSpPr/>
      </xdr:nvSpPr>
      <xdr:spPr>
        <a:xfrm>
          <a:off x="13652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5148</xdr:rowOff>
    </xdr:from>
    <xdr:ext cx="534377" cy="259045"/>
    <xdr:sp macro="" textlink="">
      <xdr:nvSpPr>
        <xdr:cNvPr id="536" name="テキスト ボックス 535"/>
        <xdr:cNvSpPr txBox="1"/>
      </xdr:nvSpPr>
      <xdr:spPr>
        <a:xfrm>
          <a:off x="13436111" y="652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78776</xdr:rowOff>
    </xdr:from>
    <xdr:to>
      <xdr:col>67</xdr:col>
      <xdr:colOff>101600</xdr:colOff>
      <xdr:row>38</xdr:row>
      <xdr:rowOff>8927</xdr:rowOff>
    </xdr:to>
    <xdr:sp macro="" textlink="">
      <xdr:nvSpPr>
        <xdr:cNvPr id="537" name="フローチャート: 判断 536"/>
        <xdr:cNvSpPr/>
      </xdr:nvSpPr>
      <xdr:spPr>
        <a:xfrm>
          <a:off x="12763500" y="64224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54</xdr:rowOff>
    </xdr:from>
    <xdr:ext cx="534377" cy="259045"/>
    <xdr:sp macro="" textlink="">
      <xdr:nvSpPr>
        <xdr:cNvPr id="538" name="テキスト ボックス 537"/>
        <xdr:cNvSpPr txBox="1"/>
      </xdr:nvSpPr>
      <xdr:spPr>
        <a:xfrm>
          <a:off x="12547111" y="65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14801</xdr:rowOff>
    </xdr:from>
    <xdr:to>
      <xdr:col>85</xdr:col>
      <xdr:colOff>177800</xdr:colOff>
      <xdr:row>37</xdr:row>
      <xdr:rowOff>116401</xdr:rowOff>
    </xdr:to>
    <xdr:sp macro="" textlink="">
      <xdr:nvSpPr>
        <xdr:cNvPr id="544" name="楕円 543"/>
        <xdr:cNvSpPr/>
      </xdr:nvSpPr>
      <xdr:spPr>
        <a:xfrm>
          <a:off x="16268700" y="635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37678</xdr:rowOff>
    </xdr:from>
    <xdr:ext cx="534377" cy="259045"/>
    <xdr:sp macro="" textlink="">
      <xdr:nvSpPr>
        <xdr:cNvPr id="545" name="消防費該当値テキスト"/>
        <xdr:cNvSpPr txBox="1"/>
      </xdr:nvSpPr>
      <xdr:spPr>
        <a:xfrm>
          <a:off x="16370300" y="620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16107</xdr:rowOff>
    </xdr:from>
    <xdr:to>
      <xdr:col>81</xdr:col>
      <xdr:colOff>101600</xdr:colOff>
      <xdr:row>37</xdr:row>
      <xdr:rowOff>117707</xdr:rowOff>
    </xdr:to>
    <xdr:sp macro="" textlink="">
      <xdr:nvSpPr>
        <xdr:cNvPr id="546" name="楕円 545"/>
        <xdr:cNvSpPr/>
      </xdr:nvSpPr>
      <xdr:spPr>
        <a:xfrm>
          <a:off x="15430500" y="63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134234</xdr:rowOff>
    </xdr:from>
    <xdr:ext cx="534377" cy="259045"/>
    <xdr:sp macro="" textlink="">
      <xdr:nvSpPr>
        <xdr:cNvPr id="547" name="テキスト ボックス 546"/>
        <xdr:cNvSpPr txBox="1"/>
      </xdr:nvSpPr>
      <xdr:spPr>
        <a:xfrm>
          <a:off x="15214111" y="613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66693</xdr:rowOff>
    </xdr:from>
    <xdr:to>
      <xdr:col>76</xdr:col>
      <xdr:colOff>165100</xdr:colOff>
      <xdr:row>34</xdr:row>
      <xdr:rowOff>168293</xdr:rowOff>
    </xdr:to>
    <xdr:sp macro="" textlink="">
      <xdr:nvSpPr>
        <xdr:cNvPr id="548" name="楕円 547"/>
        <xdr:cNvSpPr/>
      </xdr:nvSpPr>
      <xdr:spPr>
        <a:xfrm>
          <a:off x="14541500" y="589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13370</xdr:rowOff>
    </xdr:from>
    <xdr:ext cx="534377" cy="259045"/>
    <xdr:sp macro="" textlink="">
      <xdr:nvSpPr>
        <xdr:cNvPr id="549" name="テキスト ボックス 548"/>
        <xdr:cNvSpPr txBox="1"/>
      </xdr:nvSpPr>
      <xdr:spPr>
        <a:xfrm>
          <a:off x="14325111" y="56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62970</xdr:rowOff>
    </xdr:from>
    <xdr:to>
      <xdr:col>72</xdr:col>
      <xdr:colOff>38100</xdr:colOff>
      <xdr:row>37</xdr:row>
      <xdr:rowOff>164570</xdr:rowOff>
    </xdr:to>
    <xdr:sp macro="" textlink="">
      <xdr:nvSpPr>
        <xdr:cNvPr id="550" name="楕円 549"/>
        <xdr:cNvSpPr/>
      </xdr:nvSpPr>
      <xdr:spPr>
        <a:xfrm>
          <a:off x="13652500" y="640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9647</xdr:rowOff>
    </xdr:from>
    <xdr:ext cx="534377" cy="259045"/>
    <xdr:sp macro="" textlink="">
      <xdr:nvSpPr>
        <xdr:cNvPr id="551" name="テキスト ボックス 550"/>
        <xdr:cNvSpPr txBox="1"/>
      </xdr:nvSpPr>
      <xdr:spPr>
        <a:xfrm>
          <a:off x="13436111" y="618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92917</xdr:rowOff>
    </xdr:from>
    <xdr:to>
      <xdr:col>67</xdr:col>
      <xdr:colOff>101600</xdr:colOff>
      <xdr:row>36</xdr:row>
      <xdr:rowOff>23067</xdr:rowOff>
    </xdr:to>
    <xdr:sp macro="" textlink="">
      <xdr:nvSpPr>
        <xdr:cNvPr id="552" name="楕円 551"/>
        <xdr:cNvSpPr/>
      </xdr:nvSpPr>
      <xdr:spPr>
        <a:xfrm>
          <a:off x="12763500" y="609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39594</xdr:rowOff>
    </xdr:from>
    <xdr:ext cx="534377" cy="259045"/>
    <xdr:sp macro="" textlink="">
      <xdr:nvSpPr>
        <xdr:cNvPr id="553" name="テキスト ボックス 552"/>
        <xdr:cNvSpPr txBox="1"/>
      </xdr:nvSpPr>
      <xdr:spPr>
        <a:xfrm>
          <a:off x="12547111" y="586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2" name="テキスト ボックス 571"/>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2948</xdr:rowOff>
    </xdr:from>
    <xdr:to>
      <xdr:col>85</xdr:col>
      <xdr:colOff>126364</xdr:colOff>
      <xdr:row>58</xdr:row>
      <xdr:rowOff>109003</xdr:rowOff>
    </xdr:to>
    <xdr:cxnSp macro="">
      <xdr:nvCxnSpPr>
        <xdr:cNvPr id="580" name="直線コネクタ 579"/>
        <xdr:cNvCxnSpPr/>
      </xdr:nvCxnSpPr>
      <xdr:spPr>
        <a:xfrm flipV="1">
          <a:off x="16317595" y="8746898"/>
          <a:ext cx="1269" cy="1306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112830</xdr:rowOff>
    </xdr:from>
    <xdr:ext cx="534377" cy="259045"/>
    <xdr:sp macro="" textlink="">
      <xdr:nvSpPr>
        <xdr:cNvPr id="581" name="教育費最小値テキスト"/>
        <xdr:cNvSpPr txBox="1"/>
      </xdr:nvSpPr>
      <xdr:spPr>
        <a:xfrm>
          <a:off x="16370300" y="1005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109003</xdr:rowOff>
    </xdr:from>
    <xdr:to>
      <xdr:col>86</xdr:col>
      <xdr:colOff>25400</xdr:colOff>
      <xdr:row>58</xdr:row>
      <xdr:rowOff>109003</xdr:rowOff>
    </xdr:to>
    <xdr:cxnSp macro="">
      <xdr:nvCxnSpPr>
        <xdr:cNvPr id="582" name="直線コネクタ 581"/>
        <xdr:cNvCxnSpPr/>
      </xdr:nvCxnSpPr>
      <xdr:spPr>
        <a:xfrm>
          <a:off x="16230600" y="10053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121075</xdr:rowOff>
    </xdr:from>
    <xdr:ext cx="599010" cy="259045"/>
    <xdr:sp macro="" textlink="">
      <xdr:nvSpPr>
        <xdr:cNvPr id="583" name="教育費最大値テキスト"/>
        <xdr:cNvSpPr txBox="1"/>
      </xdr:nvSpPr>
      <xdr:spPr>
        <a:xfrm>
          <a:off x="16370300" y="8522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2948</xdr:rowOff>
    </xdr:from>
    <xdr:to>
      <xdr:col>86</xdr:col>
      <xdr:colOff>25400</xdr:colOff>
      <xdr:row>51</xdr:row>
      <xdr:rowOff>2948</xdr:rowOff>
    </xdr:to>
    <xdr:cxnSp macro="">
      <xdr:nvCxnSpPr>
        <xdr:cNvPr id="584" name="直線コネクタ 583"/>
        <xdr:cNvCxnSpPr/>
      </xdr:nvCxnSpPr>
      <xdr:spPr>
        <a:xfrm>
          <a:off x="16230600" y="874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35638</xdr:rowOff>
    </xdr:from>
    <xdr:to>
      <xdr:col>85</xdr:col>
      <xdr:colOff>127000</xdr:colOff>
      <xdr:row>53</xdr:row>
      <xdr:rowOff>133397</xdr:rowOff>
    </xdr:to>
    <xdr:cxnSp macro="">
      <xdr:nvCxnSpPr>
        <xdr:cNvPr id="585" name="直線コネクタ 584"/>
        <xdr:cNvCxnSpPr/>
      </xdr:nvCxnSpPr>
      <xdr:spPr>
        <a:xfrm>
          <a:off x="15481300" y="9122488"/>
          <a:ext cx="838200" cy="9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43634</xdr:rowOff>
    </xdr:from>
    <xdr:ext cx="534377" cy="259045"/>
    <xdr:sp macro="" textlink="">
      <xdr:nvSpPr>
        <xdr:cNvPr id="586" name="教育費平均値テキスト"/>
        <xdr:cNvSpPr txBox="1"/>
      </xdr:nvSpPr>
      <xdr:spPr>
        <a:xfrm>
          <a:off x="16370300" y="9644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65207</xdr:rowOff>
    </xdr:from>
    <xdr:to>
      <xdr:col>85</xdr:col>
      <xdr:colOff>177800</xdr:colOff>
      <xdr:row>56</xdr:row>
      <xdr:rowOff>166807</xdr:rowOff>
    </xdr:to>
    <xdr:sp macro="" textlink="">
      <xdr:nvSpPr>
        <xdr:cNvPr id="587" name="フローチャート: 判断 586"/>
        <xdr:cNvSpPr/>
      </xdr:nvSpPr>
      <xdr:spPr>
        <a:xfrm>
          <a:off x="16268700" y="966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35638</xdr:rowOff>
    </xdr:from>
    <xdr:to>
      <xdr:col>81</xdr:col>
      <xdr:colOff>50800</xdr:colOff>
      <xdr:row>54</xdr:row>
      <xdr:rowOff>130507</xdr:rowOff>
    </xdr:to>
    <xdr:cxnSp macro="">
      <xdr:nvCxnSpPr>
        <xdr:cNvPr id="588" name="直線コネクタ 587"/>
        <xdr:cNvCxnSpPr/>
      </xdr:nvCxnSpPr>
      <xdr:spPr>
        <a:xfrm flipV="1">
          <a:off x="14592300" y="9122488"/>
          <a:ext cx="889000" cy="26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74792</xdr:rowOff>
    </xdr:from>
    <xdr:to>
      <xdr:col>81</xdr:col>
      <xdr:colOff>101600</xdr:colOff>
      <xdr:row>57</xdr:row>
      <xdr:rowOff>4942</xdr:rowOff>
    </xdr:to>
    <xdr:sp macro="" textlink="">
      <xdr:nvSpPr>
        <xdr:cNvPr id="589" name="フローチャート: 判断 588"/>
        <xdr:cNvSpPr/>
      </xdr:nvSpPr>
      <xdr:spPr>
        <a:xfrm>
          <a:off x="15430500" y="967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167519</xdr:rowOff>
    </xdr:from>
    <xdr:ext cx="534377" cy="259045"/>
    <xdr:sp macro="" textlink="">
      <xdr:nvSpPr>
        <xdr:cNvPr id="590" name="テキスト ボックス 589"/>
        <xdr:cNvSpPr txBox="1"/>
      </xdr:nvSpPr>
      <xdr:spPr>
        <a:xfrm>
          <a:off x="15214111" y="976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130507</xdr:rowOff>
    </xdr:from>
    <xdr:to>
      <xdr:col>76</xdr:col>
      <xdr:colOff>114300</xdr:colOff>
      <xdr:row>56</xdr:row>
      <xdr:rowOff>25204</xdr:rowOff>
    </xdr:to>
    <xdr:cxnSp macro="">
      <xdr:nvCxnSpPr>
        <xdr:cNvPr id="591" name="直線コネクタ 590"/>
        <xdr:cNvCxnSpPr/>
      </xdr:nvCxnSpPr>
      <xdr:spPr>
        <a:xfrm flipV="1">
          <a:off x="13703300" y="9388807"/>
          <a:ext cx="889000" cy="23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76474</xdr:rowOff>
    </xdr:from>
    <xdr:to>
      <xdr:col>76</xdr:col>
      <xdr:colOff>165100</xdr:colOff>
      <xdr:row>57</xdr:row>
      <xdr:rowOff>6624</xdr:rowOff>
    </xdr:to>
    <xdr:sp macro="" textlink="">
      <xdr:nvSpPr>
        <xdr:cNvPr id="592" name="フローチャート: 判断 591"/>
        <xdr:cNvSpPr/>
      </xdr:nvSpPr>
      <xdr:spPr>
        <a:xfrm>
          <a:off x="14541500" y="967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169201</xdr:rowOff>
    </xdr:from>
    <xdr:ext cx="534377" cy="259045"/>
    <xdr:sp macro="" textlink="">
      <xdr:nvSpPr>
        <xdr:cNvPr id="593" name="テキスト ボックス 592"/>
        <xdr:cNvSpPr txBox="1"/>
      </xdr:nvSpPr>
      <xdr:spPr>
        <a:xfrm>
          <a:off x="14325111" y="97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129429</xdr:rowOff>
    </xdr:from>
    <xdr:to>
      <xdr:col>71</xdr:col>
      <xdr:colOff>177800</xdr:colOff>
      <xdr:row>56</xdr:row>
      <xdr:rowOff>25204</xdr:rowOff>
    </xdr:to>
    <xdr:cxnSp macro="">
      <xdr:nvCxnSpPr>
        <xdr:cNvPr id="594" name="直線コネクタ 593"/>
        <xdr:cNvCxnSpPr/>
      </xdr:nvCxnSpPr>
      <xdr:spPr>
        <a:xfrm>
          <a:off x="12814300" y="9387729"/>
          <a:ext cx="889000" cy="23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67232</xdr:rowOff>
    </xdr:from>
    <xdr:to>
      <xdr:col>72</xdr:col>
      <xdr:colOff>38100</xdr:colOff>
      <xdr:row>56</xdr:row>
      <xdr:rowOff>168832</xdr:rowOff>
    </xdr:to>
    <xdr:sp macro="" textlink="">
      <xdr:nvSpPr>
        <xdr:cNvPr id="595" name="フローチャート: 判断 594"/>
        <xdr:cNvSpPr/>
      </xdr:nvSpPr>
      <xdr:spPr>
        <a:xfrm>
          <a:off x="13652500" y="9668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159959</xdr:rowOff>
    </xdr:from>
    <xdr:ext cx="534377" cy="259045"/>
    <xdr:sp macro="" textlink="">
      <xdr:nvSpPr>
        <xdr:cNvPr id="596" name="テキスト ボックス 595"/>
        <xdr:cNvSpPr txBox="1"/>
      </xdr:nvSpPr>
      <xdr:spPr>
        <a:xfrm>
          <a:off x="13436111" y="9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13984</xdr:rowOff>
    </xdr:from>
    <xdr:to>
      <xdr:col>67</xdr:col>
      <xdr:colOff>101600</xdr:colOff>
      <xdr:row>56</xdr:row>
      <xdr:rowOff>115584</xdr:rowOff>
    </xdr:to>
    <xdr:sp macro="" textlink="">
      <xdr:nvSpPr>
        <xdr:cNvPr id="597" name="フローチャート: 判断 596"/>
        <xdr:cNvSpPr/>
      </xdr:nvSpPr>
      <xdr:spPr>
        <a:xfrm>
          <a:off x="12763500" y="961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106711</xdr:rowOff>
    </xdr:from>
    <xdr:ext cx="534377" cy="259045"/>
    <xdr:sp macro="" textlink="">
      <xdr:nvSpPr>
        <xdr:cNvPr id="598" name="テキスト ボックス 597"/>
        <xdr:cNvSpPr txBox="1"/>
      </xdr:nvSpPr>
      <xdr:spPr>
        <a:xfrm>
          <a:off x="12547111" y="9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82597</xdr:rowOff>
    </xdr:from>
    <xdr:to>
      <xdr:col>85</xdr:col>
      <xdr:colOff>177800</xdr:colOff>
      <xdr:row>54</xdr:row>
      <xdr:rowOff>12747</xdr:rowOff>
    </xdr:to>
    <xdr:sp macro="" textlink="">
      <xdr:nvSpPr>
        <xdr:cNvPr id="604" name="楕円 603"/>
        <xdr:cNvSpPr/>
      </xdr:nvSpPr>
      <xdr:spPr>
        <a:xfrm>
          <a:off x="16268700" y="916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105474</xdr:rowOff>
    </xdr:from>
    <xdr:ext cx="534377" cy="259045"/>
    <xdr:sp macro="" textlink="">
      <xdr:nvSpPr>
        <xdr:cNvPr id="605" name="教育費該当値テキスト"/>
        <xdr:cNvSpPr txBox="1"/>
      </xdr:nvSpPr>
      <xdr:spPr>
        <a:xfrm>
          <a:off x="16370300" y="902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156288</xdr:rowOff>
    </xdr:from>
    <xdr:to>
      <xdr:col>81</xdr:col>
      <xdr:colOff>101600</xdr:colOff>
      <xdr:row>53</xdr:row>
      <xdr:rowOff>86438</xdr:rowOff>
    </xdr:to>
    <xdr:sp macro="" textlink="">
      <xdr:nvSpPr>
        <xdr:cNvPr id="606" name="楕円 605"/>
        <xdr:cNvSpPr/>
      </xdr:nvSpPr>
      <xdr:spPr>
        <a:xfrm>
          <a:off x="15430500" y="907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102965</xdr:rowOff>
    </xdr:from>
    <xdr:ext cx="534377" cy="259045"/>
    <xdr:sp macro="" textlink="">
      <xdr:nvSpPr>
        <xdr:cNvPr id="607" name="テキスト ボックス 606"/>
        <xdr:cNvSpPr txBox="1"/>
      </xdr:nvSpPr>
      <xdr:spPr>
        <a:xfrm>
          <a:off x="15214111" y="884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79707</xdr:rowOff>
    </xdr:from>
    <xdr:to>
      <xdr:col>76</xdr:col>
      <xdr:colOff>165100</xdr:colOff>
      <xdr:row>55</xdr:row>
      <xdr:rowOff>9857</xdr:rowOff>
    </xdr:to>
    <xdr:sp macro="" textlink="">
      <xdr:nvSpPr>
        <xdr:cNvPr id="608" name="楕円 607"/>
        <xdr:cNvSpPr/>
      </xdr:nvSpPr>
      <xdr:spPr>
        <a:xfrm>
          <a:off x="14541500" y="933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26384</xdr:rowOff>
    </xdr:from>
    <xdr:ext cx="534377" cy="259045"/>
    <xdr:sp macro="" textlink="">
      <xdr:nvSpPr>
        <xdr:cNvPr id="609" name="テキスト ボックス 608"/>
        <xdr:cNvSpPr txBox="1"/>
      </xdr:nvSpPr>
      <xdr:spPr>
        <a:xfrm>
          <a:off x="14325111" y="911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145854</xdr:rowOff>
    </xdr:from>
    <xdr:to>
      <xdr:col>72</xdr:col>
      <xdr:colOff>38100</xdr:colOff>
      <xdr:row>56</xdr:row>
      <xdr:rowOff>76004</xdr:rowOff>
    </xdr:to>
    <xdr:sp macro="" textlink="">
      <xdr:nvSpPr>
        <xdr:cNvPr id="610" name="楕円 609"/>
        <xdr:cNvSpPr/>
      </xdr:nvSpPr>
      <xdr:spPr>
        <a:xfrm>
          <a:off x="13652500" y="95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92531</xdr:rowOff>
    </xdr:from>
    <xdr:ext cx="534377" cy="259045"/>
    <xdr:sp macro="" textlink="">
      <xdr:nvSpPr>
        <xdr:cNvPr id="611" name="テキスト ボックス 610"/>
        <xdr:cNvSpPr txBox="1"/>
      </xdr:nvSpPr>
      <xdr:spPr>
        <a:xfrm>
          <a:off x="13436111" y="935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78629</xdr:rowOff>
    </xdr:from>
    <xdr:to>
      <xdr:col>67</xdr:col>
      <xdr:colOff>101600</xdr:colOff>
      <xdr:row>55</xdr:row>
      <xdr:rowOff>8779</xdr:rowOff>
    </xdr:to>
    <xdr:sp macro="" textlink="">
      <xdr:nvSpPr>
        <xdr:cNvPr id="612" name="楕円 611"/>
        <xdr:cNvSpPr/>
      </xdr:nvSpPr>
      <xdr:spPr>
        <a:xfrm>
          <a:off x="12763500" y="933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25306</xdr:rowOff>
    </xdr:from>
    <xdr:ext cx="534377" cy="259045"/>
    <xdr:sp macro="" textlink="">
      <xdr:nvSpPr>
        <xdr:cNvPr id="613" name="テキスト ボックス 612"/>
        <xdr:cNvSpPr txBox="1"/>
      </xdr:nvSpPr>
      <xdr:spPr>
        <a:xfrm>
          <a:off x="12547111" y="911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4" name="直線コネクタ 62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5" name="テキスト ボックス 62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6" name="直線コネクタ 62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7" name="テキスト ボックス 626"/>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8" name="直線コネクタ 62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9" name="テキスト ボックス 628"/>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0" name="直線コネクタ 62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1" name="テキスト ボックス 630"/>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133939</xdr:rowOff>
    </xdr:from>
    <xdr:to>
      <xdr:col>85</xdr:col>
      <xdr:colOff>126364</xdr:colOff>
      <xdr:row>78</xdr:row>
      <xdr:rowOff>139700</xdr:rowOff>
    </xdr:to>
    <xdr:cxnSp macro="">
      <xdr:nvCxnSpPr>
        <xdr:cNvPr id="635" name="直線コネクタ 634"/>
        <xdr:cNvCxnSpPr/>
      </xdr:nvCxnSpPr>
      <xdr:spPr>
        <a:xfrm flipV="1">
          <a:off x="16317595" y="12135439"/>
          <a:ext cx="1269" cy="137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6"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7" name="直線コネクタ 636"/>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80616</xdr:rowOff>
    </xdr:from>
    <xdr:ext cx="534377" cy="259045"/>
    <xdr:sp macro="" textlink="">
      <xdr:nvSpPr>
        <xdr:cNvPr id="638" name="災害復旧費最大値テキスト"/>
        <xdr:cNvSpPr txBox="1"/>
      </xdr:nvSpPr>
      <xdr:spPr>
        <a:xfrm>
          <a:off x="16370300" y="119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30,126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133939</xdr:rowOff>
    </xdr:from>
    <xdr:to>
      <xdr:col>86</xdr:col>
      <xdr:colOff>25400</xdr:colOff>
      <xdr:row>70</xdr:row>
      <xdr:rowOff>133939</xdr:rowOff>
    </xdr:to>
    <xdr:cxnSp macro="">
      <xdr:nvCxnSpPr>
        <xdr:cNvPr id="639" name="直線コネクタ 638"/>
        <xdr:cNvCxnSpPr/>
      </xdr:nvCxnSpPr>
      <xdr:spPr>
        <a:xfrm>
          <a:off x="16230600" y="12135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90825</xdr:rowOff>
    </xdr:from>
    <xdr:to>
      <xdr:col>85</xdr:col>
      <xdr:colOff>127000</xdr:colOff>
      <xdr:row>78</xdr:row>
      <xdr:rowOff>134396</xdr:rowOff>
    </xdr:to>
    <xdr:cxnSp macro="">
      <xdr:nvCxnSpPr>
        <xdr:cNvPr id="640" name="直線コネクタ 639"/>
        <xdr:cNvCxnSpPr/>
      </xdr:nvCxnSpPr>
      <xdr:spPr>
        <a:xfrm flipV="1">
          <a:off x="15481300" y="13463925"/>
          <a:ext cx="8382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5340</xdr:rowOff>
    </xdr:from>
    <xdr:ext cx="469744" cy="259045"/>
    <xdr:sp macro="" textlink="">
      <xdr:nvSpPr>
        <xdr:cNvPr id="641" name="災害復旧費平均値テキスト"/>
        <xdr:cNvSpPr txBox="1"/>
      </xdr:nvSpPr>
      <xdr:spPr>
        <a:xfrm>
          <a:off x="16370300" y="13206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153913</xdr:rowOff>
    </xdr:from>
    <xdr:to>
      <xdr:col>85</xdr:col>
      <xdr:colOff>177800</xdr:colOff>
      <xdr:row>78</xdr:row>
      <xdr:rowOff>84063</xdr:rowOff>
    </xdr:to>
    <xdr:sp macro="" textlink="">
      <xdr:nvSpPr>
        <xdr:cNvPr id="642" name="フローチャート: 判断 641"/>
        <xdr:cNvSpPr/>
      </xdr:nvSpPr>
      <xdr:spPr>
        <a:xfrm>
          <a:off x="16268700" y="1335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134396</xdr:rowOff>
    </xdr:from>
    <xdr:to>
      <xdr:col>81</xdr:col>
      <xdr:colOff>50800</xdr:colOff>
      <xdr:row>78</xdr:row>
      <xdr:rowOff>139700</xdr:rowOff>
    </xdr:to>
    <xdr:cxnSp macro="">
      <xdr:nvCxnSpPr>
        <xdr:cNvPr id="643" name="直線コネクタ 642"/>
        <xdr:cNvCxnSpPr/>
      </xdr:nvCxnSpPr>
      <xdr:spPr>
        <a:xfrm flipV="1">
          <a:off x="14592300" y="13507496"/>
          <a:ext cx="8890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9668</xdr:rowOff>
    </xdr:from>
    <xdr:to>
      <xdr:col>81</xdr:col>
      <xdr:colOff>101600</xdr:colOff>
      <xdr:row>78</xdr:row>
      <xdr:rowOff>111268</xdr:rowOff>
    </xdr:to>
    <xdr:sp macro="" textlink="">
      <xdr:nvSpPr>
        <xdr:cNvPr id="644" name="フローチャート: 判断 643"/>
        <xdr:cNvSpPr/>
      </xdr:nvSpPr>
      <xdr:spPr>
        <a:xfrm>
          <a:off x="15430500" y="1338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127795</xdr:rowOff>
    </xdr:from>
    <xdr:ext cx="469744" cy="259045"/>
    <xdr:sp macro="" textlink="">
      <xdr:nvSpPr>
        <xdr:cNvPr id="645" name="テキスト ボックス 644"/>
        <xdr:cNvSpPr txBox="1"/>
      </xdr:nvSpPr>
      <xdr:spPr>
        <a:xfrm>
          <a:off x="15246428" y="1315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6" name="直線コネクタ 645"/>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28733</xdr:rowOff>
    </xdr:from>
    <xdr:to>
      <xdr:col>76</xdr:col>
      <xdr:colOff>165100</xdr:colOff>
      <xdr:row>78</xdr:row>
      <xdr:rowOff>130333</xdr:rowOff>
    </xdr:to>
    <xdr:sp macro="" textlink="">
      <xdr:nvSpPr>
        <xdr:cNvPr id="647" name="フローチャート: 判断 646"/>
        <xdr:cNvSpPr/>
      </xdr:nvSpPr>
      <xdr:spPr>
        <a:xfrm>
          <a:off x="14541500" y="13401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146860</xdr:rowOff>
    </xdr:from>
    <xdr:ext cx="469744" cy="259045"/>
    <xdr:sp macro="" textlink="">
      <xdr:nvSpPr>
        <xdr:cNvPr id="648" name="テキスト ボックス 647"/>
        <xdr:cNvSpPr txBox="1"/>
      </xdr:nvSpPr>
      <xdr:spPr>
        <a:xfrm>
          <a:off x="14357428" y="1317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138832</xdr:rowOff>
    </xdr:from>
    <xdr:to>
      <xdr:col>71</xdr:col>
      <xdr:colOff>177800</xdr:colOff>
      <xdr:row>78</xdr:row>
      <xdr:rowOff>139700</xdr:rowOff>
    </xdr:to>
    <xdr:cxnSp macro="">
      <xdr:nvCxnSpPr>
        <xdr:cNvPr id="649" name="直線コネクタ 648"/>
        <xdr:cNvCxnSpPr/>
      </xdr:nvCxnSpPr>
      <xdr:spPr>
        <a:xfrm>
          <a:off x="12814300" y="13511932"/>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62291</xdr:rowOff>
    </xdr:from>
    <xdr:to>
      <xdr:col>72</xdr:col>
      <xdr:colOff>38100</xdr:colOff>
      <xdr:row>78</xdr:row>
      <xdr:rowOff>163891</xdr:rowOff>
    </xdr:to>
    <xdr:sp macro="" textlink="">
      <xdr:nvSpPr>
        <xdr:cNvPr id="650" name="フローチャート: 判断 649"/>
        <xdr:cNvSpPr/>
      </xdr:nvSpPr>
      <xdr:spPr>
        <a:xfrm>
          <a:off x="13652500" y="1343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8968</xdr:rowOff>
    </xdr:from>
    <xdr:ext cx="378565" cy="259045"/>
    <xdr:sp macro="" textlink="">
      <xdr:nvSpPr>
        <xdr:cNvPr id="651" name="テキスト ボックス 650"/>
        <xdr:cNvSpPr txBox="1"/>
      </xdr:nvSpPr>
      <xdr:spPr>
        <a:xfrm>
          <a:off x="13514017" y="13210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57627</xdr:rowOff>
    </xdr:from>
    <xdr:to>
      <xdr:col>67</xdr:col>
      <xdr:colOff>101600</xdr:colOff>
      <xdr:row>78</xdr:row>
      <xdr:rowOff>159227</xdr:rowOff>
    </xdr:to>
    <xdr:sp macro="" textlink="">
      <xdr:nvSpPr>
        <xdr:cNvPr id="652" name="フローチャート: 判断 651"/>
        <xdr:cNvSpPr/>
      </xdr:nvSpPr>
      <xdr:spPr>
        <a:xfrm>
          <a:off x="12763500" y="1343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4304</xdr:rowOff>
    </xdr:from>
    <xdr:ext cx="378565" cy="259045"/>
    <xdr:sp macro="" textlink="">
      <xdr:nvSpPr>
        <xdr:cNvPr id="653" name="テキスト ボックス 652"/>
        <xdr:cNvSpPr txBox="1"/>
      </xdr:nvSpPr>
      <xdr:spPr>
        <a:xfrm>
          <a:off x="12625017" y="13205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40025</xdr:rowOff>
    </xdr:from>
    <xdr:to>
      <xdr:col>85</xdr:col>
      <xdr:colOff>177800</xdr:colOff>
      <xdr:row>78</xdr:row>
      <xdr:rowOff>141625</xdr:rowOff>
    </xdr:to>
    <xdr:sp macro="" textlink="">
      <xdr:nvSpPr>
        <xdr:cNvPr id="659" name="楕円 658"/>
        <xdr:cNvSpPr/>
      </xdr:nvSpPr>
      <xdr:spPr>
        <a:xfrm>
          <a:off x="16268700" y="1341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132341</xdr:rowOff>
    </xdr:from>
    <xdr:ext cx="469744" cy="259045"/>
    <xdr:sp macro="" textlink="">
      <xdr:nvSpPr>
        <xdr:cNvPr id="660" name="災害復旧費該当値テキスト"/>
        <xdr:cNvSpPr txBox="1"/>
      </xdr:nvSpPr>
      <xdr:spPr>
        <a:xfrm>
          <a:off x="16370300" y="133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83596</xdr:rowOff>
    </xdr:from>
    <xdr:to>
      <xdr:col>81</xdr:col>
      <xdr:colOff>101600</xdr:colOff>
      <xdr:row>79</xdr:row>
      <xdr:rowOff>13746</xdr:rowOff>
    </xdr:to>
    <xdr:sp macro="" textlink="">
      <xdr:nvSpPr>
        <xdr:cNvPr id="661" name="楕円 660"/>
        <xdr:cNvSpPr/>
      </xdr:nvSpPr>
      <xdr:spPr>
        <a:xfrm>
          <a:off x="15430500" y="1345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4873</xdr:rowOff>
    </xdr:from>
    <xdr:ext cx="378565" cy="259045"/>
    <xdr:sp macro="" textlink="">
      <xdr:nvSpPr>
        <xdr:cNvPr id="662" name="テキスト ボックス 661"/>
        <xdr:cNvSpPr txBox="1"/>
      </xdr:nvSpPr>
      <xdr:spPr>
        <a:xfrm>
          <a:off x="15292017" y="13549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3" name="楕円 662"/>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4" name="テキスト ボックス 663"/>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5" name="楕円 664"/>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6" name="テキスト ボックス 665"/>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88032</xdr:rowOff>
    </xdr:from>
    <xdr:to>
      <xdr:col>67</xdr:col>
      <xdr:colOff>101600</xdr:colOff>
      <xdr:row>79</xdr:row>
      <xdr:rowOff>18182</xdr:rowOff>
    </xdr:to>
    <xdr:sp macro="" textlink="">
      <xdr:nvSpPr>
        <xdr:cNvPr id="667" name="楕円 666"/>
        <xdr:cNvSpPr/>
      </xdr:nvSpPr>
      <xdr:spPr>
        <a:xfrm>
          <a:off x="12763500" y="134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9309</xdr:rowOff>
    </xdr:from>
    <xdr:ext cx="313932" cy="259045"/>
    <xdr:sp macro="" textlink="">
      <xdr:nvSpPr>
        <xdr:cNvPr id="668" name="テキスト ボックス 667"/>
        <xdr:cNvSpPr txBox="1"/>
      </xdr:nvSpPr>
      <xdr:spPr>
        <a:xfrm>
          <a:off x="12657333" y="135538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77226</xdr:rowOff>
    </xdr:from>
    <xdr:to>
      <xdr:col>85</xdr:col>
      <xdr:colOff>126364</xdr:colOff>
      <xdr:row>98</xdr:row>
      <xdr:rowOff>138916</xdr:rowOff>
    </xdr:to>
    <xdr:cxnSp macro="">
      <xdr:nvCxnSpPr>
        <xdr:cNvPr id="694" name="直線コネクタ 693"/>
        <xdr:cNvCxnSpPr/>
      </xdr:nvCxnSpPr>
      <xdr:spPr>
        <a:xfrm flipV="1">
          <a:off x="16317595" y="15507726"/>
          <a:ext cx="1269" cy="14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142743</xdr:rowOff>
    </xdr:from>
    <xdr:ext cx="469744" cy="259045"/>
    <xdr:sp macro="" textlink="">
      <xdr:nvSpPr>
        <xdr:cNvPr id="695" name="公債費最小値テキスト"/>
        <xdr:cNvSpPr txBox="1"/>
      </xdr:nvSpPr>
      <xdr:spPr>
        <a:xfrm>
          <a:off x="16370300" y="16944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138916</xdr:rowOff>
    </xdr:from>
    <xdr:to>
      <xdr:col>86</xdr:col>
      <xdr:colOff>25400</xdr:colOff>
      <xdr:row>98</xdr:row>
      <xdr:rowOff>138916</xdr:rowOff>
    </xdr:to>
    <xdr:cxnSp macro="">
      <xdr:nvCxnSpPr>
        <xdr:cNvPr id="696" name="直線コネクタ 695"/>
        <xdr:cNvCxnSpPr/>
      </xdr:nvCxnSpPr>
      <xdr:spPr>
        <a:xfrm>
          <a:off x="16230600" y="169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23903</xdr:rowOff>
    </xdr:from>
    <xdr:ext cx="534377" cy="259045"/>
    <xdr:sp macro="" textlink="">
      <xdr:nvSpPr>
        <xdr:cNvPr id="697" name="公債費最大値テキスト"/>
        <xdr:cNvSpPr txBox="1"/>
      </xdr:nvSpPr>
      <xdr:spPr>
        <a:xfrm>
          <a:off x="16370300" y="1528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95,826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77226</xdr:rowOff>
    </xdr:from>
    <xdr:to>
      <xdr:col>86</xdr:col>
      <xdr:colOff>25400</xdr:colOff>
      <xdr:row>90</xdr:row>
      <xdr:rowOff>77226</xdr:rowOff>
    </xdr:to>
    <xdr:cxnSp macro="">
      <xdr:nvCxnSpPr>
        <xdr:cNvPr id="698" name="直線コネクタ 697"/>
        <xdr:cNvCxnSpPr/>
      </xdr:nvCxnSpPr>
      <xdr:spPr>
        <a:xfrm>
          <a:off x="16230600" y="15507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114032</xdr:rowOff>
    </xdr:from>
    <xdr:to>
      <xdr:col>85</xdr:col>
      <xdr:colOff>127000</xdr:colOff>
      <xdr:row>95</xdr:row>
      <xdr:rowOff>159311</xdr:rowOff>
    </xdr:to>
    <xdr:cxnSp macro="">
      <xdr:nvCxnSpPr>
        <xdr:cNvPr id="699" name="直線コネクタ 698"/>
        <xdr:cNvCxnSpPr/>
      </xdr:nvCxnSpPr>
      <xdr:spPr>
        <a:xfrm>
          <a:off x="15481300" y="16401782"/>
          <a:ext cx="838200" cy="4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136250</xdr:rowOff>
    </xdr:from>
    <xdr:ext cx="534377" cy="259045"/>
    <xdr:sp macro="" textlink="">
      <xdr:nvSpPr>
        <xdr:cNvPr id="700" name="公債費平均値テキスト"/>
        <xdr:cNvSpPr txBox="1"/>
      </xdr:nvSpPr>
      <xdr:spPr>
        <a:xfrm>
          <a:off x="16370300" y="16424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157823</xdr:rowOff>
    </xdr:from>
    <xdr:to>
      <xdr:col>85</xdr:col>
      <xdr:colOff>177800</xdr:colOff>
      <xdr:row>96</xdr:row>
      <xdr:rowOff>87973</xdr:rowOff>
    </xdr:to>
    <xdr:sp macro="" textlink="">
      <xdr:nvSpPr>
        <xdr:cNvPr id="701" name="フローチャート: 判断 700"/>
        <xdr:cNvSpPr/>
      </xdr:nvSpPr>
      <xdr:spPr>
        <a:xfrm>
          <a:off x="16268700" y="1644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108872</xdr:rowOff>
    </xdr:from>
    <xdr:to>
      <xdr:col>81</xdr:col>
      <xdr:colOff>50800</xdr:colOff>
      <xdr:row>95</xdr:row>
      <xdr:rowOff>114032</xdr:rowOff>
    </xdr:to>
    <xdr:cxnSp macro="">
      <xdr:nvCxnSpPr>
        <xdr:cNvPr id="702" name="直線コネクタ 701"/>
        <xdr:cNvCxnSpPr/>
      </xdr:nvCxnSpPr>
      <xdr:spPr>
        <a:xfrm>
          <a:off x="14592300" y="16396622"/>
          <a:ext cx="8890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152451</xdr:rowOff>
    </xdr:from>
    <xdr:to>
      <xdr:col>81</xdr:col>
      <xdr:colOff>101600</xdr:colOff>
      <xdr:row>96</xdr:row>
      <xdr:rowOff>82601</xdr:rowOff>
    </xdr:to>
    <xdr:sp macro="" textlink="">
      <xdr:nvSpPr>
        <xdr:cNvPr id="703" name="フローチャート: 判断 702"/>
        <xdr:cNvSpPr/>
      </xdr:nvSpPr>
      <xdr:spPr>
        <a:xfrm>
          <a:off x="154305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73728</xdr:rowOff>
    </xdr:from>
    <xdr:ext cx="534377" cy="259045"/>
    <xdr:sp macro="" textlink="">
      <xdr:nvSpPr>
        <xdr:cNvPr id="704" name="テキスト ボックス 703"/>
        <xdr:cNvSpPr txBox="1"/>
      </xdr:nvSpPr>
      <xdr:spPr>
        <a:xfrm>
          <a:off x="15214111" y="1653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108872</xdr:rowOff>
    </xdr:from>
    <xdr:to>
      <xdr:col>76</xdr:col>
      <xdr:colOff>114300</xdr:colOff>
      <xdr:row>95</xdr:row>
      <xdr:rowOff>122898</xdr:rowOff>
    </xdr:to>
    <xdr:cxnSp macro="">
      <xdr:nvCxnSpPr>
        <xdr:cNvPr id="705" name="直線コネクタ 704"/>
        <xdr:cNvCxnSpPr/>
      </xdr:nvCxnSpPr>
      <xdr:spPr>
        <a:xfrm flipV="1">
          <a:off x="13703300" y="16396622"/>
          <a:ext cx="889000" cy="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156125</xdr:rowOff>
    </xdr:from>
    <xdr:to>
      <xdr:col>76</xdr:col>
      <xdr:colOff>165100</xdr:colOff>
      <xdr:row>96</xdr:row>
      <xdr:rowOff>86275</xdr:rowOff>
    </xdr:to>
    <xdr:sp macro="" textlink="">
      <xdr:nvSpPr>
        <xdr:cNvPr id="706" name="フローチャート: 判断 705"/>
        <xdr:cNvSpPr/>
      </xdr:nvSpPr>
      <xdr:spPr>
        <a:xfrm>
          <a:off x="14541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77402</xdr:rowOff>
    </xdr:from>
    <xdr:ext cx="534377" cy="259045"/>
    <xdr:sp macro="" textlink="">
      <xdr:nvSpPr>
        <xdr:cNvPr id="707" name="テキスト ボックス 706"/>
        <xdr:cNvSpPr txBox="1"/>
      </xdr:nvSpPr>
      <xdr:spPr>
        <a:xfrm>
          <a:off x="14325111" y="1653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122898</xdr:rowOff>
    </xdr:from>
    <xdr:to>
      <xdr:col>71</xdr:col>
      <xdr:colOff>177800</xdr:colOff>
      <xdr:row>95</xdr:row>
      <xdr:rowOff>123290</xdr:rowOff>
    </xdr:to>
    <xdr:cxnSp macro="">
      <xdr:nvCxnSpPr>
        <xdr:cNvPr id="708" name="直線コネクタ 707"/>
        <xdr:cNvCxnSpPr/>
      </xdr:nvCxnSpPr>
      <xdr:spPr>
        <a:xfrm flipV="1">
          <a:off x="12814300" y="16410648"/>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148369</xdr:rowOff>
    </xdr:from>
    <xdr:to>
      <xdr:col>72</xdr:col>
      <xdr:colOff>38100</xdr:colOff>
      <xdr:row>96</xdr:row>
      <xdr:rowOff>78519</xdr:rowOff>
    </xdr:to>
    <xdr:sp macro="" textlink="">
      <xdr:nvSpPr>
        <xdr:cNvPr id="709" name="フローチャート: 判断 708"/>
        <xdr:cNvSpPr/>
      </xdr:nvSpPr>
      <xdr:spPr>
        <a:xfrm>
          <a:off x="13652500" y="1643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69646</xdr:rowOff>
    </xdr:from>
    <xdr:ext cx="534377" cy="259045"/>
    <xdr:sp macro="" textlink="">
      <xdr:nvSpPr>
        <xdr:cNvPr id="710" name="テキスト ボックス 709"/>
        <xdr:cNvSpPr txBox="1"/>
      </xdr:nvSpPr>
      <xdr:spPr>
        <a:xfrm>
          <a:off x="13436111" y="1652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156648</xdr:rowOff>
    </xdr:from>
    <xdr:to>
      <xdr:col>67</xdr:col>
      <xdr:colOff>101600</xdr:colOff>
      <xdr:row>96</xdr:row>
      <xdr:rowOff>86798</xdr:rowOff>
    </xdr:to>
    <xdr:sp macro="" textlink="">
      <xdr:nvSpPr>
        <xdr:cNvPr id="711" name="フローチャート: 判断 710"/>
        <xdr:cNvSpPr/>
      </xdr:nvSpPr>
      <xdr:spPr>
        <a:xfrm>
          <a:off x="12763500" y="164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77925</xdr:rowOff>
    </xdr:from>
    <xdr:ext cx="534377" cy="259045"/>
    <xdr:sp macro="" textlink="">
      <xdr:nvSpPr>
        <xdr:cNvPr id="712" name="テキスト ボックス 711"/>
        <xdr:cNvSpPr txBox="1"/>
      </xdr:nvSpPr>
      <xdr:spPr>
        <a:xfrm>
          <a:off x="12547111" y="1653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108511</xdr:rowOff>
    </xdr:from>
    <xdr:to>
      <xdr:col>85</xdr:col>
      <xdr:colOff>177800</xdr:colOff>
      <xdr:row>96</xdr:row>
      <xdr:rowOff>38661</xdr:rowOff>
    </xdr:to>
    <xdr:sp macro="" textlink="">
      <xdr:nvSpPr>
        <xdr:cNvPr id="718" name="楕円 717"/>
        <xdr:cNvSpPr/>
      </xdr:nvSpPr>
      <xdr:spPr>
        <a:xfrm>
          <a:off x="16268700" y="1639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131388</xdr:rowOff>
    </xdr:from>
    <xdr:ext cx="534377" cy="259045"/>
    <xdr:sp macro="" textlink="">
      <xdr:nvSpPr>
        <xdr:cNvPr id="719" name="公債費該当値テキスト"/>
        <xdr:cNvSpPr txBox="1"/>
      </xdr:nvSpPr>
      <xdr:spPr>
        <a:xfrm>
          <a:off x="16370300" y="1624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63232</xdr:rowOff>
    </xdr:from>
    <xdr:to>
      <xdr:col>81</xdr:col>
      <xdr:colOff>101600</xdr:colOff>
      <xdr:row>95</xdr:row>
      <xdr:rowOff>164832</xdr:rowOff>
    </xdr:to>
    <xdr:sp macro="" textlink="">
      <xdr:nvSpPr>
        <xdr:cNvPr id="720" name="楕円 719"/>
        <xdr:cNvSpPr/>
      </xdr:nvSpPr>
      <xdr:spPr>
        <a:xfrm>
          <a:off x="15430500" y="1635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9909</xdr:rowOff>
    </xdr:from>
    <xdr:ext cx="534377" cy="259045"/>
    <xdr:sp macro="" textlink="">
      <xdr:nvSpPr>
        <xdr:cNvPr id="721" name="テキスト ボックス 720"/>
        <xdr:cNvSpPr txBox="1"/>
      </xdr:nvSpPr>
      <xdr:spPr>
        <a:xfrm>
          <a:off x="15214111" y="1612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58072</xdr:rowOff>
    </xdr:from>
    <xdr:to>
      <xdr:col>76</xdr:col>
      <xdr:colOff>165100</xdr:colOff>
      <xdr:row>95</xdr:row>
      <xdr:rowOff>159672</xdr:rowOff>
    </xdr:to>
    <xdr:sp macro="" textlink="">
      <xdr:nvSpPr>
        <xdr:cNvPr id="722" name="楕円 721"/>
        <xdr:cNvSpPr/>
      </xdr:nvSpPr>
      <xdr:spPr>
        <a:xfrm>
          <a:off x="14541500" y="1634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4749</xdr:rowOff>
    </xdr:from>
    <xdr:ext cx="534377" cy="259045"/>
    <xdr:sp macro="" textlink="">
      <xdr:nvSpPr>
        <xdr:cNvPr id="723" name="テキスト ボックス 722"/>
        <xdr:cNvSpPr txBox="1"/>
      </xdr:nvSpPr>
      <xdr:spPr>
        <a:xfrm>
          <a:off x="14325111" y="1612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72098</xdr:rowOff>
    </xdr:from>
    <xdr:to>
      <xdr:col>72</xdr:col>
      <xdr:colOff>38100</xdr:colOff>
      <xdr:row>96</xdr:row>
      <xdr:rowOff>2248</xdr:rowOff>
    </xdr:to>
    <xdr:sp macro="" textlink="">
      <xdr:nvSpPr>
        <xdr:cNvPr id="724" name="楕円 723"/>
        <xdr:cNvSpPr/>
      </xdr:nvSpPr>
      <xdr:spPr>
        <a:xfrm>
          <a:off x="13652500" y="1635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18775</xdr:rowOff>
    </xdr:from>
    <xdr:ext cx="534377" cy="259045"/>
    <xdr:sp macro="" textlink="">
      <xdr:nvSpPr>
        <xdr:cNvPr id="725" name="テキスト ボックス 724"/>
        <xdr:cNvSpPr txBox="1"/>
      </xdr:nvSpPr>
      <xdr:spPr>
        <a:xfrm>
          <a:off x="13436111" y="1613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72490</xdr:rowOff>
    </xdr:from>
    <xdr:to>
      <xdr:col>67</xdr:col>
      <xdr:colOff>101600</xdr:colOff>
      <xdr:row>96</xdr:row>
      <xdr:rowOff>2640</xdr:rowOff>
    </xdr:to>
    <xdr:sp macro="" textlink="">
      <xdr:nvSpPr>
        <xdr:cNvPr id="726" name="楕円 725"/>
        <xdr:cNvSpPr/>
      </xdr:nvSpPr>
      <xdr:spPr>
        <a:xfrm>
          <a:off x="12763500" y="1636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19167</xdr:rowOff>
    </xdr:from>
    <xdr:ext cx="534377" cy="259045"/>
    <xdr:sp macro="" textlink="">
      <xdr:nvSpPr>
        <xdr:cNvPr id="727" name="テキスト ボックス 726"/>
        <xdr:cNvSpPr txBox="1"/>
      </xdr:nvSpPr>
      <xdr:spPr>
        <a:xfrm>
          <a:off x="12547111" y="1613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1" name="テキスト ボックス 74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3" name="テキスト ボックス 74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5" name="テキスト ボックス 74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73787</xdr:rowOff>
    </xdr:from>
    <xdr:to>
      <xdr:col>116</xdr:col>
      <xdr:colOff>62864</xdr:colOff>
      <xdr:row>39</xdr:row>
      <xdr:rowOff>44450</xdr:rowOff>
    </xdr:to>
    <xdr:cxnSp macro="">
      <xdr:nvCxnSpPr>
        <xdr:cNvPr id="751" name="直線コネクタ 750"/>
        <xdr:cNvCxnSpPr/>
      </xdr:nvCxnSpPr>
      <xdr:spPr>
        <a:xfrm flipV="1">
          <a:off x="22159595" y="5217287"/>
          <a:ext cx="1269" cy="1513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98696</xdr:rowOff>
    </xdr:from>
    <xdr:ext cx="249299" cy="259045"/>
    <xdr:sp macro="" textlink="">
      <xdr:nvSpPr>
        <xdr:cNvPr id="752" name="諸支出金最小値テキスト"/>
        <xdr:cNvSpPr txBox="1"/>
      </xdr:nvSpPr>
      <xdr:spPr>
        <a:xfrm>
          <a:off x="22212300" y="67852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20464</xdr:rowOff>
    </xdr:from>
    <xdr:ext cx="469744" cy="259045"/>
    <xdr:sp macro="" textlink="">
      <xdr:nvSpPr>
        <xdr:cNvPr id="754" name="諸支出金最大値テキスト"/>
        <xdr:cNvSpPr txBox="1"/>
      </xdr:nvSpPr>
      <xdr:spPr>
        <a:xfrm>
          <a:off x="22212300" y="499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3,973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73787</xdr:rowOff>
    </xdr:from>
    <xdr:to>
      <xdr:col>116</xdr:col>
      <xdr:colOff>152400</xdr:colOff>
      <xdr:row>30</xdr:row>
      <xdr:rowOff>73787</xdr:rowOff>
    </xdr:to>
    <xdr:cxnSp macro="">
      <xdr:nvCxnSpPr>
        <xdr:cNvPr id="755" name="直線コネクタ 754"/>
        <xdr:cNvCxnSpPr/>
      </xdr:nvCxnSpPr>
      <xdr:spPr>
        <a:xfrm>
          <a:off x="22072600" y="521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16146</xdr:rowOff>
    </xdr:from>
    <xdr:ext cx="249299" cy="259045"/>
    <xdr:sp macro="" textlink="">
      <xdr:nvSpPr>
        <xdr:cNvPr id="757" name="諸支出金平均値テキスト"/>
        <xdr:cNvSpPr txBox="1"/>
      </xdr:nvSpPr>
      <xdr:spPr>
        <a:xfrm>
          <a:off x="22212300" y="653124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164719</xdr:rowOff>
    </xdr:from>
    <xdr:to>
      <xdr:col>116</xdr:col>
      <xdr:colOff>114300</xdr:colOff>
      <xdr:row>39</xdr:row>
      <xdr:rowOff>94869</xdr:rowOff>
    </xdr:to>
    <xdr:sp macro="" textlink="">
      <xdr:nvSpPr>
        <xdr:cNvPr id="758" name="フローチャート: 判断 757"/>
        <xdr:cNvSpPr/>
      </xdr:nvSpPr>
      <xdr:spPr>
        <a:xfrm>
          <a:off x="22110700" y="667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157861</xdr:rowOff>
    </xdr:from>
    <xdr:to>
      <xdr:col>112</xdr:col>
      <xdr:colOff>38100</xdr:colOff>
      <xdr:row>39</xdr:row>
      <xdr:rowOff>88011</xdr:rowOff>
    </xdr:to>
    <xdr:sp macro="" textlink="">
      <xdr:nvSpPr>
        <xdr:cNvPr id="760" name="フローチャート: 判断 759"/>
        <xdr:cNvSpPr/>
      </xdr:nvSpPr>
      <xdr:spPr>
        <a:xfrm>
          <a:off x="21272500" y="667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104538</xdr:rowOff>
    </xdr:from>
    <xdr:ext cx="313932" cy="259045"/>
    <xdr:sp macro="" textlink="">
      <xdr:nvSpPr>
        <xdr:cNvPr id="761" name="テキスト ボックス 760"/>
        <xdr:cNvSpPr txBox="1"/>
      </xdr:nvSpPr>
      <xdr:spPr>
        <a:xfrm>
          <a:off x="21166333" y="6448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139954</xdr:rowOff>
    </xdr:from>
    <xdr:to>
      <xdr:col>107</xdr:col>
      <xdr:colOff>101600</xdr:colOff>
      <xdr:row>39</xdr:row>
      <xdr:rowOff>70104</xdr:rowOff>
    </xdr:to>
    <xdr:sp macro="" textlink="">
      <xdr:nvSpPr>
        <xdr:cNvPr id="763" name="フローチャート: 判断 762"/>
        <xdr:cNvSpPr/>
      </xdr:nvSpPr>
      <xdr:spPr>
        <a:xfrm>
          <a:off x="20383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86631</xdr:rowOff>
    </xdr:from>
    <xdr:ext cx="313932" cy="259045"/>
    <xdr:sp macro="" textlink="">
      <xdr:nvSpPr>
        <xdr:cNvPr id="764" name="テキスト ボックス 763"/>
        <xdr:cNvSpPr txBox="1"/>
      </xdr:nvSpPr>
      <xdr:spPr>
        <a:xfrm>
          <a:off x="20277333" y="64302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126238</xdr:rowOff>
    </xdr:from>
    <xdr:to>
      <xdr:col>102</xdr:col>
      <xdr:colOff>165100</xdr:colOff>
      <xdr:row>39</xdr:row>
      <xdr:rowOff>56388</xdr:rowOff>
    </xdr:to>
    <xdr:sp macro="" textlink="">
      <xdr:nvSpPr>
        <xdr:cNvPr id="766" name="フローチャート: 判断 765"/>
        <xdr:cNvSpPr/>
      </xdr:nvSpPr>
      <xdr:spPr>
        <a:xfrm>
          <a:off x="19494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72915</xdr:rowOff>
    </xdr:from>
    <xdr:ext cx="378565" cy="259045"/>
    <xdr:sp macro="" textlink="">
      <xdr:nvSpPr>
        <xdr:cNvPr id="767" name="テキスト ボックス 766"/>
        <xdr:cNvSpPr txBox="1"/>
      </xdr:nvSpPr>
      <xdr:spPr>
        <a:xfrm>
          <a:off x="19356017" y="6416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157480</xdr:rowOff>
    </xdr:from>
    <xdr:to>
      <xdr:col>98</xdr:col>
      <xdr:colOff>38100</xdr:colOff>
      <xdr:row>39</xdr:row>
      <xdr:rowOff>87630</xdr:rowOff>
    </xdr:to>
    <xdr:sp macro="" textlink="">
      <xdr:nvSpPr>
        <xdr:cNvPr id="768" name="フローチャート: 判断 767"/>
        <xdr:cNvSpPr/>
      </xdr:nvSpPr>
      <xdr:spPr>
        <a:xfrm>
          <a:off x="186055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104157</xdr:rowOff>
    </xdr:from>
    <xdr:ext cx="313932" cy="259045"/>
    <xdr:sp macro="" textlink="">
      <xdr:nvSpPr>
        <xdr:cNvPr id="769" name="テキスト ボックス 768"/>
        <xdr:cNvSpPr txBox="1"/>
      </xdr:nvSpPr>
      <xdr:spPr>
        <a:xfrm>
          <a:off x="18499333" y="64478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143146</xdr:rowOff>
    </xdr:from>
    <xdr:ext cx="249299" cy="259045"/>
    <xdr:sp macro="" textlink="">
      <xdr:nvSpPr>
        <xdr:cNvPr id="776" name="諸支出金該当値テキスト"/>
        <xdr:cNvSpPr txBox="1"/>
      </xdr:nvSpPr>
      <xdr:spPr>
        <a:xfrm>
          <a:off x="22212300" y="66582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8" name="テキスト ボックス 77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140,826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14,906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円減少したものの、類似団体内平均値の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124,842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円高い状況である。前年度より低くなった主な要因は福祉施設の改修工事が終了したことによるものである。衛生費は、住民一人当たり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27,028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35,332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8,304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円低い状況である。前年度よりも平成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年度が高くなった主な要因は、一部事務組合の負担金の増加である。今後も負担金は増加する見込みであり、事業内容の精査や広域的運営の検討が必要である。商工費は、住民一人当たり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20,303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9,936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10,367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円高い状況である。前年度より減少したものの、依然として高い。平成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年度の主な要因は中山道愛知川宿街道交流館等の整備工事費の減少である。教育費は、住民一人当たり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80,886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円であり、類似団体内平均値の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50,451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30,435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円高い状況である。前年度より減少した要因としては、文化振興施設の大規模な施設改修が終了したことによるものである。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財政調整基金を近年取崩すことがないため、平成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年度と比較すると</a:t>
          </a:r>
          <a:r>
            <a:rPr kumimoji="1" lang="en-US" altLang="ja-JP" sz="1300">
              <a:latin typeface="ＭＳ ゴシック" pitchFamily="49" charset="-128"/>
              <a:ea typeface="ＭＳ ゴシック" pitchFamily="49" charset="-128"/>
            </a:rPr>
            <a:t>8.86</a:t>
          </a:r>
          <a:r>
            <a:rPr kumimoji="1" lang="ja-JP" altLang="en-US" sz="1300">
              <a:latin typeface="ＭＳ ゴシック" pitchFamily="49" charset="-128"/>
              <a:ea typeface="ＭＳ ゴシック" pitchFamily="49" charset="-128"/>
            </a:rPr>
            <a:t>％増加し、現在の状況は良好である。しかし、今後の見込みとして、普通交付税合併算定替終了に伴う減少などにより、経常一般財源が減少する見込みであるため、その減少分を補てんすることを目的に財政調整基金の取崩しが必要になる。また、財政調整基金の残高は、標準財政規模の</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％程度となるよう努める。このために行財政改革を推進し、具体的な取り組みを行い、歳出削減に努める必要がある。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一般会計、各特別会計ともに黒字である。しかし、一般会計からの基準外繰出金があるため、各特別会計においては、適正な受益者負担のもとに、基準外繰出金を抑制する必要がある。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10078020</v>
      </c>
      <c r="BO4" s="461"/>
      <c r="BP4" s="461"/>
      <c r="BQ4" s="461"/>
      <c r="BR4" s="461"/>
      <c r="BS4" s="461"/>
      <c r="BT4" s="461"/>
      <c r="BU4" s="462"/>
      <c r="BV4" s="460">
        <v>10665581</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6.5</v>
      </c>
      <c r="CU4" s="642"/>
      <c r="CV4" s="642"/>
      <c r="CW4" s="642"/>
      <c r="CX4" s="642"/>
      <c r="CY4" s="642"/>
      <c r="CZ4" s="642"/>
      <c r="DA4" s="643"/>
      <c r="DB4" s="641">
        <v>6.3</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9651509</v>
      </c>
      <c r="BO5" s="466"/>
      <c r="BP5" s="466"/>
      <c r="BQ5" s="466"/>
      <c r="BR5" s="466"/>
      <c r="BS5" s="466"/>
      <c r="BT5" s="466"/>
      <c r="BU5" s="467"/>
      <c r="BV5" s="465">
        <v>10224361</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94.4</v>
      </c>
      <c r="CU5" s="436"/>
      <c r="CV5" s="436"/>
      <c r="CW5" s="436"/>
      <c r="CX5" s="436"/>
      <c r="CY5" s="436"/>
      <c r="CZ5" s="436"/>
      <c r="DA5" s="437"/>
      <c r="DB5" s="435">
        <v>98.4</v>
      </c>
      <c r="DC5" s="436"/>
      <c r="DD5" s="436"/>
      <c r="DE5" s="436"/>
      <c r="DF5" s="436"/>
      <c r="DG5" s="436"/>
      <c r="DH5" s="436"/>
      <c r="DI5" s="437"/>
      <c r="DJ5" s="185"/>
      <c r="DK5" s="185"/>
      <c r="DL5" s="185"/>
      <c r="DM5" s="185"/>
      <c r="DN5" s="185"/>
      <c r="DO5" s="185"/>
    </row>
    <row r="6" spans="1:119" ht="18.75" customHeight="1">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102</v>
      </c>
      <c r="AV6" s="523"/>
      <c r="AW6" s="523"/>
      <c r="AX6" s="523"/>
      <c r="AY6" s="445" t="s">
        <v>103</v>
      </c>
      <c r="AZ6" s="446"/>
      <c r="BA6" s="446"/>
      <c r="BB6" s="446"/>
      <c r="BC6" s="446"/>
      <c r="BD6" s="446"/>
      <c r="BE6" s="446"/>
      <c r="BF6" s="446"/>
      <c r="BG6" s="446"/>
      <c r="BH6" s="446"/>
      <c r="BI6" s="446"/>
      <c r="BJ6" s="446"/>
      <c r="BK6" s="446"/>
      <c r="BL6" s="446"/>
      <c r="BM6" s="447"/>
      <c r="BN6" s="465">
        <v>426511</v>
      </c>
      <c r="BO6" s="466"/>
      <c r="BP6" s="466"/>
      <c r="BQ6" s="466"/>
      <c r="BR6" s="466"/>
      <c r="BS6" s="466"/>
      <c r="BT6" s="466"/>
      <c r="BU6" s="467"/>
      <c r="BV6" s="465">
        <v>441220</v>
      </c>
      <c r="BW6" s="466"/>
      <c r="BX6" s="466"/>
      <c r="BY6" s="466"/>
      <c r="BZ6" s="466"/>
      <c r="CA6" s="466"/>
      <c r="CB6" s="466"/>
      <c r="CC6" s="467"/>
      <c r="CD6" s="474" t="s">
        <v>104</v>
      </c>
      <c r="CE6" s="475"/>
      <c r="CF6" s="475"/>
      <c r="CG6" s="475"/>
      <c r="CH6" s="475"/>
      <c r="CI6" s="475"/>
      <c r="CJ6" s="475"/>
      <c r="CK6" s="475"/>
      <c r="CL6" s="475"/>
      <c r="CM6" s="475"/>
      <c r="CN6" s="475"/>
      <c r="CO6" s="475"/>
      <c r="CP6" s="475"/>
      <c r="CQ6" s="475"/>
      <c r="CR6" s="475"/>
      <c r="CS6" s="476"/>
      <c r="CT6" s="615">
        <v>100.4</v>
      </c>
      <c r="CU6" s="616"/>
      <c r="CV6" s="616"/>
      <c r="CW6" s="616"/>
      <c r="CX6" s="616"/>
      <c r="CY6" s="616"/>
      <c r="CZ6" s="616"/>
      <c r="DA6" s="617"/>
      <c r="DB6" s="615">
        <v>104.6</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105</v>
      </c>
      <c r="AN7" s="439"/>
      <c r="AO7" s="439"/>
      <c r="AP7" s="439"/>
      <c r="AQ7" s="439"/>
      <c r="AR7" s="439"/>
      <c r="AS7" s="439"/>
      <c r="AT7" s="440"/>
      <c r="AU7" s="522" t="s">
        <v>106</v>
      </c>
      <c r="AV7" s="523"/>
      <c r="AW7" s="523"/>
      <c r="AX7" s="523"/>
      <c r="AY7" s="445" t="s">
        <v>107</v>
      </c>
      <c r="AZ7" s="446"/>
      <c r="BA7" s="446"/>
      <c r="BB7" s="446"/>
      <c r="BC7" s="446"/>
      <c r="BD7" s="446"/>
      <c r="BE7" s="446"/>
      <c r="BF7" s="446"/>
      <c r="BG7" s="446"/>
      <c r="BH7" s="446"/>
      <c r="BI7" s="446"/>
      <c r="BJ7" s="446"/>
      <c r="BK7" s="446"/>
      <c r="BL7" s="446"/>
      <c r="BM7" s="447"/>
      <c r="BN7" s="465">
        <v>52198</v>
      </c>
      <c r="BO7" s="466"/>
      <c r="BP7" s="466"/>
      <c r="BQ7" s="466"/>
      <c r="BR7" s="466"/>
      <c r="BS7" s="466"/>
      <c r="BT7" s="466"/>
      <c r="BU7" s="467"/>
      <c r="BV7" s="465">
        <v>78375</v>
      </c>
      <c r="BW7" s="466"/>
      <c r="BX7" s="466"/>
      <c r="BY7" s="466"/>
      <c r="BZ7" s="466"/>
      <c r="CA7" s="466"/>
      <c r="CB7" s="466"/>
      <c r="CC7" s="467"/>
      <c r="CD7" s="474" t="s">
        <v>108</v>
      </c>
      <c r="CE7" s="475"/>
      <c r="CF7" s="475"/>
      <c r="CG7" s="475"/>
      <c r="CH7" s="475"/>
      <c r="CI7" s="475"/>
      <c r="CJ7" s="475"/>
      <c r="CK7" s="475"/>
      <c r="CL7" s="475"/>
      <c r="CM7" s="475"/>
      <c r="CN7" s="475"/>
      <c r="CO7" s="475"/>
      <c r="CP7" s="475"/>
      <c r="CQ7" s="475"/>
      <c r="CR7" s="475"/>
      <c r="CS7" s="476"/>
      <c r="CT7" s="465">
        <v>5732875</v>
      </c>
      <c r="CU7" s="466"/>
      <c r="CV7" s="466"/>
      <c r="CW7" s="466"/>
      <c r="CX7" s="466"/>
      <c r="CY7" s="466"/>
      <c r="CZ7" s="466"/>
      <c r="DA7" s="467"/>
      <c r="DB7" s="465">
        <v>5804027</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109</v>
      </c>
      <c r="AN8" s="439"/>
      <c r="AO8" s="439"/>
      <c r="AP8" s="439"/>
      <c r="AQ8" s="439"/>
      <c r="AR8" s="439"/>
      <c r="AS8" s="439"/>
      <c r="AT8" s="440"/>
      <c r="AU8" s="522" t="s">
        <v>110</v>
      </c>
      <c r="AV8" s="523"/>
      <c r="AW8" s="523"/>
      <c r="AX8" s="523"/>
      <c r="AY8" s="445" t="s">
        <v>111</v>
      </c>
      <c r="AZ8" s="446"/>
      <c r="BA8" s="446"/>
      <c r="BB8" s="446"/>
      <c r="BC8" s="446"/>
      <c r="BD8" s="446"/>
      <c r="BE8" s="446"/>
      <c r="BF8" s="446"/>
      <c r="BG8" s="446"/>
      <c r="BH8" s="446"/>
      <c r="BI8" s="446"/>
      <c r="BJ8" s="446"/>
      <c r="BK8" s="446"/>
      <c r="BL8" s="446"/>
      <c r="BM8" s="447"/>
      <c r="BN8" s="465">
        <v>374313</v>
      </c>
      <c r="BO8" s="466"/>
      <c r="BP8" s="466"/>
      <c r="BQ8" s="466"/>
      <c r="BR8" s="466"/>
      <c r="BS8" s="466"/>
      <c r="BT8" s="466"/>
      <c r="BU8" s="467"/>
      <c r="BV8" s="465">
        <v>362845</v>
      </c>
      <c r="BW8" s="466"/>
      <c r="BX8" s="466"/>
      <c r="BY8" s="466"/>
      <c r="BZ8" s="466"/>
      <c r="CA8" s="466"/>
      <c r="CB8" s="466"/>
      <c r="CC8" s="467"/>
      <c r="CD8" s="474" t="s">
        <v>112</v>
      </c>
      <c r="CE8" s="475"/>
      <c r="CF8" s="475"/>
      <c r="CG8" s="475"/>
      <c r="CH8" s="475"/>
      <c r="CI8" s="475"/>
      <c r="CJ8" s="475"/>
      <c r="CK8" s="475"/>
      <c r="CL8" s="475"/>
      <c r="CM8" s="475"/>
      <c r="CN8" s="475"/>
      <c r="CO8" s="475"/>
      <c r="CP8" s="475"/>
      <c r="CQ8" s="475"/>
      <c r="CR8" s="475"/>
      <c r="CS8" s="476"/>
      <c r="CT8" s="578">
        <v>0.6</v>
      </c>
      <c r="CU8" s="579"/>
      <c r="CV8" s="579"/>
      <c r="CW8" s="579"/>
      <c r="CX8" s="579"/>
      <c r="CY8" s="579"/>
      <c r="CZ8" s="579"/>
      <c r="DA8" s="580"/>
      <c r="DB8" s="578">
        <v>0.61</v>
      </c>
      <c r="DC8" s="579"/>
      <c r="DD8" s="579"/>
      <c r="DE8" s="579"/>
      <c r="DF8" s="579"/>
      <c r="DG8" s="579"/>
      <c r="DH8" s="579"/>
      <c r="DI8" s="580"/>
      <c r="DJ8" s="185"/>
      <c r="DK8" s="185"/>
      <c r="DL8" s="185"/>
      <c r="DM8" s="185"/>
      <c r="DN8" s="185"/>
      <c r="DO8" s="185"/>
    </row>
    <row r="9" spans="1:119" ht="18.75" customHeight="1" thickBot="1">
      <c r="A9" s="186"/>
      <c r="B9" s="604" t="s">
        <v>113</v>
      </c>
      <c r="C9" s="605"/>
      <c r="D9" s="605"/>
      <c r="E9" s="605"/>
      <c r="F9" s="605"/>
      <c r="G9" s="605"/>
      <c r="H9" s="605"/>
      <c r="I9" s="605"/>
      <c r="J9" s="605"/>
      <c r="K9" s="528"/>
      <c r="L9" s="606" t="s">
        <v>114</v>
      </c>
      <c r="M9" s="607"/>
      <c r="N9" s="607"/>
      <c r="O9" s="607"/>
      <c r="P9" s="607"/>
      <c r="Q9" s="608"/>
      <c r="R9" s="609">
        <v>20778</v>
      </c>
      <c r="S9" s="610"/>
      <c r="T9" s="610"/>
      <c r="U9" s="610"/>
      <c r="V9" s="611"/>
      <c r="W9" s="544" t="s">
        <v>115</v>
      </c>
      <c r="X9" s="545"/>
      <c r="Y9" s="545"/>
      <c r="Z9" s="545"/>
      <c r="AA9" s="545"/>
      <c r="AB9" s="545"/>
      <c r="AC9" s="545"/>
      <c r="AD9" s="545"/>
      <c r="AE9" s="545"/>
      <c r="AF9" s="545"/>
      <c r="AG9" s="545"/>
      <c r="AH9" s="545"/>
      <c r="AI9" s="545"/>
      <c r="AJ9" s="545"/>
      <c r="AK9" s="545"/>
      <c r="AL9" s="612"/>
      <c r="AM9" s="534" t="s">
        <v>116</v>
      </c>
      <c r="AN9" s="439"/>
      <c r="AO9" s="439"/>
      <c r="AP9" s="439"/>
      <c r="AQ9" s="439"/>
      <c r="AR9" s="439"/>
      <c r="AS9" s="439"/>
      <c r="AT9" s="440"/>
      <c r="AU9" s="522" t="s">
        <v>102</v>
      </c>
      <c r="AV9" s="523"/>
      <c r="AW9" s="523"/>
      <c r="AX9" s="523"/>
      <c r="AY9" s="445" t="s">
        <v>117</v>
      </c>
      <c r="AZ9" s="446"/>
      <c r="BA9" s="446"/>
      <c r="BB9" s="446"/>
      <c r="BC9" s="446"/>
      <c r="BD9" s="446"/>
      <c r="BE9" s="446"/>
      <c r="BF9" s="446"/>
      <c r="BG9" s="446"/>
      <c r="BH9" s="446"/>
      <c r="BI9" s="446"/>
      <c r="BJ9" s="446"/>
      <c r="BK9" s="446"/>
      <c r="BL9" s="446"/>
      <c r="BM9" s="447"/>
      <c r="BN9" s="465">
        <v>11468</v>
      </c>
      <c r="BO9" s="466"/>
      <c r="BP9" s="466"/>
      <c r="BQ9" s="466"/>
      <c r="BR9" s="466"/>
      <c r="BS9" s="466"/>
      <c r="BT9" s="466"/>
      <c r="BU9" s="467"/>
      <c r="BV9" s="465">
        <v>-147795</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11.9</v>
      </c>
      <c r="CU9" s="436"/>
      <c r="CV9" s="436"/>
      <c r="CW9" s="436"/>
      <c r="CX9" s="436"/>
      <c r="CY9" s="436"/>
      <c r="CZ9" s="436"/>
      <c r="DA9" s="437"/>
      <c r="DB9" s="435">
        <v>12.9</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119</v>
      </c>
      <c r="M10" s="439"/>
      <c r="N10" s="439"/>
      <c r="O10" s="439"/>
      <c r="P10" s="439"/>
      <c r="Q10" s="440"/>
      <c r="R10" s="441">
        <v>20118</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106</v>
      </c>
      <c r="AV10" s="523"/>
      <c r="AW10" s="523"/>
      <c r="AX10" s="523"/>
      <c r="AY10" s="445" t="s">
        <v>121</v>
      </c>
      <c r="AZ10" s="446"/>
      <c r="BA10" s="446"/>
      <c r="BB10" s="446"/>
      <c r="BC10" s="446"/>
      <c r="BD10" s="446"/>
      <c r="BE10" s="446"/>
      <c r="BF10" s="446"/>
      <c r="BG10" s="446"/>
      <c r="BH10" s="446"/>
      <c r="BI10" s="446"/>
      <c r="BJ10" s="446"/>
      <c r="BK10" s="446"/>
      <c r="BL10" s="446"/>
      <c r="BM10" s="447"/>
      <c r="BN10" s="465">
        <v>1831</v>
      </c>
      <c r="BO10" s="466"/>
      <c r="BP10" s="466"/>
      <c r="BQ10" s="466"/>
      <c r="BR10" s="466"/>
      <c r="BS10" s="466"/>
      <c r="BT10" s="466"/>
      <c r="BU10" s="467"/>
      <c r="BV10" s="465">
        <v>1697</v>
      </c>
      <c r="BW10" s="466"/>
      <c r="BX10" s="466"/>
      <c r="BY10" s="466"/>
      <c r="BZ10" s="466"/>
      <c r="CA10" s="466"/>
      <c r="CB10" s="466"/>
      <c r="CC10" s="467"/>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123</v>
      </c>
      <c r="M11" s="512"/>
      <c r="N11" s="512"/>
      <c r="O11" s="512"/>
      <c r="P11" s="512"/>
      <c r="Q11" s="513"/>
      <c r="R11" s="601" t="s">
        <v>124</v>
      </c>
      <c r="S11" s="602"/>
      <c r="T11" s="602"/>
      <c r="U11" s="602"/>
      <c r="V11" s="603"/>
      <c r="W11" s="613"/>
      <c r="X11" s="427"/>
      <c r="Y11" s="427"/>
      <c r="Z11" s="427"/>
      <c r="AA11" s="427"/>
      <c r="AB11" s="427"/>
      <c r="AC11" s="427"/>
      <c r="AD11" s="427"/>
      <c r="AE11" s="427"/>
      <c r="AF11" s="427"/>
      <c r="AG11" s="427"/>
      <c r="AH11" s="427"/>
      <c r="AI11" s="427"/>
      <c r="AJ11" s="427"/>
      <c r="AK11" s="427"/>
      <c r="AL11" s="614"/>
      <c r="AM11" s="534" t="s">
        <v>125</v>
      </c>
      <c r="AN11" s="439"/>
      <c r="AO11" s="439"/>
      <c r="AP11" s="439"/>
      <c r="AQ11" s="439"/>
      <c r="AR11" s="439"/>
      <c r="AS11" s="439"/>
      <c r="AT11" s="440"/>
      <c r="AU11" s="522" t="s">
        <v>106</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129</v>
      </c>
      <c r="DC11" s="579"/>
      <c r="DD11" s="579"/>
      <c r="DE11" s="579"/>
      <c r="DF11" s="579"/>
      <c r="DG11" s="579"/>
      <c r="DH11" s="579"/>
      <c r="DI11" s="580"/>
      <c r="DJ11" s="185"/>
      <c r="DK11" s="185"/>
      <c r="DL11" s="185"/>
      <c r="DM11" s="185"/>
      <c r="DN11" s="185"/>
      <c r="DO11" s="185"/>
    </row>
    <row r="12" spans="1:119" ht="18.75" customHeight="1">
      <c r="A12" s="186"/>
      <c r="B12" s="581" t="s">
        <v>130</v>
      </c>
      <c r="C12" s="582"/>
      <c r="D12" s="582"/>
      <c r="E12" s="582"/>
      <c r="F12" s="582"/>
      <c r="G12" s="582"/>
      <c r="H12" s="582"/>
      <c r="I12" s="582"/>
      <c r="J12" s="582"/>
      <c r="K12" s="583"/>
      <c r="L12" s="590" t="s">
        <v>131</v>
      </c>
      <c r="M12" s="591"/>
      <c r="N12" s="591"/>
      <c r="O12" s="591"/>
      <c r="P12" s="591"/>
      <c r="Q12" s="592"/>
      <c r="R12" s="593">
        <v>21349</v>
      </c>
      <c r="S12" s="594"/>
      <c r="T12" s="594"/>
      <c r="U12" s="594"/>
      <c r="V12" s="595"/>
      <c r="W12" s="596" t="s">
        <v>1</v>
      </c>
      <c r="X12" s="523"/>
      <c r="Y12" s="523"/>
      <c r="Z12" s="523"/>
      <c r="AA12" s="523"/>
      <c r="AB12" s="597"/>
      <c r="AC12" s="522" t="s">
        <v>132</v>
      </c>
      <c r="AD12" s="523"/>
      <c r="AE12" s="523"/>
      <c r="AF12" s="523"/>
      <c r="AG12" s="597"/>
      <c r="AH12" s="522" t="s">
        <v>133</v>
      </c>
      <c r="AI12" s="523"/>
      <c r="AJ12" s="523"/>
      <c r="AK12" s="523"/>
      <c r="AL12" s="598"/>
      <c r="AM12" s="534" t="s">
        <v>134</v>
      </c>
      <c r="AN12" s="439"/>
      <c r="AO12" s="439"/>
      <c r="AP12" s="439"/>
      <c r="AQ12" s="439"/>
      <c r="AR12" s="439"/>
      <c r="AS12" s="439"/>
      <c r="AT12" s="440"/>
      <c r="AU12" s="522" t="s">
        <v>135</v>
      </c>
      <c r="AV12" s="523"/>
      <c r="AW12" s="523"/>
      <c r="AX12" s="523"/>
      <c r="AY12" s="445" t="s">
        <v>136</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0</v>
      </c>
      <c r="BW12" s="466"/>
      <c r="BX12" s="466"/>
      <c r="BY12" s="466"/>
      <c r="BZ12" s="466"/>
      <c r="CA12" s="466"/>
      <c r="CB12" s="466"/>
      <c r="CC12" s="467"/>
      <c r="CD12" s="474" t="s">
        <v>137</v>
      </c>
      <c r="CE12" s="475"/>
      <c r="CF12" s="475"/>
      <c r="CG12" s="475"/>
      <c r="CH12" s="475"/>
      <c r="CI12" s="475"/>
      <c r="CJ12" s="475"/>
      <c r="CK12" s="475"/>
      <c r="CL12" s="475"/>
      <c r="CM12" s="475"/>
      <c r="CN12" s="475"/>
      <c r="CO12" s="475"/>
      <c r="CP12" s="475"/>
      <c r="CQ12" s="475"/>
      <c r="CR12" s="475"/>
      <c r="CS12" s="476"/>
      <c r="CT12" s="578" t="s">
        <v>129</v>
      </c>
      <c r="CU12" s="579"/>
      <c r="CV12" s="579"/>
      <c r="CW12" s="579"/>
      <c r="CX12" s="579"/>
      <c r="CY12" s="579"/>
      <c r="CZ12" s="579"/>
      <c r="DA12" s="580"/>
      <c r="DB12" s="578" t="s">
        <v>138</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139</v>
      </c>
      <c r="N13" s="566"/>
      <c r="O13" s="566"/>
      <c r="P13" s="566"/>
      <c r="Q13" s="567"/>
      <c r="R13" s="568">
        <v>20498</v>
      </c>
      <c r="S13" s="569"/>
      <c r="T13" s="569"/>
      <c r="U13" s="569"/>
      <c r="V13" s="570"/>
      <c r="W13" s="556" t="s">
        <v>140</v>
      </c>
      <c r="X13" s="478"/>
      <c r="Y13" s="478"/>
      <c r="Z13" s="478"/>
      <c r="AA13" s="478"/>
      <c r="AB13" s="479"/>
      <c r="AC13" s="441">
        <v>332</v>
      </c>
      <c r="AD13" s="442"/>
      <c r="AE13" s="442"/>
      <c r="AF13" s="442"/>
      <c r="AG13" s="443"/>
      <c r="AH13" s="441">
        <v>290</v>
      </c>
      <c r="AI13" s="442"/>
      <c r="AJ13" s="442"/>
      <c r="AK13" s="442"/>
      <c r="AL13" s="444"/>
      <c r="AM13" s="534" t="s">
        <v>141</v>
      </c>
      <c r="AN13" s="439"/>
      <c r="AO13" s="439"/>
      <c r="AP13" s="439"/>
      <c r="AQ13" s="439"/>
      <c r="AR13" s="439"/>
      <c r="AS13" s="439"/>
      <c r="AT13" s="440"/>
      <c r="AU13" s="522" t="s">
        <v>142</v>
      </c>
      <c r="AV13" s="523"/>
      <c r="AW13" s="523"/>
      <c r="AX13" s="523"/>
      <c r="AY13" s="445" t="s">
        <v>143</v>
      </c>
      <c r="AZ13" s="446"/>
      <c r="BA13" s="446"/>
      <c r="BB13" s="446"/>
      <c r="BC13" s="446"/>
      <c r="BD13" s="446"/>
      <c r="BE13" s="446"/>
      <c r="BF13" s="446"/>
      <c r="BG13" s="446"/>
      <c r="BH13" s="446"/>
      <c r="BI13" s="446"/>
      <c r="BJ13" s="446"/>
      <c r="BK13" s="446"/>
      <c r="BL13" s="446"/>
      <c r="BM13" s="447"/>
      <c r="BN13" s="465">
        <v>13299</v>
      </c>
      <c r="BO13" s="466"/>
      <c r="BP13" s="466"/>
      <c r="BQ13" s="466"/>
      <c r="BR13" s="466"/>
      <c r="BS13" s="466"/>
      <c r="BT13" s="466"/>
      <c r="BU13" s="467"/>
      <c r="BV13" s="465">
        <v>-146098</v>
      </c>
      <c r="BW13" s="466"/>
      <c r="BX13" s="466"/>
      <c r="BY13" s="466"/>
      <c r="BZ13" s="466"/>
      <c r="CA13" s="466"/>
      <c r="CB13" s="466"/>
      <c r="CC13" s="467"/>
      <c r="CD13" s="474" t="s">
        <v>144</v>
      </c>
      <c r="CE13" s="475"/>
      <c r="CF13" s="475"/>
      <c r="CG13" s="475"/>
      <c r="CH13" s="475"/>
      <c r="CI13" s="475"/>
      <c r="CJ13" s="475"/>
      <c r="CK13" s="475"/>
      <c r="CL13" s="475"/>
      <c r="CM13" s="475"/>
      <c r="CN13" s="475"/>
      <c r="CO13" s="475"/>
      <c r="CP13" s="475"/>
      <c r="CQ13" s="475"/>
      <c r="CR13" s="475"/>
      <c r="CS13" s="476"/>
      <c r="CT13" s="435">
        <v>6</v>
      </c>
      <c r="CU13" s="436"/>
      <c r="CV13" s="436"/>
      <c r="CW13" s="436"/>
      <c r="CX13" s="436"/>
      <c r="CY13" s="436"/>
      <c r="CZ13" s="436"/>
      <c r="DA13" s="437"/>
      <c r="DB13" s="435">
        <v>5</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145</v>
      </c>
      <c r="M14" s="599"/>
      <c r="N14" s="599"/>
      <c r="O14" s="599"/>
      <c r="P14" s="599"/>
      <c r="Q14" s="600"/>
      <c r="R14" s="568">
        <v>21402</v>
      </c>
      <c r="S14" s="569"/>
      <c r="T14" s="569"/>
      <c r="U14" s="569"/>
      <c r="V14" s="570"/>
      <c r="W14" s="571"/>
      <c r="X14" s="481"/>
      <c r="Y14" s="481"/>
      <c r="Z14" s="481"/>
      <c r="AA14" s="481"/>
      <c r="AB14" s="482"/>
      <c r="AC14" s="561">
        <v>3.2</v>
      </c>
      <c r="AD14" s="562"/>
      <c r="AE14" s="562"/>
      <c r="AF14" s="562"/>
      <c r="AG14" s="563"/>
      <c r="AH14" s="561">
        <v>3.1</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146</v>
      </c>
      <c r="CE14" s="472"/>
      <c r="CF14" s="472"/>
      <c r="CG14" s="472"/>
      <c r="CH14" s="472"/>
      <c r="CI14" s="472"/>
      <c r="CJ14" s="472"/>
      <c r="CK14" s="472"/>
      <c r="CL14" s="472"/>
      <c r="CM14" s="472"/>
      <c r="CN14" s="472"/>
      <c r="CO14" s="472"/>
      <c r="CP14" s="472"/>
      <c r="CQ14" s="472"/>
      <c r="CR14" s="472"/>
      <c r="CS14" s="473"/>
      <c r="CT14" s="572">
        <v>15.5</v>
      </c>
      <c r="CU14" s="573"/>
      <c r="CV14" s="573"/>
      <c r="CW14" s="573"/>
      <c r="CX14" s="573"/>
      <c r="CY14" s="573"/>
      <c r="CZ14" s="573"/>
      <c r="DA14" s="574"/>
      <c r="DB14" s="572">
        <v>6.1</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139</v>
      </c>
      <c r="N15" s="566"/>
      <c r="O15" s="566"/>
      <c r="P15" s="566"/>
      <c r="Q15" s="567"/>
      <c r="R15" s="568">
        <v>20570</v>
      </c>
      <c r="S15" s="569"/>
      <c r="T15" s="569"/>
      <c r="U15" s="569"/>
      <c r="V15" s="570"/>
      <c r="W15" s="556" t="s">
        <v>147</v>
      </c>
      <c r="X15" s="478"/>
      <c r="Y15" s="478"/>
      <c r="Z15" s="478"/>
      <c r="AA15" s="478"/>
      <c r="AB15" s="479"/>
      <c r="AC15" s="441">
        <v>4536</v>
      </c>
      <c r="AD15" s="442"/>
      <c r="AE15" s="442"/>
      <c r="AF15" s="442"/>
      <c r="AG15" s="443"/>
      <c r="AH15" s="441">
        <v>4161</v>
      </c>
      <c r="AI15" s="442"/>
      <c r="AJ15" s="442"/>
      <c r="AK15" s="442"/>
      <c r="AL15" s="444"/>
      <c r="AM15" s="534"/>
      <c r="AN15" s="439"/>
      <c r="AO15" s="439"/>
      <c r="AP15" s="439"/>
      <c r="AQ15" s="439"/>
      <c r="AR15" s="439"/>
      <c r="AS15" s="439"/>
      <c r="AT15" s="440"/>
      <c r="AU15" s="522"/>
      <c r="AV15" s="523"/>
      <c r="AW15" s="523"/>
      <c r="AX15" s="523"/>
      <c r="AY15" s="457" t="s">
        <v>148</v>
      </c>
      <c r="AZ15" s="458"/>
      <c r="BA15" s="458"/>
      <c r="BB15" s="458"/>
      <c r="BC15" s="458"/>
      <c r="BD15" s="458"/>
      <c r="BE15" s="458"/>
      <c r="BF15" s="458"/>
      <c r="BG15" s="458"/>
      <c r="BH15" s="458"/>
      <c r="BI15" s="458"/>
      <c r="BJ15" s="458"/>
      <c r="BK15" s="458"/>
      <c r="BL15" s="458"/>
      <c r="BM15" s="459"/>
      <c r="BN15" s="460">
        <v>2676600</v>
      </c>
      <c r="BO15" s="461"/>
      <c r="BP15" s="461"/>
      <c r="BQ15" s="461"/>
      <c r="BR15" s="461"/>
      <c r="BS15" s="461"/>
      <c r="BT15" s="461"/>
      <c r="BU15" s="462"/>
      <c r="BV15" s="460">
        <v>2776656</v>
      </c>
      <c r="BW15" s="461"/>
      <c r="BX15" s="461"/>
      <c r="BY15" s="461"/>
      <c r="BZ15" s="461"/>
      <c r="CA15" s="461"/>
      <c r="CB15" s="461"/>
      <c r="CC15" s="462"/>
      <c r="CD15" s="575" t="s">
        <v>149</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150</v>
      </c>
      <c r="M16" s="559"/>
      <c r="N16" s="559"/>
      <c r="O16" s="559"/>
      <c r="P16" s="559"/>
      <c r="Q16" s="560"/>
      <c r="R16" s="553" t="s">
        <v>151</v>
      </c>
      <c r="S16" s="554"/>
      <c r="T16" s="554"/>
      <c r="U16" s="554"/>
      <c r="V16" s="555"/>
      <c r="W16" s="571"/>
      <c r="X16" s="481"/>
      <c r="Y16" s="481"/>
      <c r="Z16" s="481"/>
      <c r="AA16" s="481"/>
      <c r="AB16" s="482"/>
      <c r="AC16" s="561">
        <v>44.3</v>
      </c>
      <c r="AD16" s="562"/>
      <c r="AE16" s="562"/>
      <c r="AF16" s="562"/>
      <c r="AG16" s="563"/>
      <c r="AH16" s="561">
        <v>44.4</v>
      </c>
      <c r="AI16" s="562"/>
      <c r="AJ16" s="562"/>
      <c r="AK16" s="562"/>
      <c r="AL16" s="564"/>
      <c r="AM16" s="534"/>
      <c r="AN16" s="439"/>
      <c r="AO16" s="439"/>
      <c r="AP16" s="439"/>
      <c r="AQ16" s="439"/>
      <c r="AR16" s="439"/>
      <c r="AS16" s="439"/>
      <c r="AT16" s="440"/>
      <c r="AU16" s="522"/>
      <c r="AV16" s="523"/>
      <c r="AW16" s="523"/>
      <c r="AX16" s="523"/>
      <c r="AY16" s="445" t="s">
        <v>152</v>
      </c>
      <c r="AZ16" s="446"/>
      <c r="BA16" s="446"/>
      <c r="BB16" s="446"/>
      <c r="BC16" s="446"/>
      <c r="BD16" s="446"/>
      <c r="BE16" s="446"/>
      <c r="BF16" s="446"/>
      <c r="BG16" s="446"/>
      <c r="BH16" s="446"/>
      <c r="BI16" s="446"/>
      <c r="BJ16" s="446"/>
      <c r="BK16" s="446"/>
      <c r="BL16" s="446"/>
      <c r="BM16" s="447"/>
      <c r="BN16" s="465">
        <v>4510680</v>
      </c>
      <c r="BO16" s="466"/>
      <c r="BP16" s="466"/>
      <c r="BQ16" s="466"/>
      <c r="BR16" s="466"/>
      <c r="BS16" s="466"/>
      <c r="BT16" s="466"/>
      <c r="BU16" s="467"/>
      <c r="BV16" s="465">
        <v>4498688</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153</v>
      </c>
      <c r="N17" s="551"/>
      <c r="O17" s="551"/>
      <c r="P17" s="551"/>
      <c r="Q17" s="552"/>
      <c r="R17" s="553" t="s">
        <v>154</v>
      </c>
      <c r="S17" s="554"/>
      <c r="T17" s="554"/>
      <c r="U17" s="554"/>
      <c r="V17" s="555"/>
      <c r="W17" s="556" t="s">
        <v>155</v>
      </c>
      <c r="X17" s="478"/>
      <c r="Y17" s="478"/>
      <c r="Z17" s="478"/>
      <c r="AA17" s="478"/>
      <c r="AB17" s="479"/>
      <c r="AC17" s="441">
        <v>5378</v>
      </c>
      <c r="AD17" s="442"/>
      <c r="AE17" s="442"/>
      <c r="AF17" s="442"/>
      <c r="AG17" s="443"/>
      <c r="AH17" s="441">
        <v>4921</v>
      </c>
      <c r="AI17" s="442"/>
      <c r="AJ17" s="442"/>
      <c r="AK17" s="442"/>
      <c r="AL17" s="444"/>
      <c r="AM17" s="534"/>
      <c r="AN17" s="439"/>
      <c r="AO17" s="439"/>
      <c r="AP17" s="439"/>
      <c r="AQ17" s="439"/>
      <c r="AR17" s="439"/>
      <c r="AS17" s="439"/>
      <c r="AT17" s="440"/>
      <c r="AU17" s="522"/>
      <c r="AV17" s="523"/>
      <c r="AW17" s="523"/>
      <c r="AX17" s="523"/>
      <c r="AY17" s="445" t="s">
        <v>156</v>
      </c>
      <c r="AZ17" s="446"/>
      <c r="BA17" s="446"/>
      <c r="BB17" s="446"/>
      <c r="BC17" s="446"/>
      <c r="BD17" s="446"/>
      <c r="BE17" s="446"/>
      <c r="BF17" s="446"/>
      <c r="BG17" s="446"/>
      <c r="BH17" s="446"/>
      <c r="BI17" s="446"/>
      <c r="BJ17" s="446"/>
      <c r="BK17" s="446"/>
      <c r="BL17" s="446"/>
      <c r="BM17" s="447"/>
      <c r="BN17" s="465">
        <v>3409435</v>
      </c>
      <c r="BO17" s="466"/>
      <c r="BP17" s="466"/>
      <c r="BQ17" s="466"/>
      <c r="BR17" s="466"/>
      <c r="BS17" s="466"/>
      <c r="BT17" s="466"/>
      <c r="BU17" s="467"/>
      <c r="BV17" s="465">
        <v>3549791</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157</v>
      </c>
      <c r="C18" s="528"/>
      <c r="D18" s="528"/>
      <c r="E18" s="529"/>
      <c r="F18" s="529"/>
      <c r="G18" s="529"/>
      <c r="H18" s="529"/>
      <c r="I18" s="529"/>
      <c r="J18" s="529"/>
      <c r="K18" s="529"/>
      <c r="L18" s="530">
        <v>37.97</v>
      </c>
      <c r="M18" s="530"/>
      <c r="N18" s="530"/>
      <c r="O18" s="530"/>
      <c r="P18" s="530"/>
      <c r="Q18" s="530"/>
      <c r="R18" s="531"/>
      <c r="S18" s="531"/>
      <c r="T18" s="531"/>
      <c r="U18" s="531"/>
      <c r="V18" s="532"/>
      <c r="W18" s="546"/>
      <c r="X18" s="547"/>
      <c r="Y18" s="547"/>
      <c r="Z18" s="547"/>
      <c r="AA18" s="547"/>
      <c r="AB18" s="557"/>
      <c r="AC18" s="429">
        <v>52.5</v>
      </c>
      <c r="AD18" s="430"/>
      <c r="AE18" s="430"/>
      <c r="AF18" s="430"/>
      <c r="AG18" s="533"/>
      <c r="AH18" s="429">
        <v>52.5</v>
      </c>
      <c r="AI18" s="430"/>
      <c r="AJ18" s="430"/>
      <c r="AK18" s="430"/>
      <c r="AL18" s="431"/>
      <c r="AM18" s="534"/>
      <c r="AN18" s="439"/>
      <c r="AO18" s="439"/>
      <c r="AP18" s="439"/>
      <c r="AQ18" s="439"/>
      <c r="AR18" s="439"/>
      <c r="AS18" s="439"/>
      <c r="AT18" s="440"/>
      <c r="AU18" s="522"/>
      <c r="AV18" s="523"/>
      <c r="AW18" s="523"/>
      <c r="AX18" s="523"/>
      <c r="AY18" s="445" t="s">
        <v>158</v>
      </c>
      <c r="AZ18" s="446"/>
      <c r="BA18" s="446"/>
      <c r="BB18" s="446"/>
      <c r="BC18" s="446"/>
      <c r="BD18" s="446"/>
      <c r="BE18" s="446"/>
      <c r="BF18" s="446"/>
      <c r="BG18" s="446"/>
      <c r="BH18" s="446"/>
      <c r="BI18" s="446"/>
      <c r="BJ18" s="446"/>
      <c r="BK18" s="446"/>
      <c r="BL18" s="446"/>
      <c r="BM18" s="447"/>
      <c r="BN18" s="465">
        <v>5658066</v>
      </c>
      <c r="BO18" s="466"/>
      <c r="BP18" s="466"/>
      <c r="BQ18" s="466"/>
      <c r="BR18" s="466"/>
      <c r="BS18" s="466"/>
      <c r="BT18" s="466"/>
      <c r="BU18" s="467"/>
      <c r="BV18" s="465">
        <v>5683155</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159</v>
      </c>
      <c r="C19" s="528"/>
      <c r="D19" s="528"/>
      <c r="E19" s="529"/>
      <c r="F19" s="529"/>
      <c r="G19" s="529"/>
      <c r="H19" s="529"/>
      <c r="I19" s="529"/>
      <c r="J19" s="529"/>
      <c r="K19" s="529"/>
      <c r="L19" s="535">
        <v>547</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160</v>
      </c>
      <c r="AZ19" s="446"/>
      <c r="BA19" s="446"/>
      <c r="BB19" s="446"/>
      <c r="BC19" s="446"/>
      <c r="BD19" s="446"/>
      <c r="BE19" s="446"/>
      <c r="BF19" s="446"/>
      <c r="BG19" s="446"/>
      <c r="BH19" s="446"/>
      <c r="BI19" s="446"/>
      <c r="BJ19" s="446"/>
      <c r="BK19" s="446"/>
      <c r="BL19" s="446"/>
      <c r="BM19" s="447"/>
      <c r="BN19" s="465">
        <v>6801668</v>
      </c>
      <c r="BO19" s="466"/>
      <c r="BP19" s="466"/>
      <c r="BQ19" s="466"/>
      <c r="BR19" s="466"/>
      <c r="BS19" s="466"/>
      <c r="BT19" s="466"/>
      <c r="BU19" s="467"/>
      <c r="BV19" s="465">
        <v>6742193</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161</v>
      </c>
      <c r="C20" s="528"/>
      <c r="D20" s="528"/>
      <c r="E20" s="529"/>
      <c r="F20" s="529"/>
      <c r="G20" s="529"/>
      <c r="H20" s="529"/>
      <c r="I20" s="529"/>
      <c r="J20" s="529"/>
      <c r="K20" s="529"/>
      <c r="L20" s="535">
        <v>7209</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162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163</v>
      </c>
      <c r="C22" s="495"/>
      <c r="D22" s="496"/>
      <c r="E22" s="503" t="s">
        <v>1</v>
      </c>
      <c r="F22" s="478"/>
      <c r="G22" s="478"/>
      <c r="H22" s="478"/>
      <c r="I22" s="478"/>
      <c r="J22" s="478"/>
      <c r="K22" s="479"/>
      <c r="L22" s="503" t="s">
        <v>164</v>
      </c>
      <c r="M22" s="478"/>
      <c r="N22" s="478"/>
      <c r="O22" s="478"/>
      <c r="P22" s="479"/>
      <c r="Q22" s="488" t="s">
        <v>165</v>
      </c>
      <c r="R22" s="489"/>
      <c r="S22" s="489"/>
      <c r="T22" s="489"/>
      <c r="U22" s="489"/>
      <c r="V22" s="504"/>
      <c r="W22" s="506" t="s">
        <v>166</v>
      </c>
      <c r="X22" s="495"/>
      <c r="Y22" s="496"/>
      <c r="Z22" s="503" t="s">
        <v>1</v>
      </c>
      <c r="AA22" s="478"/>
      <c r="AB22" s="478"/>
      <c r="AC22" s="478"/>
      <c r="AD22" s="478"/>
      <c r="AE22" s="478"/>
      <c r="AF22" s="478"/>
      <c r="AG22" s="479"/>
      <c r="AH22" s="477" t="s">
        <v>167</v>
      </c>
      <c r="AI22" s="478"/>
      <c r="AJ22" s="478"/>
      <c r="AK22" s="478"/>
      <c r="AL22" s="479"/>
      <c r="AM22" s="477" t="s">
        <v>168</v>
      </c>
      <c r="AN22" s="483"/>
      <c r="AO22" s="483"/>
      <c r="AP22" s="483"/>
      <c r="AQ22" s="483"/>
      <c r="AR22" s="484"/>
      <c r="AS22" s="488" t="s">
        <v>165</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169</v>
      </c>
      <c r="AZ23" s="458"/>
      <c r="BA23" s="458"/>
      <c r="BB23" s="458"/>
      <c r="BC23" s="458"/>
      <c r="BD23" s="458"/>
      <c r="BE23" s="458"/>
      <c r="BF23" s="458"/>
      <c r="BG23" s="458"/>
      <c r="BH23" s="458"/>
      <c r="BI23" s="458"/>
      <c r="BJ23" s="458"/>
      <c r="BK23" s="458"/>
      <c r="BL23" s="458"/>
      <c r="BM23" s="459"/>
      <c r="BN23" s="465">
        <v>11770835</v>
      </c>
      <c r="BO23" s="466"/>
      <c r="BP23" s="466"/>
      <c r="BQ23" s="466"/>
      <c r="BR23" s="466"/>
      <c r="BS23" s="466"/>
      <c r="BT23" s="466"/>
      <c r="BU23" s="467"/>
      <c r="BV23" s="465">
        <v>11105200</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170</v>
      </c>
      <c r="F24" s="439"/>
      <c r="G24" s="439"/>
      <c r="H24" s="439"/>
      <c r="I24" s="439"/>
      <c r="J24" s="439"/>
      <c r="K24" s="440"/>
      <c r="L24" s="441">
        <v>1</v>
      </c>
      <c r="M24" s="442"/>
      <c r="N24" s="442"/>
      <c r="O24" s="442"/>
      <c r="P24" s="443"/>
      <c r="Q24" s="441">
        <v>7400</v>
      </c>
      <c r="R24" s="442"/>
      <c r="S24" s="442"/>
      <c r="T24" s="442"/>
      <c r="U24" s="442"/>
      <c r="V24" s="443"/>
      <c r="W24" s="507"/>
      <c r="X24" s="498"/>
      <c r="Y24" s="499"/>
      <c r="Z24" s="438" t="s">
        <v>171</v>
      </c>
      <c r="AA24" s="439"/>
      <c r="AB24" s="439"/>
      <c r="AC24" s="439"/>
      <c r="AD24" s="439"/>
      <c r="AE24" s="439"/>
      <c r="AF24" s="439"/>
      <c r="AG24" s="440"/>
      <c r="AH24" s="441">
        <v>144</v>
      </c>
      <c r="AI24" s="442"/>
      <c r="AJ24" s="442"/>
      <c r="AK24" s="442"/>
      <c r="AL24" s="443"/>
      <c r="AM24" s="441">
        <v>420480</v>
      </c>
      <c r="AN24" s="442"/>
      <c r="AO24" s="442"/>
      <c r="AP24" s="442"/>
      <c r="AQ24" s="442"/>
      <c r="AR24" s="443"/>
      <c r="AS24" s="441">
        <v>2920</v>
      </c>
      <c r="AT24" s="442"/>
      <c r="AU24" s="442"/>
      <c r="AV24" s="442"/>
      <c r="AW24" s="442"/>
      <c r="AX24" s="444"/>
      <c r="AY24" s="432" t="s">
        <v>172</v>
      </c>
      <c r="AZ24" s="433"/>
      <c r="BA24" s="433"/>
      <c r="BB24" s="433"/>
      <c r="BC24" s="433"/>
      <c r="BD24" s="433"/>
      <c r="BE24" s="433"/>
      <c r="BF24" s="433"/>
      <c r="BG24" s="433"/>
      <c r="BH24" s="433"/>
      <c r="BI24" s="433"/>
      <c r="BJ24" s="433"/>
      <c r="BK24" s="433"/>
      <c r="BL24" s="433"/>
      <c r="BM24" s="434"/>
      <c r="BN24" s="465">
        <v>1106899</v>
      </c>
      <c r="BO24" s="466"/>
      <c r="BP24" s="466"/>
      <c r="BQ24" s="466"/>
      <c r="BR24" s="466"/>
      <c r="BS24" s="466"/>
      <c r="BT24" s="466"/>
      <c r="BU24" s="467"/>
      <c r="BV24" s="465">
        <v>1302070</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173</v>
      </c>
      <c r="F25" s="439"/>
      <c r="G25" s="439"/>
      <c r="H25" s="439"/>
      <c r="I25" s="439"/>
      <c r="J25" s="439"/>
      <c r="K25" s="440"/>
      <c r="L25" s="441">
        <v>1</v>
      </c>
      <c r="M25" s="442"/>
      <c r="N25" s="442"/>
      <c r="O25" s="442"/>
      <c r="P25" s="443"/>
      <c r="Q25" s="441">
        <v>6250</v>
      </c>
      <c r="R25" s="442"/>
      <c r="S25" s="442"/>
      <c r="T25" s="442"/>
      <c r="U25" s="442"/>
      <c r="V25" s="443"/>
      <c r="W25" s="507"/>
      <c r="X25" s="498"/>
      <c r="Y25" s="499"/>
      <c r="Z25" s="438" t="s">
        <v>174</v>
      </c>
      <c r="AA25" s="439"/>
      <c r="AB25" s="439"/>
      <c r="AC25" s="439"/>
      <c r="AD25" s="439"/>
      <c r="AE25" s="439"/>
      <c r="AF25" s="439"/>
      <c r="AG25" s="440"/>
      <c r="AH25" s="441" t="s">
        <v>138</v>
      </c>
      <c r="AI25" s="442"/>
      <c r="AJ25" s="442"/>
      <c r="AK25" s="442"/>
      <c r="AL25" s="443"/>
      <c r="AM25" s="441" t="s">
        <v>138</v>
      </c>
      <c r="AN25" s="442"/>
      <c r="AO25" s="442"/>
      <c r="AP25" s="442"/>
      <c r="AQ25" s="442"/>
      <c r="AR25" s="443"/>
      <c r="AS25" s="441" t="s">
        <v>138</v>
      </c>
      <c r="AT25" s="442"/>
      <c r="AU25" s="442"/>
      <c r="AV25" s="442"/>
      <c r="AW25" s="442"/>
      <c r="AX25" s="444"/>
      <c r="AY25" s="457" t="s">
        <v>175</v>
      </c>
      <c r="AZ25" s="458"/>
      <c r="BA25" s="458"/>
      <c r="BB25" s="458"/>
      <c r="BC25" s="458"/>
      <c r="BD25" s="458"/>
      <c r="BE25" s="458"/>
      <c r="BF25" s="458"/>
      <c r="BG25" s="458"/>
      <c r="BH25" s="458"/>
      <c r="BI25" s="458"/>
      <c r="BJ25" s="458"/>
      <c r="BK25" s="458"/>
      <c r="BL25" s="458"/>
      <c r="BM25" s="459"/>
      <c r="BN25" s="460">
        <v>2275208</v>
      </c>
      <c r="BO25" s="461"/>
      <c r="BP25" s="461"/>
      <c r="BQ25" s="461"/>
      <c r="BR25" s="461"/>
      <c r="BS25" s="461"/>
      <c r="BT25" s="461"/>
      <c r="BU25" s="462"/>
      <c r="BV25" s="460">
        <v>2660232</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176</v>
      </c>
      <c r="F26" s="439"/>
      <c r="G26" s="439"/>
      <c r="H26" s="439"/>
      <c r="I26" s="439"/>
      <c r="J26" s="439"/>
      <c r="K26" s="440"/>
      <c r="L26" s="441">
        <v>1</v>
      </c>
      <c r="M26" s="442"/>
      <c r="N26" s="442"/>
      <c r="O26" s="442"/>
      <c r="P26" s="443"/>
      <c r="Q26" s="441">
        <v>5950</v>
      </c>
      <c r="R26" s="442"/>
      <c r="S26" s="442"/>
      <c r="T26" s="442"/>
      <c r="U26" s="442"/>
      <c r="V26" s="443"/>
      <c r="W26" s="507"/>
      <c r="X26" s="498"/>
      <c r="Y26" s="499"/>
      <c r="Z26" s="438" t="s">
        <v>177</v>
      </c>
      <c r="AA26" s="520"/>
      <c r="AB26" s="520"/>
      <c r="AC26" s="520"/>
      <c r="AD26" s="520"/>
      <c r="AE26" s="520"/>
      <c r="AF26" s="520"/>
      <c r="AG26" s="521"/>
      <c r="AH26" s="441" t="s">
        <v>138</v>
      </c>
      <c r="AI26" s="442"/>
      <c r="AJ26" s="442"/>
      <c r="AK26" s="442"/>
      <c r="AL26" s="443"/>
      <c r="AM26" s="441" t="s">
        <v>129</v>
      </c>
      <c r="AN26" s="442"/>
      <c r="AO26" s="442"/>
      <c r="AP26" s="442"/>
      <c r="AQ26" s="442"/>
      <c r="AR26" s="443"/>
      <c r="AS26" s="441" t="s">
        <v>138</v>
      </c>
      <c r="AT26" s="442"/>
      <c r="AU26" s="442"/>
      <c r="AV26" s="442"/>
      <c r="AW26" s="442"/>
      <c r="AX26" s="444"/>
      <c r="AY26" s="474" t="s">
        <v>178</v>
      </c>
      <c r="AZ26" s="475"/>
      <c r="BA26" s="475"/>
      <c r="BB26" s="475"/>
      <c r="BC26" s="475"/>
      <c r="BD26" s="475"/>
      <c r="BE26" s="475"/>
      <c r="BF26" s="475"/>
      <c r="BG26" s="475"/>
      <c r="BH26" s="475"/>
      <c r="BI26" s="475"/>
      <c r="BJ26" s="475"/>
      <c r="BK26" s="475"/>
      <c r="BL26" s="475"/>
      <c r="BM26" s="476"/>
      <c r="BN26" s="465" t="s">
        <v>138</v>
      </c>
      <c r="BO26" s="466"/>
      <c r="BP26" s="466"/>
      <c r="BQ26" s="466"/>
      <c r="BR26" s="466"/>
      <c r="BS26" s="466"/>
      <c r="BT26" s="466"/>
      <c r="BU26" s="467"/>
      <c r="BV26" s="465" t="s">
        <v>129</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179</v>
      </c>
      <c r="F27" s="439"/>
      <c r="G27" s="439"/>
      <c r="H27" s="439"/>
      <c r="I27" s="439"/>
      <c r="J27" s="439"/>
      <c r="K27" s="440"/>
      <c r="L27" s="441">
        <v>1</v>
      </c>
      <c r="M27" s="442"/>
      <c r="N27" s="442"/>
      <c r="O27" s="442"/>
      <c r="P27" s="443"/>
      <c r="Q27" s="441">
        <v>3300</v>
      </c>
      <c r="R27" s="442"/>
      <c r="S27" s="442"/>
      <c r="T27" s="442"/>
      <c r="U27" s="442"/>
      <c r="V27" s="443"/>
      <c r="W27" s="507"/>
      <c r="X27" s="498"/>
      <c r="Y27" s="499"/>
      <c r="Z27" s="438" t="s">
        <v>180</v>
      </c>
      <c r="AA27" s="439"/>
      <c r="AB27" s="439"/>
      <c r="AC27" s="439"/>
      <c r="AD27" s="439"/>
      <c r="AE27" s="439"/>
      <c r="AF27" s="439"/>
      <c r="AG27" s="440"/>
      <c r="AH27" s="441">
        <v>20</v>
      </c>
      <c r="AI27" s="442"/>
      <c r="AJ27" s="442"/>
      <c r="AK27" s="442"/>
      <c r="AL27" s="443"/>
      <c r="AM27" s="441">
        <v>51404</v>
      </c>
      <c r="AN27" s="442"/>
      <c r="AO27" s="442"/>
      <c r="AP27" s="442"/>
      <c r="AQ27" s="442"/>
      <c r="AR27" s="443"/>
      <c r="AS27" s="441">
        <v>2570</v>
      </c>
      <c r="AT27" s="442"/>
      <c r="AU27" s="442"/>
      <c r="AV27" s="442"/>
      <c r="AW27" s="442"/>
      <c r="AX27" s="444"/>
      <c r="AY27" s="471" t="s">
        <v>181</v>
      </c>
      <c r="AZ27" s="472"/>
      <c r="BA27" s="472"/>
      <c r="BB27" s="472"/>
      <c r="BC27" s="472"/>
      <c r="BD27" s="472"/>
      <c r="BE27" s="472"/>
      <c r="BF27" s="472"/>
      <c r="BG27" s="472"/>
      <c r="BH27" s="472"/>
      <c r="BI27" s="472"/>
      <c r="BJ27" s="472"/>
      <c r="BK27" s="472"/>
      <c r="BL27" s="472"/>
      <c r="BM27" s="473"/>
      <c r="BN27" s="468">
        <v>486907</v>
      </c>
      <c r="BO27" s="469"/>
      <c r="BP27" s="469"/>
      <c r="BQ27" s="469"/>
      <c r="BR27" s="469"/>
      <c r="BS27" s="469"/>
      <c r="BT27" s="469"/>
      <c r="BU27" s="470"/>
      <c r="BV27" s="468">
        <v>486907</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182</v>
      </c>
      <c r="F28" s="439"/>
      <c r="G28" s="439"/>
      <c r="H28" s="439"/>
      <c r="I28" s="439"/>
      <c r="J28" s="439"/>
      <c r="K28" s="440"/>
      <c r="L28" s="441">
        <v>1</v>
      </c>
      <c r="M28" s="442"/>
      <c r="N28" s="442"/>
      <c r="O28" s="442"/>
      <c r="P28" s="443"/>
      <c r="Q28" s="441">
        <v>2600</v>
      </c>
      <c r="R28" s="442"/>
      <c r="S28" s="442"/>
      <c r="T28" s="442"/>
      <c r="U28" s="442"/>
      <c r="V28" s="443"/>
      <c r="W28" s="507"/>
      <c r="X28" s="498"/>
      <c r="Y28" s="499"/>
      <c r="Z28" s="438" t="s">
        <v>183</v>
      </c>
      <c r="AA28" s="439"/>
      <c r="AB28" s="439"/>
      <c r="AC28" s="439"/>
      <c r="AD28" s="439"/>
      <c r="AE28" s="439"/>
      <c r="AF28" s="439"/>
      <c r="AG28" s="440"/>
      <c r="AH28" s="441" t="s">
        <v>138</v>
      </c>
      <c r="AI28" s="442"/>
      <c r="AJ28" s="442"/>
      <c r="AK28" s="442"/>
      <c r="AL28" s="443"/>
      <c r="AM28" s="441" t="s">
        <v>128</v>
      </c>
      <c r="AN28" s="442"/>
      <c r="AO28" s="442"/>
      <c r="AP28" s="442"/>
      <c r="AQ28" s="442"/>
      <c r="AR28" s="443"/>
      <c r="AS28" s="441" t="s">
        <v>138</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2176623</v>
      </c>
      <c r="BO28" s="461"/>
      <c r="BP28" s="461"/>
      <c r="BQ28" s="461"/>
      <c r="BR28" s="461"/>
      <c r="BS28" s="461"/>
      <c r="BT28" s="461"/>
      <c r="BU28" s="462"/>
      <c r="BV28" s="460">
        <v>2174792</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185</v>
      </c>
      <c r="F29" s="439"/>
      <c r="G29" s="439"/>
      <c r="H29" s="439"/>
      <c r="I29" s="439"/>
      <c r="J29" s="439"/>
      <c r="K29" s="440"/>
      <c r="L29" s="441">
        <v>12</v>
      </c>
      <c r="M29" s="442"/>
      <c r="N29" s="442"/>
      <c r="O29" s="442"/>
      <c r="P29" s="443"/>
      <c r="Q29" s="441">
        <v>2400</v>
      </c>
      <c r="R29" s="442"/>
      <c r="S29" s="442"/>
      <c r="T29" s="442"/>
      <c r="U29" s="442"/>
      <c r="V29" s="443"/>
      <c r="W29" s="508"/>
      <c r="X29" s="509"/>
      <c r="Y29" s="510"/>
      <c r="Z29" s="438" t="s">
        <v>186</v>
      </c>
      <c r="AA29" s="439"/>
      <c r="AB29" s="439"/>
      <c r="AC29" s="439"/>
      <c r="AD29" s="439"/>
      <c r="AE29" s="439"/>
      <c r="AF29" s="439"/>
      <c r="AG29" s="440"/>
      <c r="AH29" s="441">
        <v>164</v>
      </c>
      <c r="AI29" s="442"/>
      <c r="AJ29" s="442"/>
      <c r="AK29" s="442"/>
      <c r="AL29" s="443"/>
      <c r="AM29" s="441">
        <v>471884</v>
      </c>
      <c r="AN29" s="442"/>
      <c r="AO29" s="442"/>
      <c r="AP29" s="442"/>
      <c r="AQ29" s="442"/>
      <c r="AR29" s="443"/>
      <c r="AS29" s="441">
        <v>2877</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14557</v>
      </c>
      <c r="BO29" s="466"/>
      <c r="BP29" s="466"/>
      <c r="BQ29" s="466"/>
      <c r="BR29" s="466"/>
      <c r="BS29" s="466"/>
      <c r="BT29" s="466"/>
      <c r="BU29" s="467"/>
      <c r="BV29" s="465">
        <v>14538</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97.3</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2687024</v>
      </c>
      <c r="BO30" s="469"/>
      <c r="BP30" s="469"/>
      <c r="BQ30" s="469"/>
      <c r="BR30" s="469"/>
      <c r="BS30" s="469"/>
      <c r="BT30" s="469"/>
      <c r="BU30" s="470"/>
      <c r="BV30" s="468">
        <v>2642158</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197</v>
      </c>
      <c r="V33" s="428"/>
      <c r="W33" s="427" t="s">
        <v>196</v>
      </c>
      <c r="X33" s="427"/>
      <c r="Y33" s="427"/>
      <c r="Z33" s="427"/>
      <c r="AA33" s="427"/>
      <c r="AB33" s="427"/>
      <c r="AC33" s="427"/>
      <c r="AD33" s="427"/>
      <c r="AE33" s="427"/>
      <c r="AF33" s="427"/>
      <c r="AG33" s="427"/>
      <c r="AH33" s="427"/>
      <c r="AI33" s="427"/>
      <c r="AJ33" s="427"/>
      <c r="AK33" s="427"/>
      <c r="AL33" s="215"/>
      <c r="AM33" s="428" t="s">
        <v>197</v>
      </c>
      <c r="AN33" s="428"/>
      <c r="AO33" s="427" t="s">
        <v>196</v>
      </c>
      <c r="AP33" s="427"/>
      <c r="AQ33" s="427"/>
      <c r="AR33" s="427"/>
      <c r="AS33" s="427"/>
      <c r="AT33" s="427"/>
      <c r="AU33" s="427"/>
      <c r="AV33" s="427"/>
      <c r="AW33" s="427"/>
      <c r="AX33" s="427"/>
      <c r="AY33" s="427"/>
      <c r="AZ33" s="427"/>
      <c r="BA33" s="427"/>
      <c r="BB33" s="427"/>
      <c r="BC33" s="427"/>
      <c r="BD33" s="216"/>
      <c r="BE33" s="427" t="s">
        <v>198</v>
      </c>
      <c r="BF33" s="427"/>
      <c r="BG33" s="427" t="s">
        <v>199</v>
      </c>
      <c r="BH33" s="427"/>
      <c r="BI33" s="427"/>
      <c r="BJ33" s="427"/>
      <c r="BK33" s="427"/>
      <c r="BL33" s="427"/>
      <c r="BM33" s="427"/>
      <c r="BN33" s="427"/>
      <c r="BO33" s="427"/>
      <c r="BP33" s="427"/>
      <c r="BQ33" s="427"/>
      <c r="BR33" s="427"/>
      <c r="BS33" s="427"/>
      <c r="BT33" s="427"/>
      <c r="BU33" s="427"/>
      <c r="BV33" s="216"/>
      <c r="BW33" s="428" t="s">
        <v>198</v>
      </c>
      <c r="BX33" s="428"/>
      <c r="BY33" s="427" t="s">
        <v>200</v>
      </c>
      <c r="BZ33" s="427"/>
      <c r="CA33" s="427"/>
      <c r="CB33" s="427"/>
      <c r="CC33" s="427"/>
      <c r="CD33" s="427"/>
      <c r="CE33" s="427"/>
      <c r="CF33" s="427"/>
      <c r="CG33" s="427"/>
      <c r="CH33" s="427"/>
      <c r="CI33" s="427"/>
      <c r="CJ33" s="427"/>
      <c r="CK33" s="427"/>
      <c r="CL33" s="427"/>
      <c r="CM33" s="427"/>
      <c r="CN33" s="215"/>
      <c r="CO33" s="428" t="s">
        <v>197</v>
      </c>
      <c r="CP33" s="428"/>
      <c r="CQ33" s="427" t="s">
        <v>201</v>
      </c>
      <c r="CR33" s="427"/>
      <c r="CS33" s="427"/>
      <c r="CT33" s="427"/>
      <c r="CU33" s="427"/>
      <c r="CV33" s="427"/>
      <c r="CW33" s="427"/>
      <c r="CX33" s="427"/>
      <c r="CY33" s="427"/>
      <c r="CZ33" s="427"/>
      <c r="DA33" s="427"/>
      <c r="DB33" s="427"/>
      <c r="DC33" s="427"/>
      <c r="DD33" s="427"/>
      <c r="DE33" s="427"/>
      <c r="DF33" s="215"/>
      <c r="DG33" s="426" t="s">
        <v>202</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4</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t="str">
        <f>IF(AO34="","",MAX(C34:D43,U34:V43)+1)</f>
        <v/>
      </c>
      <c r="AN34" s="424"/>
      <c r="AO34" s="423"/>
      <c r="AP34" s="423"/>
      <c r="AQ34" s="423"/>
      <c r="AR34" s="423"/>
      <c r="AS34" s="423"/>
      <c r="AT34" s="423"/>
      <c r="AU34" s="423"/>
      <c r="AV34" s="423"/>
      <c r="AW34" s="423"/>
      <c r="AX34" s="423"/>
      <c r="AY34" s="423"/>
      <c r="AZ34" s="423"/>
      <c r="BA34" s="423"/>
      <c r="BB34" s="423"/>
      <c r="BC34" s="423"/>
      <c r="BD34" s="213"/>
      <c r="BE34" s="424">
        <f>IF(BG34="","",MAX(C34:D43,U34:V43,AM34:AN43)+1)</f>
        <v>7</v>
      </c>
      <c r="BF34" s="424"/>
      <c r="BG34" s="423" t="str">
        <f>IF('各会計、関係団体の財政状況及び健全化判断比率'!B31="","",'各会計、関係団体の財政状況及び健全化判断比率'!B31)</f>
        <v>下水道事業特別会計</v>
      </c>
      <c r="BH34" s="423"/>
      <c r="BI34" s="423"/>
      <c r="BJ34" s="423"/>
      <c r="BK34" s="423"/>
      <c r="BL34" s="423"/>
      <c r="BM34" s="423"/>
      <c r="BN34" s="423"/>
      <c r="BO34" s="423"/>
      <c r="BP34" s="423"/>
      <c r="BQ34" s="423"/>
      <c r="BR34" s="423"/>
      <c r="BS34" s="423"/>
      <c r="BT34" s="423"/>
      <c r="BU34" s="423"/>
      <c r="BV34" s="213"/>
      <c r="BW34" s="424">
        <f>IF(BY34="","",MAX(C34:D43,U34:V43,AM34:AN43,BE34:BF43)+1)</f>
        <v>8</v>
      </c>
      <c r="BX34" s="424"/>
      <c r="BY34" s="423" t="str">
        <f>IF('各会計、関係団体の財政状況及び健全化判断比率'!B68="","",'各会計、関係団体の財政状況及び健全化判断比率'!B68)</f>
        <v>滋賀県市町村職員退職手当組合</v>
      </c>
      <c r="BZ34" s="423"/>
      <c r="CA34" s="423"/>
      <c r="CB34" s="423"/>
      <c r="CC34" s="423"/>
      <c r="CD34" s="423"/>
      <c r="CE34" s="423"/>
      <c r="CF34" s="423"/>
      <c r="CG34" s="423"/>
      <c r="CH34" s="423"/>
      <c r="CI34" s="423"/>
      <c r="CJ34" s="423"/>
      <c r="CK34" s="423"/>
      <c r="CL34" s="423"/>
      <c r="CM34" s="423"/>
      <c r="CN34" s="213"/>
      <c r="CO34" s="424" t="str">
        <f>IF(CQ34="","",MAX(C34:D43,U34:V43,AM34:AN43,BE34:BF43,BW34:BX43)+1)</f>
        <v/>
      </c>
      <c r="CP34" s="424"/>
      <c r="CQ34" s="423" t="str">
        <f>IF('各会計、関係団体の財政状況及び健全化判断比率'!BS7="","",'各会計、関係団体の財政状況及び健全化判断比率'!BS7)</f>
        <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f>IF(E35="","",C34+1)</f>
        <v>2</v>
      </c>
      <c r="D35" s="424"/>
      <c r="E35" s="423" t="str">
        <f>IF('各会計、関係団体の財政状況及び健全化判断比率'!B8="","",'各会計、関係団体の財政状況及び健全化判断比率'!B8)</f>
        <v>住宅新築資金等貸付事業特別会計</v>
      </c>
      <c r="F35" s="423"/>
      <c r="G35" s="423"/>
      <c r="H35" s="423"/>
      <c r="I35" s="423"/>
      <c r="J35" s="423"/>
      <c r="K35" s="423"/>
      <c r="L35" s="423"/>
      <c r="M35" s="423"/>
      <c r="N35" s="423"/>
      <c r="O35" s="423"/>
      <c r="P35" s="423"/>
      <c r="Q35" s="423"/>
      <c r="R35" s="423"/>
      <c r="S35" s="423"/>
      <c r="T35" s="213"/>
      <c r="U35" s="424">
        <f>IF(W35="","",U34+1)</f>
        <v>5</v>
      </c>
      <c r="V35" s="424"/>
      <c r="W35" s="423" t="str">
        <f>IF('各会計、関係団体の財政状況及び健全化判断比率'!B29="","",'各会計、関係団体の財政状況及び健全化判断比率'!B29)</f>
        <v>介護保険事業特別会計</v>
      </c>
      <c r="X35" s="423"/>
      <c r="Y35" s="423"/>
      <c r="Z35" s="423"/>
      <c r="AA35" s="423"/>
      <c r="AB35" s="423"/>
      <c r="AC35" s="423"/>
      <c r="AD35" s="423"/>
      <c r="AE35" s="423"/>
      <c r="AF35" s="423"/>
      <c r="AG35" s="423"/>
      <c r="AH35" s="423"/>
      <c r="AI35" s="423"/>
      <c r="AJ35" s="423"/>
      <c r="AK35" s="423"/>
      <c r="AL35" s="213"/>
      <c r="AM35" s="424" t="str">
        <f t="shared" ref="AM35:AM43" si="0">IF(AO35="","",AM34+1)</f>
        <v/>
      </c>
      <c r="AN35" s="424"/>
      <c r="AO35" s="423"/>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9</v>
      </c>
      <c r="BX35" s="424"/>
      <c r="BY35" s="423" t="str">
        <f>IF('各会計、関係団体の財政状況及び健全化判断比率'!B69="","",'各会計、関係団体の財政状況及び健全化判断比率'!B69)</f>
        <v>滋賀県市町村交通災害共済組合</v>
      </c>
      <c r="BZ35" s="423"/>
      <c r="CA35" s="423"/>
      <c r="CB35" s="423"/>
      <c r="CC35" s="423"/>
      <c r="CD35" s="423"/>
      <c r="CE35" s="423"/>
      <c r="CF35" s="423"/>
      <c r="CG35" s="423"/>
      <c r="CH35" s="423"/>
      <c r="CI35" s="423"/>
      <c r="CJ35" s="423"/>
      <c r="CK35" s="423"/>
      <c r="CL35" s="423"/>
      <c r="CM35" s="423"/>
      <c r="CN35" s="213"/>
      <c r="CO35" s="424" t="str">
        <f t="shared" ref="CO35:CO43" si="3">IF(CQ35="","",CO34+1)</f>
        <v/>
      </c>
      <c r="CP35" s="424"/>
      <c r="CQ35" s="423" t="str">
        <f>IF('各会計、関係団体の財政状況及び健全化判断比率'!BS8="","",'各会計、関係団体の財政状況及び健全化判断比率'!BS8)</f>
        <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f>IF(E36="","",C35+1)</f>
        <v>3</v>
      </c>
      <c r="D36" s="424"/>
      <c r="E36" s="423" t="str">
        <f>IF('各会計、関係団体の財政状況及び健全化判断比率'!B9="","",'各会計、関係団体の財政状況及び健全化判断比率'!B9)</f>
        <v>土地取得造成事業特別会計</v>
      </c>
      <c r="F36" s="423"/>
      <c r="G36" s="423"/>
      <c r="H36" s="423"/>
      <c r="I36" s="423"/>
      <c r="J36" s="423"/>
      <c r="K36" s="423"/>
      <c r="L36" s="423"/>
      <c r="M36" s="423"/>
      <c r="N36" s="423"/>
      <c r="O36" s="423"/>
      <c r="P36" s="423"/>
      <c r="Q36" s="423"/>
      <c r="R36" s="423"/>
      <c r="S36" s="423"/>
      <c r="T36" s="213"/>
      <c r="U36" s="424">
        <f t="shared" ref="U36:U43" si="4">IF(W36="","",U35+1)</f>
        <v>6</v>
      </c>
      <c r="V36" s="424"/>
      <c r="W36" s="423" t="str">
        <f>IF('各会計、関係団体の財政状況及び健全化判断比率'!B30="","",'各会計、関係団体の財政状況及び健全化判断比率'!B30)</f>
        <v>後期高齢者医療事業特別会計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10</v>
      </c>
      <c r="BX36" s="424"/>
      <c r="BY36" s="423" t="str">
        <f>IF('各会計、関係団体の財政状況及び健全化判断比率'!B70="","",'各会計、関係団体の財政状況及び健全化判断比率'!B70)</f>
        <v>滋賀県市町村議会議員公務災害補償等組合</v>
      </c>
      <c r="BZ36" s="423"/>
      <c r="CA36" s="423"/>
      <c r="CB36" s="423"/>
      <c r="CC36" s="423"/>
      <c r="CD36" s="423"/>
      <c r="CE36" s="423"/>
      <c r="CF36" s="423"/>
      <c r="CG36" s="423"/>
      <c r="CH36" s="423"/>
      <c r="CI36" s="423"/>
      <c r="CJ36" s="423"/>
      <c r="CK36" s="423"/>
      <c r="CL36" s="423"/>
      <c r="CM36" s="423"/>
      <c r="CN36" s="213"/>
      <c r="CO36" s="424" t="str">
        <f t="shared" si="3"/>
        <v/>
      </c>
      <c r="CP36" s="424"/>
      <c r="CQ36" s="423" t="str">
        <f>IF('各会計、関係団体の財政状況及び健全化判断比率'!BS9="","",'各会計、関係団体の財政状況及び健全化判断比率'!BS9)</f>
        <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11</v>
      </c>
      <c r="BX37" s="424"/>
      <c r="BY37" s="423" t="str">
        <f>IF('各会計、関係団体の財政状況及び健全化判断比率'!B71="","",'各会計、関係団体の財政状況及び健全化判断比率'!B71)</f>
        <v>東近江行政組合（一般会計）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12</v>
      </c>
      <c r="BX38" s="424"/>
      <c r="BY38" s="423" t="str">
        <f>IF('各会計、関係団体の財政状況及び健全化判断比率'!B72="","",'各会計、関係団体の財政状況及び健全化判断比率'!B72)</f>
        <v>東近江行政組合（救急医療特別会計）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13</v>
      </c>
      <c r="BX39" s="424"/>
      <c r="BY39" s="423" t="str">
        <f>IF('各会計、関係団体の財政状況及び健全化判断比率'!B73="","",'各会計、関係団体の財政状況及び健全化判断比率'!B73)</f>
        <v>湖東広域衛生管理組合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14</v>
      </c>
      <c r="BX40" s="424"/>
      <c r="BY40" s="423" t="str">
        <f>IF('各会計、関係団体の財政状況及び健全化判断比率'!B74="","",'各会計、関係団体の財政状況及び健全化判断比率'!B74)</f>
        <v>愛知郡広域行政組合（一般会計）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15</v>
      </c>
      <c r="BX41" s="424"/>
      <c r="BY41" s="423" t="str">
        <f>IF('各会計、関係団体の財政状況及び健全化判断比率'!B75="","",'各会計、関係団体の財政状況及び健全化判断比率'!B75)</f>
        <v>愛知郡広域行政組合（水道事業会計）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16</v>
      </c>
      <c r="BX42" s="424"/>
      <c r="BY42" s="423" t="str">
        <f>IF('各会計、関係団体の財政状況及び健全化判断比率'!B76="","",'各会計、関係団体の財政状況及び健全化判断比率'!B76)</f>
        <v>彦根愛知犬上広域行政組合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f t="shared" si="2"/>
        <v>17</v>
      </c>
      <c r="BX43" s="424"/>
      <c r="BY43" s="423" t="str">
        <f>IF('各会計、関係団体の財政状況及び健全化判断比率'!B77="","",'各会計、関係団体の財政状況及び健全化判断比率'!B77)</f>
        <v>滋賀県市町村職員研修センター</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207</v>
      </c>
    </row>
    <row r="50" spans="5:5">
      <c r="E50" s="187" t="s">
        <v>208</v>
      </c>
    </row>
    <row r="51" spans="5:5">
      <c r="E51" s="187" t="s">
        <v>209</v>
      </c>
    </row>
    <row r="52" spans="5:5">
      <c r="E52" s="187" t="s">
        <v>210</v>
      </c>
    </row>
    <row r="53" spans="5:5"/>
    <row r="54" spans="5:5"/>
    <row r="55" spans="5:5"/>
    <row r="56" spans="5:5"/>
    <row r="57" spans="5:5" hidden="1"/>
    <row r="58" spans="5:5" hidden="1"/>
    <row r="59" spans="5:5" hidden="1"/>
  </sheetData>
  <sheetProtection algorithmName="SHA-512" hashValue="S7Lnco11C+hYl6C0NWKlrAMUQFInW/ZuJ194TUf4L8zawWiRypAwKyxJ2sBhdriyZH8OBrih7d1fzLoomEWrKg==" saltValue="HOBrSLfaIDolFv0DEnxm8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c r="A34" s="22"/>
      <c r="B34" s="31"/>
      <c r="C34" s="1247" t="s">
        <v>549</v>
      </c>
      <c r="D34" s="1247"/>
      <c r="E34" s="1248"/>
      <c r="F34" s="32">
        <v>6.67</v>
      </c>
      <c r="G34" s="33">
        <v>9.15</v>
      </c>
      <c r="H34" s="33">
        <v>8.77</v>
      </c>
      <c r="I34" s="33">
        <v>6.25</v>
      </c>
      <c r="J34" s="34">
        <v>6.52</v>
      </c>
      <c r="K34" s="22"/>
      <c r="L34" s="22"/>
      <c r="M34" s="22"/>
      <c r="N34" s="22"/>
      <c r="O34" s="22"/>
      <c r="P34" s="22"/>
    </row>
    <row r="35" spans="1:16" ht="39" customHeight="1">
      <c r="A35" s="22"/>
      <c r="B35" s="35"/>
      <c r="C35" s="1241" t="s">
        <v>550</v>
      </c>
      <c r="D35" s="1242"/>
      <c r="E35" s="1243"/>
      <c r="F35" s="36">
        <v>0.13</v>
      </c>
      <c r="G35" s="37">
        <v>0.14000000000000001</v>
      </c>
      <c r="H35" s="37">
        <v>0.13</v>
      </c>
      <c r="I35" s="37">
        <v>0.13</v>
      </c>
      <c r="J35" s="38">
        <v>0.87</v>
      </c>
      <c r="K35" s="22"/>
      <c r="L35" s="22"/>
      <c r="M35" s="22"/>
      <c r="N35" s="22"/>
      <c r="O35" s="22"/>
      <c r="P35" s="22"/>
    </row>
    <row r="36" spans="1:16" ht="39" customHeight="1">
      <c r="A36" s="22"/>
      <c r="B36" s="35"/>
      <c r="C36" s="1241" t="s">
        <v>551</v>
      </c>
      <c r="D36" s="1242"/>
      <c r="E36" s="1243"/>
      <c r="F36" s="36">
        <v>0.52</v>
      </c>
      <c r="G36" s="37">
        <v>0.56999999999999995</v>
      </c>
      <c r="H36" s="37">
        <v>1.29</v>
      </c>
      <c r="I36" s="37">
        <v>2.33</v>
      </c>
      <c r="J36" s="38">
        <v>0.61</v>
      </c>
      <c r="K36" s="22"/>
      <c r="L36" s="22"/>
      <c r="M36" s="22"/>
      <c r="N36" s="22"/>
      <c r="O36" s="22"/>
      <c r="P36" s="22"/>
    </row>
    <row r="37" spans="1:16" ht="39" customHeight="1">
      <c r="A37" s="22"/>
      <c r="B37" s="35"/>
      <c r="C37" s="1241" t="s">
        <v>552</v>
      </c>
      <c r="D37" s="1242"/>
      <c r="E37" s="1243"/>
      <c r="F37" s="36">
        <v>0.36</v>
      </c>
      <c r="G37" s="37">
        <v>0.17</v>
      </c>
      <c r="H37" s="37">
        <v>0.32</v>
      </c>
      <c r="I37" s="37">
        <v>0.72</v>
      </c>
      <c r="J37" s="38">
        <v>0.28000000000000003</v>
      </c>
      <c r="K37" s="22"/>
      <c r="L37" s="22"/>
      <c r="M37" s="22"/>
      <c r="N37" s="22"/>
      <c r="O37" s="22"/>
      <c r="P37" s="22"/>
    </row>
    <row r="38" spans="1:16" ht="39" customHeight="1">
      <c r="A38" s="22"/>
      <c r="B38" s="35"/>
      <c r="C38" s="1241" t="s">
        <v>553</v>
      </c>
      <c r="D38" s="1242"/>
      <c r="E38" s="1243"/>
      <c r="F38" s="36">
        <v>0</v>
      </c>
      <c r="G38" s="37">
        <v>0</v>
      </c>
      <c r="H38" s="37">
        <v>0</v>
      </c>
      <c r="I38" s="37">
        <v>0.01</v>
      </c>
      <c r="J38" s="38">
        <v>0</v>
      </c>
      <c r="K38" s="22"/>
      <c r="L38" s="22"/>
      <c r="M38" s="22"/>
      <c r="N38" s="22"/>
      <c r="O38" s="22"/>
      <c r="P38" s="22"/>
    </row>
    <row r="39" spans="1:16" ht="39" customHeight="1">
      <c r="A39" s="22"/>
      <c r="B39" s="35"/>
      <c r="C39" s="1241" t="s">
        <v>554</v>
      </c>
      <c r="D39" s="1242"/>
      <c r="E39" s="1243"/>
      <c r="F39" s="36">
        <v>0</v>
      </c>
      <c r="G39" s="37">
        <v>0</v>
      </c>
      <c r="H39" s="37">
        <v>0</v>
      </c>
      <c r="I39" s="37">
        <v>0</v>
      </c>
      <c r="J39" s="38">
        <v>0</v>
      </c>
      <c r="K39" s="22"/>
      <c r="L39" s="22"/>
      <c r="M39" s="22"/>
      <c r="N39" s="22"/>
      <c r="O39" s="22"/>
      <c r="P39" s="22"/>
    </row>
    <row r="40" spans="1:16" ht="39" customHeight="1">
      <c r="A40" s="22"/>
      <c r="B40" s="35"/>
      <c r="C40" s="1241" t="s">
        <v>555</v>
      </c>
      <c r="D40" s="1242"/>
      <c r="E40" s="1243"/>
      <c r="F40" s="36">
        <v>0</v>
      </c>
      <c r="G40" s="37">
        <v>0</v>
      </c>
      <c r="H40" s="37">
        <v>0</v>
      </c>
      <c r="I40" s="37">
        <v>0</v>
      </c>
      <c r="J40" s="38">
        <v>0</v>
      </c>
      <c r="K40" s="22"/>
      <c r="L40" s="22"/>
      <c r="M40" s="22"/>
      <c r="N40" s="22"/>
      <c r="O40" s="22"/>
      <c r="P40" s="22"/>
    </row>
    <row r="41" spans="1:16" ht="39" customHeight="1">
      <c r="A41" s="22"/>
      <c r="B41" s="35"/>
      <c r="C41" s="1241"/>
      <c r="D41" s="1242"/>
      <c r="E41" s="1243"/>
      <c r="F41" s="36"/>
      <c r="G41" s="37"/>
      <c r="H41" s="37"/>
      <c r="I41" s="37"/>
      <c r="J41" s="38"/>
      <c r="K41" s="22"/>
      <c r="L41" s="22"/>
      <c r="M41" s="22"/>
      <c r="N41" s="22"/>
      <c r="O41" s="22"/>
      <c r="P41" s="22"/>
    </row>
    <row r="42" spans="1:16" ht="39" customHeight="1">
      <c r="A42" s="22"/>
      <c r="B42" s="39"/>
      <c r="C42" s="1241" t="s">
        <v>556</v>
      </c>
      <c r="D42" s="1242"/>
      <c r="E42" s="1243"/>
      <c r="F42" s="36" t="s">
        <v>501</v>
      </c>
      <c r="G42" s="37" t="s">
        <v>501</v>
      </c>
      <c r="H42" s="37" t="s">
        <v>501</v>
      </c>
      <c r="I42" s="37" t="s">
        <v>501</v>
      </c>
      <c r="J42" s="38" t="s">
        <v>501</v>
      </c>
      <c r="K42" s="22"/>
      <c r="L42" s="22"/>
      <c r="M42" s="22"/>
      <c r="N42" s="22"/>
      <c r="O42" s="22"/>
      <c r="P42" s="22"/>
    </row>
    <row r="43" spans="1:16" ht="39" customHeight="1" thickBot="1">
      <c r="A43" s="22"/>
      <c r="B43" s="40"/>
      <c r="C43" s="1244" t="s">
        <v>557</v>
      </c>
      <c r="D43" s="1245"/>
      <c r="E43" s="1246"/>
      <c r="F43" s="41" t="s">
        <v>501</v>
      </c>
      <c r="G43" s="42" t="s">
        <v>501</v>
      </c>
      <c r="H43" s="42" t="s">
        <v>501</v>
      </c>
      <c r="I43" s="42" t="s">
        <v>501</v>
      </c>
      <c r="J43" s="43" t="s">
        <v>501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fDQI1UTsRw9lv/Gd1jImB0BcaZB7qtvm/ypakCDA79C9AG/gQjBo06tP8n5uwmeR27O5oYjAf4jXrN0sjHQVrQ==" saltValue="WUxnPYwk9QE71HGK6wlTg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c r="A45" s="48"/>
      <c r="B45" s="1267" t="s">
        <v>11</v>
      </c>
      <c r="C45" s="1268"/>
      <c r="D45" s="58"/>
      <c r="E45" s="1273" t="s">
        <v>12</v>
      </c>
      <c r="F45" s="1273"/>
      <c r="G45" s="1273"/>
      <c r="H45" s="1273"/>
      <c r="I45" s="1273"/>
      <c r="J45" s="1274"/>
      <c r="K45" s="59">
        <v>859</v>
      </c>
      <c r="L45" s="60">
        <v>860</v>
      </c>
      <c r="M45" s="60">
        <v>881</v>
      </c>
      <c r="N45" s="60">
        <v>879</v>
      </c>
      <c r="O45" s="61">
        <v>818</v>
      </c>
      <c r="P45" s="48"/>
      <c r="Q45" s="48"/>
      <c r="R45" s="48"/>
      <c r="S45" s="48"/>
      <c r="T45" s="48"/>
      <c r="U45" s="48"/>
    </row>
    <row r="46" spans="1:21" ht="30.75" customHeight="1">
      <c r="A46" s="48"/>
      <c r="B46" s="1269"/>
      <c r="C46" s="1270"/>
      <c r="D46" s="62"/>
      <c r="E46" s="1251" t="s">
        <v>13</v>
      </c>
      <c r="F46" s="1251"/>
      <c r="G46" s="1251"/>
      <c r="H46" s="1251"/>
      <c r="I46" s="1251"/>
      <c r="J46" s="1252"/>
      <c r="K46" s="63" t="s">
        <v>501</v>
      </c>
      <c r="L46" s="64" t="s">
        <v>501</v>
      </c>
      <c r="M46" s="64" t="s">
        <v>501</v>
      </c>
      <c r="N46" s="64" t="s">
        <v>501</v>
      </c>
      <c r="O46" s="65" t="s">
        <v>501</v>
      </c>
      <c r="P46" s="48"/>
      <c r="Q46" s="48"/>
      <c r="R46" s="48"/>
      <c r="S46" s="48"/>
      <c r="T46" s="48"/>
      <c r="U46" s="48"/>
    </row>
    <row r="47" spans="1:21" ht="30.75" customHeight="1">
      <c r="A47" s="48"/>
      <c r="B47" s="1269"/>
      <c r="C47" s="1270"/>
      <c r="D47" s="62"/>
      <c r="E47" s="1251" t="s">
        <v>14</v>
      </c>
      <c r="F47" s="1251"/>
      <c r="G47" s="1251"/>
      <c r="H47" s="1251"/>
      <c r="I47" s="1251"/>
      <c r="J47" s="1252"/>
      <c r="K47" s="63" t="s">
        <v>501</v>
      </c>
      <c r="L47" s="64" t="s">
        <v>501</v>
      </c>
      <c r="M47" s="64" t="s">
        <v>501</v>
      </c>
      <c r="N47" s="64" t="s">
        <v>501</v>
      </c>
      <c r="O47" s="65" t="s">
        <v>501</v>
      </c>
      <c r="P47" s="48"/>
      <c r="Q47" s="48"/>
      <c r="R47" s="48"/>
      <c r="S47" s="48"/>
      <c r="T47" s="48"/>
      <c r="U47" s="48"/>
    </row>
    <row r="48" spans="1:21" ht="30.75" customHeight="1">
      <c r="A48" s="48"/>
      <c r="B48" s="1269"/>
      <c r="C48" s="1270"/>
      <c r="D48" s="62"/>
      <c r="E48" s="1251" t="s">
        <v>15</v>
      </c>
      <c r="F48" s="1251"/>
      <c r="G48" s="1251"/>
      <c r="H48" s="1251"/>
      <c r="I48" s="1251"/>
      <c r="J48" s="1252"/>
      <c r="K48" s="63">
        <v>486</v>
      </c>
      <c r="L48" s="64">
        <v>444</v>
      </c>
      <c r="M48" s="64">
        <v>473</v>
      </c>
      <c r="N48" s="64">
        <v>472</v>
      </c>
      <c r="O48" s="65">
        <v>504</v>
      </c>
      <c r="P48" s="48"/>
      <c r="Q48" s="48"/>
      <c r="R48" s="48"/>
      <c r="S48" s="48"/>
      <c r="T48" s="48"/>
      <c r="U48" s="48"/>
    </row>
    <row r="49" spans="1:21" ht="30.75" customHeight="1">
      <c r="A49" s="48"/>
      <c r="B49" s="1269"/>
      <c r="C49" s="1270"/>
      <c r="D49" s="62"/>
      <c r="E49" s="1251" t="s">
        <v>16</v>
      </c>
      <c r="F49" s="1251"/>
      <c r="G49" s="1251"/>
      <c r="H49" s="1251"/>
      <c r="I49" s="1251"/>
      <c r="J49" s="1252"/>
      <c r="K49" s="63">
        <v>42</v>
      </c>
      <c r="L49" s="64">
        <v>42</v>
      </c>
      <c r="M49" s="64">
        <v>40</v>
      </c>
      <c r="N49" s="64">
        <v>47</v>
      </c>
      <c r="O49" s="65">
        <v>55</v>
      </c>
      <c r="P49" s="48"/>
      <c r="Q49" s="48"/>
      <c r="R49" s="48"/>
      <c r="S49" s="48"/>
      <c r="T49" s="48"/>
      <c r="U49" s="48"/>
    </row>
    <row r="50" spans="1:21" ht="30.75" customHeight="1">
      <c r="A50" s="48"/>
      <c r="B50" s="1269"/>
      <c r="C50" s="1270"/>
      <c r="D50" s="62"/>
      <c r="E50" s="1251" t="s">
        <v>17</v>
      </c>
      <c r="F50" s="1251"/>
      <c r="G50" s="1251"/>
      <c r="H50" s="1251"/>
      <c r="I50" s="1251"/>
      <c r="J50" s="1252"/>
      <c r="K50" s="63">
        <v>18</v>
      </c>
      <c r="L50" s="64">
        <v>18</v>
      </c>
      <c r="M50" s="64">
        <v>18</v>
      </c>
      <c r="N50" s="64">
        <v>18</v>
      </c>
      <c r="O50" s="65">
        <v>18</v>
      </c>
      <c r="P50" s="48"/>
      <c r="Q50" s="48"/>
      <c r="R50" s="48"/>
      <c r="S50" s="48"/>
      <c r="T50" s="48"/>
      <c r="U50" s="48"/>
    </row>
    <row r="51" spans="1:21" ht="30.75" customHeight="1">
      <c r="A51" s="48"/>
      <c r="B51" s="1271"/>
      <c r="C51" s="1272"/>
      <c r="D51" s="66"/>
      <c r="E51" s="1251" t="s">
        <v>18</v>
      </c>
      <c r="F51" s="1251"/>
      <c r="G51" s="1251"/>
      <c r="H51" s="1251"/>
      <c r="I51" s="1251"/>
      <c r="J51" s="1252"/>
      <c r="K51" s="63" t="s">
        <v>501</v>
      </c>
      <c r="L51" s="64" t="s">
        <v>501</v>
      </c>
      <c r="M51" s="64" t="s">
        <v>501</v>
      </c>
      <c r="N51" s="64" t="s">
        <v>501</v>
      </c>
      <c r="O51" s="65" t="s">
        <v>501</v>
      </c>
      <c r="P51" s="48"/>
      <c r="Q51" s="48"/>
      <c r="R51" s="48"/>
      <c r="S51" s="48"/>
      <c r="T51" s="48"/>
      <c r="U51" s="48"/>
    </row>
    <row r="52" spans="1:21" ht="30.75" customHeight="1">
      <c r="A52" s="48"/>
      <c r="B52" s="1249" t="s">
        <v>19</v>
      </c>
      <c r="C52" s="1250"/>
      <c r="D52" s="66"/>
      <c r="E52" s="1251" t="s">
        <v>20</v>
      </c>
      <c r="F52" s="1251"/>
      <c r="G52" s="1251"/>
      <c r="H52" s="1251"/>
      <c r="I52" s="1251"/>
      <c r="J52" s="1252"/>
      <c r="K52" s="63">
        <v>1204</v>
      </c>
      <c r="L52" s="64">
        <v>1194</v>
      </c>
      <c r="M52" s="64">
        <v>1160</v>
      </c>
      <c r="N52" s="64">
        <v>1120</v>
      </c>
      <c r="O52" s="65">
        <v>1098</v>
      </c>
      <c r="P52" s="48"/>
      <c r="Q52" s="48"/>
      <c r="R52" s="48"/>
      <c r="S52" s="48"/>
      <c r="T52" s="48"/>
      <c r="U52" s="48"/>
    </row>
    <row r="53" spans="1:21" ht="30.75" customHeight="1" thickBot="1">
      <c r="A53" s="48"/>
      <c r="B53" s="1253" t="s">
        <v>21</v>
      </c>
      <c r="C53" s="1254"/>
      <c r="D53" s="67"/>
      <c r="E53" s="1255" t="s">
        <v>22</v>
      </c>
      <c r="F53" s="1255"/>
      <c r="G53" s="1255"/>
      <c r="H53" s="1255"/>
      <c r="I53" s="1255"/>
      <c r="J53" s="1256"/>
      <c r="K53" s="68">
        <v>201</v>
      </c>
      <c r="L53" s="69">
        <v>170</v>
      </c>
      <c r="M53" s="69">
        <v>252</v>
      </c>
      <c r="N53" s="69">
        <v>296</v>
      </c>
      <c r="O53" s="70">
        <v>297</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558</v>
      </c>
      <c r="L56" s="80" t="s">
        <v>559</v>
      </c>
      <c r="M56" s="80" t="s">
        <v>560</v>
      </c>
      <c r="N56" s="80" t="s">
        <v>561</v>
      </c>
      <c r="O56" s="81" t="s">
        <v>562</v>
      </c>
      <c r="P56" s="48"/>
      <c r="Q56" s="48"/>
      <c r="R56" s="48"/>
      <c r="S56" s="48"/>
      <c r="T56" s="48"/>
      <c r="U56" s="48"/>
    </row>
    <row r="57" spans="1:21" ht="31.5" customHeight="1">
      <c r="B57" s="1257" t="s">
        <v>25</v>
      </c>
      <c r="C57" s="1258"/>
      <c r="D57" s="1261" t="s">
        <v>26</v>
      </c>
      <c r="E57" s="1262"/>
      <c r="F57" s="1262"/>
      <c r="G57" s="1262"/>
      <c r="H57" s="1262"/>
      <c r="I57" s="1262"/>
      <c r="J57" s="1263"/>
      <c r="K57" s="82" t="s">
        <v>586</v>
      </c>
      <c r="L57" s="83" t="s">
        <v>587</v>
      </c>
      <c r="M57" s="83" t="s">
        <v>587</v>
      </c>
      <c r="N57" s="83" t="s">
        <v>587</v>
      </c>
      <c r="O57" s="84" t="s">
        <v>587</v>
      </c>
    </row>
    <row r="58" spans="1:21" ht="31.5" customHeight="1" thickBot="1">
      <c r="B58" s="1259"/>
      <c r="C58" s="1260"/>
      <c r="D58" s="1264" t="s">
        <v>27</v>
      </c>
      <c r="E58" s="1265"/>
      <c r="F58" s="1265"/>
      <c r="G58" s="1265"/>
      <c r="H58" s="1265"/>
      <c r="I58" s="1265"/>
      <c r="J58" s="1266"/>
      <c r="K58" s="85" t="s">
        <v>587</v>
      </c>
      <c r="L58" s="86" t="s">
        <v>587</v>
      </c>
      <c r="M58" s="86" t="s">
        <v>587</v>
      </c>
      <c r="N58" s="86" t="s">
        <v>587</v>
      </c>
      <c r="O58" s="87" t="s">
        <v>587</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tLeDywJqB965pJID9HWyvOIQ8d5BMVkv1TDkA8IAJJwQe74W41+58gfe4PhaFvxnT8SXQ3//0evcNFRGNudFg==" saltValue="iQweyAIBOURTru+UOZq6X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543</v>
      </c>
      <c r="J40" s="99" t="s">
        <v>544</v>
      </c>
      <c r="K40" s="99" t="s">
        <v>545</v>
      </c>
      <c r="L40" s="99" t="s">
        <v>546</v>
      </c>
      <c r="M40" s="100" t="s">
        <v>547</v>
      </c>
    </row>
    <row r="41" spans="2:13" ht="27.75" customHeight="1">
      <c r="B41" s="1287" t="s">
        <v>30</v>
      </c>
      <c r="C41" s="1288"/>
      <c r="D41" s="101"/>
      <c r="E41" s="1289" t="s">
        <v>31</v>
      </c>
      <c r="F41" s="1289"/>
      <c r="G41" s="1289"/>
      <c r="H41" s="1290"/>
      <c r="I41" s="102">
        <v>9220</v>
      </c>
      <c r="J41" s="103">
        <v>9767</v>
      </c>
      <c r="K41" s="103">
        <v>10242</v>
      </c>
      <c r="L41" s="103">
        <v>11105</v>
      </c>
      <c r="M41" s="104">
        <v>11771</v>
      </c>
    </row>
    <row r="42" spans="2:13" ht="27.75" customHeight="1">
      <c r="B42" s="1277"/>
      <c r="C42" s="1278"/>
      <c r="D42" s="105"/>
      <c r="E42" s="1281" t="s">
        <v>32</v>
      </c>
      <c r="F42" s="1281"/>
      <c r="G42" s="1281"/>
      <c r="H42" s="1282"/>
      <c r="I42" s="106">
        <v>416</v>
      </c>
      <c r="J42" s="107">
        <v>398</v>
      </c>
      <c r="K42" s="107">
        <v>380</v>
      </c>
      <c r="L42" s="107">
        <v>362</v>
      </c>
      <c r="M42" s="108">
        <v>344</v>
      </c>
    </row>
    <row r="43" spans="2:13" ht="27.75" customHeight="1">
      <c r="B43" s="1277"/>
      <c r="C43" s="1278"/>
      <c r="D43" s="105"/>
      <c r="E43" s="1281" t="s">
        <v>33</v>
      </c>
      <c r="F43" s="1281"/>
      <c r="G43" s="1281"/>
      <c r="H43" s="1282"/>
      <c r="I43" s="106">
        <v>6217</v>
      </c>
      <c r="J43" s="107">
        <v>5726</v>
      </c>
      <c r="K43" s="107">
        <v>5390</v>
      </c>
      <c r="L43" s="107">
        <v>5970</v>
      </c>
      <c r="M43" s="108">
        <v>5682</v>
      </c>
    </row>
    <row r="44" spans="2:13" ht="27.75" customHeight="1">
      <c r="B44" s="1277"/>
      <c r="C44" s="1278"/>
      <c r="D44" s="105"/>
      <c r="E44" s="1281" t="s">
        <v>34</v>
      </c>
      <c r="F44" s="1281"/>
      <c r="G44" s="1281"/>
      <c r="H44" s="1282"/>
      <c r="I44" s="106">
        <v>429</v>
      </c>
      <c r="J44" s="107">
        <v>438</v>
      </c>
      <c r="K44" s="107">
        <v>433</v>
      </c>
      <c r="L44" s="107">
        <v>448</v>
      </c>
      <c r="M44" s="108">
        <v>421</v>
      </c>
    </row>
    <row r="45" spans="2:13" ht="27.75" customHeight="1">
      <c r="B45" s="1277"/>
      <c r="C45" s="1278"/>
      <c r="D45" s="105"/>
      <c r="E45" s="1281" t="s">
        <v>35</v>
      </c>
      <c r="F45" s="1281"/>
      <c r="G45" s="1281"/>
      <c r="H45" s="1282"/>
      <c r="I45" s="106">
        <v>1159</v>
      </c>
      <c r="J45" s="107">
        <v>1118</v>
      </c>
      <c r="K45" s="107">
        <v>1116</v>
      </c>
      <c r="L45" s="107">
        <v>1100</v>
      </c>
      <c r="M45" s="108">
        <v>1072</v>
      </c>
    </row>
    <row r="46" spans="2:13" ht="27.75" customHeight="1">
      <c r="B46" s="1277"/>
      <c r="C46" s="1278"/>
      <c r="D46" s="109"/>
      <c r="E46" s="1281" t="s">
        <v>36</v>
      </c>
      <c r="F46" s="1281"/>
      <c r="G46" s="1281"/>
      <c r="H46" s="1282"/>
      <c r="I46" s="106" t="s">
        <v>501</v>
      </c>
      <c r="J46" s="107" t="s">
        <v>501</v>
      </c>
      <c r="K46" s="107" t="s">
        <v>501</v>
      </c>
      <c r="L46" s="107" t="s">
        <v>501</v>
      </c>
      <c r="M46" s="108" t="s">
        <v>501</v>
      </c>
    </row>
    <row r="47" spans="2:13" ht="27.75" customHeight="1">
      <c r="B47" s="1277"/>
      <c r="C47" s="1278"/>
      <c r="D47" s="110"/>
      <c r="E47" s="1291" t="s">
        <v>37</v>
      </c>
      <c r="F47" s="1292"/>
      <c r="G47" s="1292"/>
      <c r="H47" s="1293"/>
      <c r="I47" s="106" t="s">
        <v>501</v>
      </c>
      <c r="J47" s="107" t="s">
        <v>501</v>
      </c>
      <c r="K47" s="107" t="s">
        <v>501</v>
      </c>
      <c r="L47" s="107" t="s">
        <v>501</v>
      </c>
      <c r="M47" s="108" t="s">
        <v>501</v>
      </c>
    </row>
    <row r="48" spans="2:13" ht="27.75" customHeight="1">
      <c r="B48" s="1277"/>
      <c r="C48" s="1278"/>
      <c r="D48" s="105"/>
      <c r="E48" s="1281" t="s">
        <v>38</v>
      </c>
      <c r="F48" s="1281"/>
      <c r="G48" s="1281"/>
      <c r="H48" s="1282"/>
      <c r="I48" s="106" t="s">
        <v>501</v>
      </c>
      <c r="J48" s="107" t="s">
        <v>501</v>
      </c>
      <c r="K48" s="107" t="s">
        <v>501</v>
      </c>
      <c r="L48" s="107" t="s">
        <v>501</v>
      </c>
      <c r="M48" s="108" t="s">
        <v>501</v>
      </c>
    </row>
    <row r="49" spans="2:13" ht="27.75" customHeight="1">
      <c r="B49" s="1279"/>
      <c r="C49" s="1280"/>
      <c r="D49" s="105"/>
      <c r="E49" s="1281" t="s">
        <v>39</v>
      </c>
      <c r="F49" s="1281"/>
      <c r="G49" s="1281"/>
      <c r="H49" s="1282"/>
      <c r="I49" s="106" t="s">
        <v>501</v>
      </c>
      <c r="J49" s="107" t="s">
        <v>501</v>
      </c>
      <c r="K49" s="107" t="s">
        <v>501</v>
      </c>
      <c r="L49" s="107" t="s">
        <v>501</v>
      </c>
      <c r="M49" s="108" t="s">
        <v>501</v>
      </c>
    </row>
    <row r="50" spans="2:13" ht="27.75" customHeight="1">
      <c r="B50" s="1275" t="s">
        <v>40</v>
      </c>
      <c r="C50" s="1276"/>
      <c r="D50" s="111"/>
      <c r="E50" s="1281" t="s">
        <v>41</v>
      </c>
      <c r="F50" s="1281"/>
      <c r="G50" s="1281"/>
      <c r="H50" s="1282"/>
      <c r="I50" s="106">
        <v>4452</v>
      </c>
      <c r="J50" s="107">
        <v>4282</v>
      </c>
      <c r="K50" s="107">
        <v>4520</v>
      </c>
      <c r="L50" s="107">
        <v>4217</v>
      </c>
      <c r="M50" s="108">
        <v>4183</v>
      </c>
    </row>
    <row r="51" spans="2:13" ht="27.75" customHeight="1">
      <c r="B51" s="1277"/>
      <c r="C51" s="1278"/>
      <c r="D51" s="105"/>
      <c r="E51" s="1281" t="s">
        <v>42</v>
      </c>
      <c r="F51" s="1281"/>
      <c r="G51" s="1281"/>
      <c r="H51" s="1282"/>
      <c r="I51" s="106">
        <v>105</v>
      </c>
      <c r="J51" s="107">
        <v>113</v>
      </c>
      <c r="K51" s="107">
        <v>102</v>
      </c>
      <c r="L51" s="107">
        <v>96</v>
      </c>
      <c r="M51" s="108">
        <v>91</v>
      </c>
    </row>
    <row r="52" spans="2:13" ht="27.75" customHeight="1">
      <c r="B52" s="1279"/>
      <c r="C52" s="1280"/>
      <c r="D52" s="105"/>
      <c r="E52" s="1281" t="s">
        <v>43</v>
      </c>
      <c r="F52" s="1281"/>
      <c r="G52" s="1281"/>
      <c r="H52" s="1282"/>
      <c r="I52" s="106">
        <v>13716</v>
      </c>
      <c r="J52" s="107">
        <v>13914</v>
      </c>
      <c r="K52" s="107">
        <v>14041</v>
      </c>
      <c r="L52" s="107">
        <v>14385</v>
      </c>
      <c r="M52" s="108">
        <v>14296</v>
      </c>
    </row>
    <row r="53" spans="2:13" ht="27.75" customHeight="1" thickBot="1">
      <c r="B53" s="1283" t="s">
        <v>44</v>
      </c>
      <c r="C53" s="1284"/>
      <c r="D53" s="112"/>
      <c r="E53" s="1285" t="s">
        <v>45</v>
      </c>
      <c r="F53" s="1285"/>
      <c r="G53" s="1285"/>
      <c r="H53" s="1286"/>
      <c r="I53" s="113">
        <v>-833</v>
      </c>
      <c r="J53" s="114">
        <v>-862</v>
      </c>
      <c r="K53" s="114">
        <v>-1102</v>
      </c>
      <c r="L53" s="114">
        <v>287</v>
      </c>
      <c r="M53" s="115">
        <v>720</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vf3g+AHFTdvGg0/ka+iuh8eWUufVViR0g0zu1NNaVRqPfyx/H79rECsRxo9mMy0isyDjXkjjFuAM/UDB33Z0NQ==" saltValue="tkLW2N1k9sk8TMDfsfTw1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545</v>
      </c>
      <c r="G54" s="124" t="s">
        <v>546</v>
      </c>
      <c r="H54" s="125" t="s">
        <v>547</v>
      </c>
    </row>
    <row r="55" spans="2:8" ht="52.5" customHeight="1">
      <c r="B55" s="126"/>
      <c r="C55" s="1302" t="s">
        <v>48</v>
      </c>
      <c r="D55" s="1302"/>
      <c r="E55" s="1303"/>
      <c r="F55" s="127">
        <v>2173</v>
      </c>
      <c r="G55" s="127">
        <v>2175</v>
      </c>
      <c r="H55" s="128">
        <v>2177</v>
      </c>
    </row>
    <row r="56" spans="2:8" ht="52.5" customHeight="1">
      <c r="B56" s="129"/>
      <c r="C56" s="1304" t="s">
        <v>49</v>
      </c>
      <c r="D56" s="1304"/>
      <c r="E56" s="1305"/>
      <c r="F56" s="130">
        <v>15</v>
      </c>
      <c r="G56" s="130">
        <v>15</v>
      </c>
      <c r="H56" s="131">
        <v>15</v>
      </c>
    </row>
    <row r="57" spans="2:8" ht="53.25" customHeight="1">
      <c r="B57" s="129"/>
      <c r="C57" s="1306" t="s">
        <v>50</v>
      </c>
      <c r="D57" s="1306"/>
      <c r="E57" s="1307"/>
      <c r="F57" s="132">
        <v>2747</v>
      </c>
      <c r="G57" s="132">
        <v>2642</v>
      </c>
      <c r="H57" s="133">
        <v>2687</v>
      </c>
    </row>
    <row r="58" spans="2:8" ht="45.75" customHeight="1">
      <c r="B58" s="134"/>
      <c r="C58" s="1294" t="s">
        <v>565</v>
      </c>
      <c r="D58" s="1295"/>
      <c r="E58" s="1296"/>
      <c r="F58" s="135">
        <v>803</v>
      </c>
      <c r="G58" s="135">
        <v>1005</v>
      </c>
      <c r="H58" s="136">
        <v>1174</v>
      </c>
    </row>
    <row r="59" spans="2:8" ht="45.75" customHeight="1">
      <c r="B59" s="134"/>
      <c r="C59" s="1294" t="s">
        <v>566</v>
      </c>
      <c r="D59" s="1295"/>
      <c r="E59" s="1296"/>
      <c r="F59" s="135">
        <v>928</v>
      </c>
      <c r="G59" s="135">
        <v>779</v>
      </c>
      <c r="H59" s="136">
        <v>643</v>
      </c>
    </row>
    <row r="60" spans="2:8" ht="45.75" customHeight="1">
      <c r="B60" s="134"/>
      <c r="C60" s="1294" t="s">
        <v>567</v>
      </c>
      <c r="D60" s="1295"/>
      <c r="E60" s="1296"/>
      <c r="F60" s="135">
        <v>269</v>
      </c>
      <c r="G60" s="135">
        <v>270</v>
      </c>
      <c r="H60" s="136">
        <v>270</v>
      </c>
    </row>
    <row r="61" spans="2:8" ht="45.75" customHeight="1">
      <c r="B61" s="134"/>
      <c r="C61" s="1294" t="s">
        <v>568</v>
      </c>
      <c r="D61" s="1295"/>
      <c r="E61" s="1296"/>
      <c r="F61" s="135">
        <v>301</v>
      </c>
      <c r="G61" s="135">
        <v>279</v>
      </c>
      <c r="H61" s="136">
        <v>256</v>
      </c>
    </row>
    <row r="62" spans="2:8" ht="45.75" customHeight="1" thickBot="1">
      <c r="B62" s="137"/>
      <c r="C62" s="1297" t="s">
        <v>569</v>
      </c>
      <c r="D62" s="1298"/>
      <c r="E62" s="1299"/>
      <c r="F62" s="138">
        <v>354</v>
      </c>
      <c r="G62" s="138">
        <v>138</v>
      </c>
      <c r="H62" s="139">
        <v>146</v>
      </c>
    </row>
    <row r="63" spans="2:8" ht="52.5" customHeight="1" thickBot="1">
      <c r="B63" s="140"/>
      <c r="C63" s="1300" t="s">
        <v>51</v>
      </c>
      <c r="D63" s="1300"/>
      <c r="E63" s="1301"/>
      <c r="F63" s="141">
        <v>4934</v>
      </c>
      <c r="G63" s="141">
        <v>4831</v>
      </c>
      <c r="H63" s="142">
        <v>4878</v>
      </c>
    </row>
    <row r="64" spans="2:8" ht="15" customHeight="1"/>
    <row r="65" ht="0" hidden="1" customHeight="1"/>
    <row r="66" ht="0" hidden="1" customHeight="1"/>
  </sheetData>
  <sheetProtection algorithmName="SHA-512" hashValue="B5a+K/hhfFXK/+NtUNHbpUJ+D2fXBz9ES37EFck3dMeaZafHCSXChn1jNAwvg8nr0cVhYkmokyA912B7H9df+w==" saltValue="ner8RoHbcSBBs9D7H0JU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34" zoomScale="80" zoomScaleNormal="80" zoomScaleSheetLayoutView="55" workbookViewId="0">
      <selection activeCell="DE63" sqref="DE63"/>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588</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588</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589</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590</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6" t="s">
        <v>600</v>
      </c>
      <c r="AO43" s="1317"/>
      <c r="AP43" s="1317"/>
      <c r="AQ43" s="1317"/>
      <c r="AR43" s="1317"/>
      <c r="AS43" s="1317"/>
      <c r="AT43" s="1317"/>
      <c r="AU43" s="1317"/>
      <c r="AV43" s="1317"/>
      <c r="AW43" s="1317"/>
      <c r="AX43" s="1317"/>
      <c r="AY43" s="1317"/>
      <c r="AZ43" s="1317"/>
      <c r="BA43" s="1317"/>
      <c r="BB43" s="1317"/>
      <c r="BC43" s="1317"/>
      <c r="BD43" s="1317"/>
      <c r="BE43" s="1317"/>
      <c r="BF43" s="1317"/>
      <c r="BG43" s="1317"/>
      <c r="BH43" s="1317"/>
      <c r="BI43" s="1317"/>
      <c r="BJ43" s="1317"/>
      <c r="BK43" s="1317"/>
      <c r="BL43" s="1317"/>
      <c r="BM43" s="1317"/>
      <c r="BN43" s="1317"/>
      <c r="BO43" s="1317"/>
      <c r="BP43" s="1317"/>
      <c r="BQ43" s="1317"/>
      <c r="BR43" s="1317"/>
      <c r="BS43" s="1317"/>
      <c r="BT43" s="1317"/>
      <c r="BU43" s="1317"/>
      <c r="BV43" s="1317"/>
      <c r="BW43" s="1317"/>
      <c r="BX43" s="1317"/>
      <c r="BY43" s="1317"/>
      <c r="BZ43" s="1317"/>
      <c r="CA43" s="1317"/>
      <c r="CB43" s="1317"/>
      <c r="CC43" s="1317"/>
      <c r="CD43" s="1317"/>
      <c r="CE43" s="1317"/>
      <c r="CF43" s="1317"/>
      <c r="CG43" s="1317"/>
      <c r="CH43" s="1317"/>
      <c r="CI43" s="1317"/>
      <c r="CJ43" s="1317"/>
      <c r="CK43" s="1317"/>
      <c r="CL43" s="1317"/>
      <c r="CM43" s="1317"/>
      <c r="CN43" s="1317"/>
      <c r="CO43" s="1317"/>
      <c r="CP43" s="1317"/>
      <c r="CQ43" s="1317"/>
      <c r="CR43" s="1317"/>
      <c r="CS43" s="1317"/>
      <c r="CT43" s="1317"/>
      <c r="CU43" s="1317"/>
      <c r="CV43" s="1317"/>
      <c r="CW43" s="1317"/>
      <c r="CX43" s="1317"/>
      <c r="CY43" s="1317"/>
      <c r="CZ43" s="1317"/>
      <c r="DA43" s="1317"/>
      <c r="DB43" s="1317"/>
      <c r="DC43" s="1318"/>
    </row>
    <row r="44" spans="2:109">
      <c r="B44" s="394"/>
      <c r="AN44" s="1319"/>
      <c r="AO44" s="1320"/>
      <c r="AP44" s="1320"/>
      <c r="AQ44" s="1320"/>
      <c r="AR44" s="1320"/>
      <c r="AS44" s="1320"/>
      <c r="AT44" s="1320"/>
      <c r="AU44" s="1320"/>
      <c r="AV44" s="1320"/>
      <c r="AW44" s="1320"/>
      <c r="AX44" s="1320"/>
      <c r="AY44" s="1320"/>
      <c r="AZ44" s="1320"/>
      <c r="BA44" s="1320"/>
      <c r="BB44" s="1320"/>
      <c r="BC44" s="1320"/>
      <c r="BD44" s="1320"/>
      <c r="BE44" s="1320"/>
      <c r="BF44" s="1320"/>
      <c r="BG44" s="1320"/>
      <c r="BH44" s="1320"/>
      <c r="BI44" s="1320"/>
      <c r="BJ44" s="1320"/>
      <c r="BK44" s="1320"/>
      <c r="BL44" s="1320"/>
      <c r="BM44" s="1320"/>
      <c r="BN44" s="1320"/>
      <c r="BO44" s="1320"/>
      <c r="BP44" s="1320"/>
      <c r="BQ44" s="1320"/>
      <c r="BR44" s="1320"/>
      <c r="BS44" s="1320"/>
      <c r="BT44" s="1320"/>
      <c r="BU44" s="1320"/>
      <c r="BV44" s="1320"/>
      <c r="BW44" s="1320"/>
      <c r="BX44" s="1320"/>
      <c r="BY44" s="1320"/>
      <c r="BZ44" s="1320"/>
      <c r="CA44" s="1320"/>
      <c r="CB44" s="1320"/>
      <c r="CC44" s="1320"/>
      <c r="CD44" s="1320"/>
      <c r="CE44" s="1320"/>
      <c r="CF44" s="1320"/>
      <c r="CG44" s="1320"/>
      <c r="CH44" s="1320"/>
      <c r="CI44" s="1320"/>
      <c r="CJ44" s="1320"/>
      <c r="CK44" s="1320"/>
      <c r="CL44" s="1320"/>
      <c r="CM44" s="1320"/>
      <c r="CN44" s="1320"/>
      <c r="CO44" s="1320"/>
      <c r="CP44" s="1320"/>
      <c r="CQ44" s="1320"/>
      <c r="CR44" s="1320"/>
      <c r="CS44" s="1320"/>
      <c r="CT44" s="1320"/>
      <c r="CU44" s="1320"/>
      <c r="CV44" s="1320"/>
      <c r="CW44" s="1320"/>
      <c r="CX44" s="1320"/>
      <c r="CY44" s="1320"/>
      <c r="CZ44" s="1320"/>
      <c r="DA44" s="1320"/>
      <c r="DB44" s="1320"/>
      <c r="DC44" s="1321"/>
    </row>
    <row r="45" spans="2:109">
      <c r="B45" s="394"/>
      <c r="AN45" s="1319"/>
      <c r="AO45" s="1320"/>
      <c r="AP45" s="1320"/>
      <c r="AQ45" s="1320"/>
      <c r="AR45" s="1320"/>
      <c r="AS45" s="1320"/>
      <c r="AT45" s="1320"/>
      <c r="AU45" s="1320"/>
      <c r="AV45" s="1320"/>
      <c r="AW45" s="1320"/>
      <c r="AX45" s="1320"/>
      <c r="AY45" s="1320"/>
      <c r="AZ45" s="1320"/>
      <c r="BA45" s="1320"/>
      <c r="BB45" s="1320"/>
      <c r="BC45" s="1320"/>
      <c r="BD45" s="1320"/>
      <c r="BE45" s="1320"/>
      <c r="BF45" s="1320"/>
      <c r="BG45" s="1320"/>
      <c r="BH45" s="1320"/>
      <c r="BI45" s="1320"/>
      <c r="BJ45" s="1320"/>
      <c r="BK45" s="1320"/>
      <c r="BL45" s="1320"/>
      <c r="BM45" s="1320"/>
      <c r="BN45" s="1320"/>
      <c r="BO45" s="1320"/>
      <c r="BP45" s="1320"/>
      <c r="BQ45" s="1320"/>
      <c r="BR45" s="1320"/>
      <c r="BS45" s="1320"/>
      <c r="BT45" s="1320"/>
      <c r="BU45" s="1320"/>
      <c r="BV45" s="1320"/>
      <c r="BW45" s="1320"/>
      <c r="BX45" s="1320"/>
      <c r="BY45" s="1320"/>
      <c r="BZ45" s="1320"/>
      <c r="CA45" s="1320"/>
      <c r="CB45" s="1320"/>
      <c r="CC45" s="1320"/>
      <c r="CD45" s="1320"/>
      <c r="CE45" s="1320"/>
      <c r="CF45" s="1320"/>
      <c r="CG45" s="1320"/>
      <c r="CH45" s="1320"/>
      <c r="CI45" s="1320"/>
      <c r="CJ45" s="1320"/>
      <c r="CK45" s="1320"/>
      <c r="CL45" s="1320"/>
      <c r="CM45" s="1320"/>
      <c r="CN45" s="1320"/>
      <c r="CO45" s="1320"/>
      <c r="CP45" s="1320"/>
      <c r="CQ45" s="1320"/>
      <c r="CR45" s="1320"/>
      <c r="CS45" s="1320"/>
      <c r="CT45" s="1320"/>
      <c r="CU45" s="1320"/>
      <c r="CV45" s="1320"/>
      <c r="CW45" s="1320"/>
      <c r="CX45" s="1320"/>
      <c r="CY45" s="1320"/>
      <c r="CZ45" s="1320"/>
      <c r="DA45" s="1320"/>
      <c r="DB45" s="1320"/>
      <c r="DC45" s="1321"/>
    </row>
    <row r="46" spans="2:109">
      <c r="B46" s="394"/>
      <c r="AN46" s="1319"/>
      <c r="AO46" s="1320"/>
      <c r="AP46" s="1320"/>
      <c r="AQ46" s="1320"/>
      <c r="AR46" s="1320"/>
      <c r="AS46" s="1320"/>
      <c r="AT46" s="1320"/>
      <c r="AU46" s="1320"/>
      <c r="AV46" s="1320"/>
      <c r="AW46" s="1320"/>
      <c r="AX46" s="1320"/>
      <c r="AY46" s="1320"/>
      <c r="AZ46" s="1320"/>
      <c r="BA46" s="1320"/>
      <c r="BB46" s="1320"/>
      <c r="BC46" s="1320"/>
      <c r="BD46" s="1320"/>
      <c r="BE46" s="1320"/>
      <c r="BF46" s="1320"/>
      <c r="BG46" s="1320"/>
      <c r="BH46" s="1320"/>
      <c r="BI46" s="1320"/>
      <c r="BJ46" s="1320"/>
      <c r="BK46" s="1320"/>
      <c r="BL46" s="1320"/>
      <c r="BM46" s="1320"/>
      <c r="BN46" s="1320"/>
      <c r="BO46" s="1320"/>
      <c r="BP46" s="1320"/>
      <c r="BQ46" s="1320"/>
      <c r="BR46" s="1320"/>
      <c r="BS46" s="1320"/>
      <c r="BT46" s="1320"/>
      <c r="BU46" s="1320"/>
      <c r="BV46" s="1320"/>
      <c r="BW46" s="1320"/>
      <c r="BX46" s="1320"/>
      <c r="BY46" s="1320"/>
      <c r="BZ46" s="1320"/>
      <c r="CA46" s="1320"/>
      <c r="CB46" s="1320"/>
      <c r="CC46" s="1320"/>
      <c r="CD46" s="1320"/>
      <c r="CE46" s="1320"/>
      <c r="CF46" s="1320"/>
      <c r="CG46" s="1320"/>
      <c r="CH46" s="1320"/>
      <c r="CI46" s="1320"/>
      <c r="CJ46" s="1320"/>
      <c r="CK46" s="1320"/>
      <c r="CL46" s="1320"/>
      <c r="CM46" s="1320"/>
      <c r="CN46" s="1320"/>
      <c r="CO46" s="1320"/>
      <c r="CP46" s="1320"/>
      <c r="CQ46" s="1320"/>
      <c r="CR46" s="1320"/>
      <c r="CS46" s="1320"/>
      <c r="CT46" s="1320"/>
      <c r="CU46" s="1320"/>
      <c r="CV46" s="1320"/>
      <c r="CW46" s="1320"/>
      <c r="CX46" s="1320"/>
      <c r="CY46" s="1320"/>
      <c r="CZ46" s="1320"/>
      <c r="DA46" s="1320"/>
      <c r="DB46" s="1320"/>
      <c r="DC46" s="1321"/>
    </row>
    <row r="47" spans="2:109">
      <c r="B47" s="394"/>
      <c r="AN47" s="1322"/>
      <c r="AO47" s="1323"/>
      <c r="AP47" s="1323"/>
      <c r="AQ47" s="1323"/>
      <c r="AR47" s="1323"/>
      <c r="AS47" s="1323"/>
      <c r="AT47" s="1323"/>
      <c r="AU47" s="1323"/>
      <c r="AV47" s="1323"/>
      <c r="AW47" s="1323"/>
      <c r="AX47" s="1323"/>
      <c r="AY47" s="1323"/>
      <c r="AZ47" s="1323"/>
      <c r="BA47" s="1323"/>
      <c r="BB47" s="1323"/>
      <c r="BC47" s="1323"/>
      <c r="BD47" s="1323"/>
      <c r="BE47" s="1323"/>
      <c r="BF47" s="1323"/>
      <c r="BG47" s="1323"/>
      <c r="BH47" s="1323"/>
      <c r="BI47" s="1323"/>
      <c r="BJ47" s="1323"/>
      <c r="BK47" s="1323"/>
      <c r="BL47" s="1323"/>
      <c r="BM47" s="1323"/>
      <c r="BN47" s="1323"/>
      <c r="BO47" s="1323"/>
      <c r="BP47" s="1323"/>
      <c r="BQ47" s="1323"/>
      <c r="BR47" s="1323"/>
      <c r="BS47" s="1323"/>
      <c r="BT47" s="1323"/>
      <c r="BU47" s="1323"/>
      <c r="BV47" s="1323"/>
      <c r="BW47" s="1323"/>
      <c r="BX47" s="1323"/>
      <c r="BY47" s="1323"/>
      <c r="BZ47" s="1323"/>
      <c r="CA47" s="1323"/>
      <c r="CB47" s="1323"/>
      <c r="CC47" s="1323"/>
      <c r="CD47" s="1323"/>
      <c r="CE47" s="1323"/>
      <c r="CF47" s="1323"/>
      <c r="CG47" s="1323"/>
      <c r="CH47" s="1323"/>
      <c r="CI47" s="1323"/>
      <c r="CJ47" s="1323"/>
      <c r="CK47" s="1323"/>
      <c r="CL47" s="1323"/>
      <c r="CM47" s="1323"/>
      <c r="CN47" s="1323"/>
      <c r="CO47" s="1323"/>
      <c r="CP47" s="1323"/>
      <c r="CQ47" s="1323"/>
      <c r="CR47" s="1323"/>
      <c r="CS47" s="1323"/>
      <c r="CT47" s="1323"/>
      <c r="CU47" s="1323"/>
      <c r="CV47" s="1323"/>
      <c r="CW47" s="1323"/>
      <c r="CX47" s="1323"/>
      <c r="CY47" s="1323"/>
      <c r="CZ47" s="1323"/>
      <c r="DA47" s="1323"/>
      <c r="DB47" s="1323"/>
      <c r="DC47" s="1324"/>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591</v>
      </c>
    </row>
    <row r="50" spans="1:109">
      <c r="B50" s="394"/>
      <c r="G50" s="1308"/>
      <c r="H50" s="1308"/>
      <c r="I50" s="1308"/>
      <c r="J50" s="1308"/>
      <c r="K50" s="404"/>
      <c r="L50" s="404"/>
      <c r="M50" s="405"/>
      <c r="N50" s="405"/>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4" t="s">
        <v>543</v>
      </c>
      <c r="BQ50" s="1314"/>
      <c r="BR50" s="1314"/>
      <c r="BS50" s="1314"/>
      <c r="BT50" s="1314"/>
      <c r="BU50" s="1314"/>
      <c r="BV50" s="1314"/>
      <c r="BW50" s="1314"/>
      <c r="BX50" s="1314" t="s">
        <v>544</v>
      </c>
      <c r="BY50" s="1314"/>
      <c r="BZ50" s="1314"/>
      <c r="CA50" s="1314"/>
      <c r="CB50" s="1314"/>
      <c r="CC50" s="1314"/>
      <c r="CD50" s="1314"/>
      <c r="CE50" s="1314"/>
      <c r="CF50" s="1314" t="s">
        <v>545</v>
      </c>
      <c r="CG50" s="1314"/>
      <c r="CH50" s="1314"/>
      <c r="CI50" s="1314"/>
      <c r="CJ50" s="1314"/>
      <c r="CK50" s="1314"/>
      <c r="CL50" s="1314"/>
      <c r="CM50" s="1314"/>
      <c r="CN50" s="1314" t="s">
        <v>546</v>
      </c>
      <c r="CO50" s="1314"/>
      <c r="CP50" s="1314"/>
      <c r="CQ50" s="1314"/>
      <c r="CR50" s="1314"/>
      <c r="CS50" s="1314"/>
      <c r="CT50" s="1314"/>
      <c r="CU50" s="1314"/>
      <c r="CV50" s="1314" t="s">
        <v>547</v>
      </c>
      <c r="CW50" s="1314"/>
      <c r="CX50" s="1314"/>
      <c r="CY50" s="1314"/>
      <c r="CZ50" s="1314"/>
      <c r="DA50" s="1314"/>
      <c r="DB50" s="1314"/>
      <c r="DC50" s="1314"/>
    </row>
    <row r="51" spans="1:109" ht="13.5" customHeight="1">
      <c r="B51" s="394"/>
      <c r="G51" s="1326"/>
      <c r="H51" s="1326"/>
      <c r="I51" s="1330"/>
      <c r="J51" s="1330"/>
      <c r="K51" s="1315"/>
      <c r="L51" s="1315"/>
      <c r="M51" s="1315"/>
      <c r="N51" s="1315"/>
      <c r="AM51" s="403"/>
      <c r="AN51" s="1313" t="s">
        <v>592</v>
      </c>
      <c r="AO51" s="1313"/>
      <c r="AP51" s="1313"/>
      <c r="AQ51" s="1313"/>
      <c r="AR51" s="1313"/>
      <c r="AS51" s="1313"/>
      <c r="AT51" s="1313"/>
      <c r="AU51" s="1313"/>
      <c r="AV51" s="1313"/>
      <c r="AW51" s="1313"/>
      <c r="AX51" s="1313"/>
      <c r="AY51" s="1313"/>
      <c r="AZ51" s="1313"/>
      <c r="BA51" s="1313"/>
      <c r="BB51" s="1313" t="s">
        <v>593</v>
      </c>
      <c r="BC51" s="1313"/>
      <c r="BD51" s="1313"/>
      <c r="BE51" s="1313"/>
      <c r="BF51" s="1313"/>
      <c r="BG51" s="1313"/>
      <c r="BH51" s="1313"/>
      <c r="BI51" s="1313"/>
      <c r="BJ51" s="1313"/>
      <c r="BK51" s="1313"/>
      <c r="BL51" s="1313"/>
      <c r="BM51" s="1313"/>
      <c r="BN51" s="1313"/>
      <c r="BO51" s="1313"/>
      <c r="BP51" s="1325"/>
      <c r="BQ51" s="1310"/>
      <c r="BR51" s="1310"/>
      <c r="BS51" s="1310"/>
      <c r="BT51" s="1310"/>
      <c r="BU51" s="1310"/>
      <c r="BV51" s="1310"/>
      <c r="BW51" s="1310"/>
      <c r="BX51" s="1325"/>
      <c r="BY51" s="1310"/>
      <c r="BZ51" s="1310"/>
      <c r="CA51" s="1310"/>
      <c r="CB51" s="1310"/>
      <c r="CC51" s="1310"/>
      <c r="CD51" s="1310"/>
      <c r="CE51" s="1310"/>
      <c r="CF51" s="1325"/>
      <c r="CG51" s="1310"/>
      <c r="CH51" s="1310"/>
      <c r="CI51" s="1310"/>
      <c r="CJ51" s="1310"/>
      <c r="CK51" s="1310"/>
      <c r="CL51" s="1310"/>
      <c r="CM51" s="1310"/>
      <c r="CN51" s="1310">
        <v>6.1</v>
      </c>
      <c r="CO51" s="1310"/>
      <c r="CP51" s="1310"/>
      <c r="CQ51" s="1310"/>
      <c r="CR51" s="1310"/>
      <c r="CS51" s="1310"/>
      <c r="CT51" s="1310"/>
      <c r="CU51" s="1310"/>
      <c r="CV51" s="1310">
        <v>15.5</v>
      </c>
      <c r="CW51" s="1310"/>
      <c r="CX51" s="1310"/>
      <c r="CY51" s="1310"/>
      <c r="CZ51" s="1310"/>
      <c r="DA51" s="1310"/>
      <c r="DB51" s="1310"/>
      <c r="DC51" s="1310"/>
    </row>
    <row r="52" spans="1:109">
      <c r="B52" s="394"/>
      <c r="G52" s="1326"/>
      <c r="H52" s="1326"/>
      <c r="I52" s="1330"/>
      <c r="J52" s="1330"/>
      <c r="K52" s="1315"/>
      <c r="L52" s="1315"/>
      <c r="M52" s="1315"/>
      <c r="N52" s="1315"/>
      <c r="AM52" s="403"/>
      <c r="AN52" s="1313"/>
      <c r="AO52" s="1313"/>
      <c r="AP52" s="1313"/>
      <c r="AQ52" s="1313"/>
      <c r="AR52" s="1313"/>
      <c r="AS52" s="1313"/>
      <c r="AT52" s="1313"/>
      <c r="AU52" s="1313"/>
      <c r="AV52" s="1313"/>
      <c r="AW52" s="1313"/>
      <c r="AX52" s="1313"/>
      <c r="AY52" s="1313"/>
      <c r="AZ52" s="1313"/>
      <c r="BA52" s="1313"/>
      <c r="BB52" s="1313"/>
      <c r="BC52" s="1313"/>
      <c r="BD52" s="1313"/>
      <c r="BE52" s="1313"/>
      <c r="BF52" s="1313"/>
      <c r="BG52" s="1313"/>
      <c r="BH52" s="1313"/>
      <c r="BI52" s="1313"/>
      <c r="BJ52" s="1313"/>
      <c r="BK52" s="1313"/>
      <c r="BL52" s="1313"/>
      <c r="BM52" s="1313"/>
      <c r="BN52" s="1313"/>
      <c r="BO52" s="1313"/>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c r="A53" s="402"/>
      <c r="B53" s="394"/>
      <c r="G53" s="1326"/>
      <c r="H53" s="1326"/>
      <c r="I53" s="1308"/>
      <c r="J53" s="1308"/>
      <c r="K53" s="1315"/>
      <c r="L53" s="1315"/>
      <c r="M53" s="1315"/>
      <c r="N53" s="1315"/>
      <c r="AM53" s="403"/>
      <c r="AN53" s="1313"/>
      <c r="AO53" s="1313"/>
      <c r="AP53" s="1313"/>
      <c r="AQ53" s="1313"/>
      <c r="AR53" s="1313"/>
      <c r="AS53" s="1313"/>
      <c r="AT53" s="1313"/>
      <c r="AU53" s="1313"/>
      <c r="AV53" s="1313"/>
      <c r="AW53" s="1313"/>
      <c r="AX53" s="1313"/>
      <c r="AY53" s="1313"/>
      <c r="AZ53" s="1313"/>
      <c r="BA53" s="1313"/>
      <c r="BB53" s="1313" t="s">
        <v>594</v>
      </c>
      <c r="BC53" s="1313"/>
      <c r="BD53" s="1313"/>
      <c r="BE53" s="1313"/>
      <c r="BF53" s="1313"/>
      <c r="BG53" s="1313"/>
      <c r="BH53" s="1313"/>
      <c r="BI53" s="1313"/>
      <c r="BJ53" s="1313"/>
      <c r="BK53" s="1313"/>
      <c r="BL53" s="1313"/>
      <c r="BM53" s="1313"/>
      <c r="BN53" s="1313"/>
      <c r="BO53" s="1313"/>
      <c r="BP53" s="1325"/>
      <c r="BQ53" s="1310"/>
      <c r="BR53" s="1310"/>
      <c r="BS53" s="1310"/>
      <c r="BT53" s="1310"/>
      <c r="BU53" s="1310"/>
      <c r="BV53" s="1310"/>
      <c r="BW53" s="1310"/>
      <c r="BX53" s="1325"/>
      <c r="BY53" s="1310"/>
      <c r="BZ53" s="1310"/>
      <c r="CA53" s="1310"/>
      <c r="CB53" s="1310"/>
      <c r="CC53" s="1310"/>
      <c r="CD53" s="1310"/>
      <c r="CE53" s="1310"/>
      <c r="CF53" s="1325"/>
      <c r="CG53" s="1310"/>
      <c r="CH53" s="1310"/>
      <c r="CI53" s="1310"/>
      <c r="CJ53" s="1310"/>
      <c r="CK53" s="1310"/>
      <c r="CL53" s="1310"/>
      <c r="CM53" s="1310"/>
      <c r="CN53" s="1310">
        <v>58.8</v>
      </c>
      <c r="CO53" s="1310"/>
      <c r="CP53" s="1310"/>
      <c r="CQ53" s="1310"/>
      <c r="CR53" s="1310"/>
      <c r="CS53" s="1310"/>
      <c r="CT53" s="1310"/>
      <c r="CU53" s="1310"/>
      <c r="CV53" s="1310">
        <v>59.3</v>
      </c>
      <c r="CW53" s="1310"/>
      <c r="CX53" s="1310"/>
      <c r="CY53" s="1310"/>
      <c r="CZ53" s="1310"/>
      <c r="DA53" s="1310"/>
      <c r="DB53" s="1310"/>
      <c r="DC53" s="1310"/>
    </row>
    <row r="54" spans="1:109">
      <c r="A54" s="402"/>
      <c r="B54" s="394"/>
      <c r="G54" s="1326"/>
      <c r="H54" s="1326"/>
      <c r="I54" s="1308"/>
      <c r="J54" s="1308"/>
      <c r="K54" s="1315"/>
      <c r="L54" s="1315"/>
      <c r="M54" s="1315"/>
      <c r="N54" s="1315"/>
      <c r="AM54" s="403"/>
      <c r="AN54" s="1313"/>
      <c r="AO54" s="1313"/>
      <c r="AP54" s="1313"/>
      <c r="AQ54" s="1313"/>
      <c r="AR54" s="1313"/>
      <c r="AS54" s="1313"/>
      <c r="AT54" s="1313"/>
      <c r="AU54" s="1313"/>
      <c r="AV54" s="1313"/>
      <c r="AW54" s="1313"/>
      <c r="AX54" s="1313"/>
      <c r="AY54" s="1313"/>
      <c r="AZ54" s="1313"/>
      <c r="BA54" s="1313"/>
      <c r="BB54" s="1313"/>
      <c r="BC54" s="1313"/>
      <c r="BD54" s="1313"/>
      <c r="BE54" s="1313"/>
      <c r="BF54" s="1313"/>
      <c r="BG54" s="1313"/>
      <c r="BH54" s="1313"/>
      <c r="BI54" s="1313"/>
      <c r="BJ54" s="1313"/>
      <c r="BK54" s="1313"/>
      <c r="BL54" s="1313"/>
      <c r="BM54" s="1313"/>
      <c r="BN54" s="1313"/>
      <c r="BO54" s="1313"/>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c r="A55" s="402"/>
      <c r="B55" s="394"/>
      <c r="G55" s="1308"/>
      <c r="H55" s="1308"/>
      <c r="I55" s="1308"/>
      <c r="J55" s="1308"/>
      <c r="K55" s="1315"/>
      <c r="L55" s="1315"/>
      <c r="M55" s="1315"/>
      <c r="N55" s="1315"/>
      <c r="AN55" s="1314" t="s">
        <v>595</v>
      </c>
      <c r="AO55" s="1314"/>
      <c r="AP55" s="1314"/>
      <c r="AQ55" s="1314"/>
      <c r="AR55" s="1314"/>
      <c r="AS55" s="1314"/>
      <c r="AT55" s="1314"/>
      <c r="AU55" s="1314"/>
      <c r="AV55" s="1314"/>
      <c r="AW55" s="1314"/>
      <c r="AX55" s="1314"/>
      <c r="AY55" s="1314"/>
      <c r="AZ55" s="1314"/>
      <c r="BA55" s="1314"/>
      <c r="BB55" s="1313" t="s">
        <v>593</v>
      </c>
      <c r="BC55" s="1313"/>
      <c r="BD55" s="1313"/>
      <c r="BE55" s="1313"/>
      <c r="BF55" s="1313"/>
      <c r="BG55" s="1313"/>
      <c r="BH55" s="1313"/>
      <c r="BI55" s="1313"/>
      <c r="BJ55" s="1313"/>
      <c r="BK55" s="1313"/>
      <c r="BL55" s="1313"/>
      <c r="BM55" s="1313"/>
      <c r="BN55" s="1313"/>
      <c r="BO55" s="1313"/>
      <c r="BP55" s="1325"/>
      <c r="BQ55" s="1310"/>
      <c r="BR55" s="1310"/>
      <c r="BS55" s="1310"/>
      <c r="BT55" s="1310"/>
      <c r="BU55" s="1310"/>
      <c r="BV55" s="1310"/>
      <c r="BW55" s="1310"/>
      <c r="BX55" s="1325"/>
      <c r="BY55" s="1310"/>
      <c r="BZ55" s="1310"/>
      <c r="CA55" s="1310"/>
      <c r="CB55" s="1310"/>
      <c r="CC55" s="1310"/>
      <c r="CD55" s="1310"/>
      <c r="CE55" s="1310"/>
      <c r="CF55" s="1325"/>
      <c r="CG55" s="1310"/>
      <c r="CH55" s="1310"/>
      <c r="CI55" s="1310"/>
      <c r="CJ55" s="1310"/>
      <c r="CK55" s="1310"/>
      <c r="CL55" s="1310"/>
      <c r="CM55" s="1310"/>
      <c r="CN55" s="1310">
        <v>14</v>
      </c>
      <c r="CO55" s="1310"/>
      <c r="CP55" s="1310"/>
      <c r="CQ55" s="1310"/>
      <c r="CR55" s="1310"/>
      <c r="CS55" s="1310"/>
      <c r="CT55" s="1310"/>
      <c r="CU55" s="1310"/>
      <c r="CV55" s="1310">
        <v>11.4</v>
      </c>
      <c r="CW55" s="1310"/>
      <c r="CX55" s="1310"/>
      <c r="CY55" s="1310"/>
      <c r="CZ55" s="1310"/>
      <c r="DA55" s="1310"/>
      <c r="DB55" s="1310"/>
      <c r="DC55" s="1310"/>
    </row>
    <row r="56" spans="1:109">
      <c r="A56" s="402"/>
      <c r="B56" s="394"/>
      <c r="G56" s="1308"/>
      <c r="H56" s="1308"/>
      <c r="I56" s="1308"/>
      <c r="J56" s="1308"/>
      <c r="K56" s="1315"/>
      <c r="L56" s="1315"/>
      <c r="M56" s="1315"/>
      <c r="N56" s="1315"/>
      <c r="AN56" s="1314"/>
      <c r="AO56" s="1314"/>
      <c r="AP56" s="1314"/>
      <c r="AQ56" s="1314"/>
      <c r="AR56" s="1314"/>
      <c r="AS56" s="1314"/>
      <c r="AT56" s="1314"/>
      <c r="AU56" s="1314"/>
      <c r="AV56" s="1314"/>
      <c r="AW56" s="1314"/>
      <c r="AX56" s="1314"/>
      <c r="AY56" s="1314"/>
      <c r="AZ56" s="1314"/>
      <c r="BA56" s="1314"/>
      <c r="BB56" s="1313"/>
      <c r="BC56" s="1313"/>
      <c r="BD56" s="1313"/>
      <c r="BE56" s="1313"/>
      <c r="BF56" s="1313"/>
      <c r="BG56" s="1313"/>
      <c r="BH56" s="1313"/>
      <c r="BI56" s="1313"/>
      <c r="BJ56" s="1313"/>
      <c r="BK56" s="1313"/>
      <c r="BL56" s="1313"/>
      <c r="BM56" s="1313"/>
      <c r="BN56" s="1313"/>
      <c r="BO56" s="1313"/>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2" customFormat="1">
      <c r="B57" s="406"/>
      <c r="G57" s="1308"/>
      <c r="H57" s="1308"/>
      <c r="I57" s="1311"/>
      <c r="J57" s="1311"/>
      <c r="K57" s="1315"/>
      <c r="L57" s="1315"/>
      <c r="M57" s="1315"/>
      <c r="N57" s="1315"/>
      <c r="AM57" s="387"/>
      <c r="AN57" s="1314"/>
      <c r="AO57" s="1314"/>
      <c r="AP57" s="1314"/>
      <c r="AQ57" s="1314"/>
      <c r="AR57" s="1314"/>
      <c r="AS57" s="1314"/>
      <c r="AT57" s="1314"/>
      <c r="AU57" s="1314"/>
      <c r="AV57" s="1314"/>
      <c r="AW57" s="1314"/>
      <c r="AX57" s="1314"/>
      <c r="AY57" s="1314"/>
      <c r="AZ57" s="1314"/>
      <c r="BA57" s="1314"/>
      <c r="BB57" s="1313" t="s">
        <v>594</v>
      </c>
      <c r="BC57" s="1313"/>
      <c r="BD57" s="1313"/>
      <c r="BE57" s="1313"/>
      <c r="BF57" s="1313"/>
      <c r="BG57" s="1313"/>
      <c r="BH57" s="1313"/>
      <c r="BI57" s="1313"/>
      <c r="BJ57" s="1313"/>
      <c r="BK57" s="1313"/>
      <c r="BL57" s="1313"/>
      <c r="BM57" s="1313"/>
      <c r="BN57" s="1313"/>
      <c r="BO57" s="1313"/>
      <c r="BP57" s="1325"/>
      <c r="BQ57" s="1310"/>
      <c r="BR57" s="1310"/>
      <c r="BS57" s="1310"/>
      <c r="BT57" s="1310"/>
      <c r="BU57" s="1310"/>
      <c r="BV57" s="1310"/>
      <c r="BW57" s="1310"/>
      <c r="BX57" s="1325"/>
      <c r="BY57" s="1310"/>
      <c r="BZ57" s="1310"/>
      <c r="CA57" s="1310"/>
      <c r="CB57" s="1310"/>
      <c r="CC57" s="1310"/>
      <c r="CD57" s="1310"/>
      <c r="CE57" s="1310"/>
      <c r="CF57" s="1325"/>
      <c r="CG57" s="1310"/>
      <c r="CH57" s="1310"/>
      <c r="CI57" s="1310"/>
      <c r="CJ57" s="1310"/>
      <c r="CK57" s="1310"/>
      <c r="CL57" s="1310"/>
      <c r="CM57" s="1310"/>
      <c r="CN57" s="1310">
        <v>57.8</v>
      </c>
      <c r="CO57" s="1310"/>
      <c r="CP57" s="1310"/>
      <c r="CQ57" s="1310"/>
      <c r="CR57" s="1310"/>
      <c r="CS57" s="1310"/>
      <c r="CT57" s="1310"/>
      <c r="CU57" s="1310"/>
      <c r="CV57" s="1310">
        <v>59.2</v>
      </c>
      <c r="CW57" s="1310"/>
      <c r="CX57" s="1310"/>
      <c r="CY57" s="1310"/>
      <c r="CZ57" s="1310"/>
      <c r="DA57" s="1310"/>
      <c r="DB57" s="1310"/>
      <c r="DC57" s="1310"/>
      <c r="DD57" s="407"/>
      <c r="DE57" s="406"/>
    </row>
    <row r="58" spans="1:109" s="402" customFormat="1">
      <c r="A58" s="387"/>
      <c r="B58" s="406"/>
      <c r="G58" s="1308"/>
      <c r="H58" s="1308"/>
      <c r="I58" s="1311"/>
      <c r="J58" s="1311"/>
      <c r="K58" s="1315"/>
      <c r="L58" s="1315"/>
      <c r="M58" s="1315"/>
      <c r="N58" s="1315"/>
      <c r="AM58" s="387"/>
      <c r="AN58" s="1314"/>
      <c r="AO58" s="1314"/>
      <c r="AP58" s="1314"/>
      <c r="AQ58" s="1314"/>
      <c r="AR58" s="1314"/>
      <c r="AS58" s="1314"/>
      <c r="AT58" s="1314"/>
      <c r="AU58" s="1314"/>
      <c r="AV58" s="1314"/>
      <c r="AW58" s="1314"/>
      <c r="AX58" s="1314"/>
      <c r="AY58" s="1314"/>
      <c r="AZ58" s="1314"/>
      <c r="BA58" s="1314"/>
      <c r="BB58" s="1313"/>
      <c r="BC58" s="1313"/>
      <c r="BD58" s="1313"/>
      <c r="BE58" s="1313"/>
      <c r="BF58" s="1313"/>
      <c r="BG58" s="1313"/>
      <c r="BH58" s="1313"/>
      <c r="BI58" s="1313"/>
      <c r="BJ58" s="1313"/>
      <c r="BK58" s="1313"/>
      <c r="BL58" s="1313"/>
      <c r="BM58" s="1313"/>
      <c r="BN58" s="1313"/>
      <c r="BO58" s="1313"/>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596</v>
      </c>
    </row>
    <row r="64" spans="1:109">
      <c r="B64" s="394"/>
      <c r="G64" s="401"/>
      <c r="I64" s="414"/>
      <c r="J64" s="414"/>
      <c r="K64" s="414"/>
      <c r="L64" s="414"/>
      <c r="M64" s="414"/>
      <c r="N64" s="415"/>
      <c r="AM64" s="401"/>
      <c r="AN64" s="401" t="s">
        <v>590</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16" t="s">
        <v>601</v>
      </c>
      <c r="AO65" s="1317"/>
      <c r="AP65" s="1317"/>
      <c r="AQ65" s="1317"/>
      <c r="AR65" s="1317"/>
      <c r="AS65" s="1317"/>
      <c r="AT65" s="1317"/>
      <c r="AU65" s="1317"/>
      <c r="AV65" s="1317"/>
      <c r="AW65" s="1317"/>
      <c r="AX65" s="1317"/>
      <c r="AY65" s="1317"/>
      <c r="AZ65" s="1317"/>
      <c r="BA65" s="1317"/>
      <c r="BB65" s="1317"/>
      <c r="BC65" s="1317"/>
      <c r="BD65" s="1317"/>
      <c r="BE65" s="1317"/>
      <c r="BF65" s="1317"/>
      <c r="BG65" s="1317"/>
      <c r="BH65" s="1317"/>
      <c r="BI65" s="1317"/>
      <c r="BJ65" s="1317"/>
      <c r="BK65" s="1317"/>
      <c r="BL65" s="1317"/>
      <c r="BM65" s="1317"/>
      <c r="BN65" s="1317"/>
      <c r="BO65" s="1317"/>
      <c r="BP65" s="1317"/>
      <c r="BQ65" s="1317"/>
      <c r="BR65" s="1317"/>
      <c r="BS65" s="1317"/>
      <c r="BT65" s="1317"/>
      <c r="BU65" s="1317"/>
      <c r="BV65" s="1317"/>
      <c r="BW65" s="1317"/>
      <c r="BX65" s="1317"/>
      <c r="BY65" s="1317"/>
      <c r="BZ65" s="1317"/>
      <c r="CA65" s="1317"/>
      <c r="CB65" s="1317"/>
      <c r="CC65" s="1317"/>
      <c r="CD65" s="1317"/>
      <c r="CE65" s="1317"/>
      <c r="CF65" s="1317"/>
      <c r="CG65" s="1317"/>
      <c r="CH65" s="1317"/>
      <c r="CI65" s="1317"/>
      <c r="CJ65" s="1317"/>
      <c r="CK65" s="1317"/>
      <c r="CL65" s="1317"/>
      <c r="CM65" s="1317"/>
      <c r="CN65" s="1317"/>
      <c r="CO65" s="1317"/>
      <c r="CP65" s="1317"/>
      <c r="CQ65" s="1317"/>
      <c r="CR65" s="1317"/>
      <c r="CS65" s="1317"/>
      <c r="CT65" s="1317"/>
      <c r="CU65" s="1317"/>
      <c r="CV65" s="1317"/>
      <c r="CW65" s="1317"/>
      <c r="CX65" s="1317"/>
      <c r="CY65" s="1317"/>
      <c r="CZ65" s="1317"/>
      <c r="DA65" s="1317"/>
      <c r="DB65" s="1317"/>
      <c r="DC65" s="1318"/>
    </row>
    <row r="66" spans="2:107">
      <c r="B66" s="394"/>
      <c r="AN66" s="1319"/>
      <c r="AO66" s="1320"/>
      <c r="AP66" s="1320"/>
      <c r="AQ66" s="1320"/>
      <c r="AR66" s="1320"/>
      <c r="AS66" s="1320"/>
      <c r="AT66" s="1320"/>
      <c r="AU66" s="1320"/>
      <c r="AV66" s="1320"/>
      <c r="AW66" s="1320"/>
      <c r="AX66" s="1320"/>
      <c r="AY66" s="1320"/>
      <c r="AZ66" s="1320"/>
      <c r="BA66" s="1320"/>
      <c r="BB66" s="1320"/>
      <c r="BC66" s="1320"/>
      <c r="BD66" s="1320"/>
      <c r="BE66" s="1320"/>
      <c r="BF66" s="1320"/>
      <c r="BG66" s="1320"/>
      <c r="BH66" s="1320"/>
      <c r="BI66" s="1320"/>
      <c r="BJ66" s="1320"/>
      <c r="BK66" s="1320"/>
      <c r="BL66" s="1320"/>
      <c r="BM66" s="1320"/>
      <c r="BN66" s="1320"/>
      <c r="BO66" s="1320"/>
      <c r="BP66" s="1320"/>
      <c r="BQ66" s="1320"/>
      <c r="BR66" s="1320"/>
      <c r="BS66" s="1320"/>
      <c r="BT66" s="1320"/>
      <c r="BU66" s="1320"/>
      <c r="BV66" s="1320"/>
      <c r="BW66" s="1320"/>
      <c r="BX66" s="1320"/>
      <c r="BY66" s="1320"/>
      <c r="BZ66" s="1320"/>
      <c r="CA66" s="1320"/>
      <c r="CB66" s="1320"/>
      <c r="CC66" s="1320"/>
      <c r="CD66" s="1320"/>
      <c r="CE66" s="1320"/>
      <c r="CF66" s="1320"/>
      <c r="CG66" s="1320"/>
      <c r="CH66" s="1320"/>
      <c r="CI66" s="1320"/>
      <c r="CJ66" s="1320"/>
      <c r="CK66" s="1320"/>
      <c r="CL66" s="1320"/>
      <c r="CM66" s="1320"/>
      <c r="CN66" s="1320"/>
      <c r="CO66" s="1320"/>
      <c r="CP66" s="1320"/>
      <c r="CQ66" s="1320"/>
      <c r="CR66" s="1320"/>
      <c r="CS66" s="1320"/>
      <c r="CT66" s="1320"/>
      <c r="CU66" s="1320"/>
      <c r="CV66" s="1320"/>
      <c r="CW66" s="1320"/>
      <c r="CX66" s="1320"/>
      <c r="CY66" s="1320"/>
      <c r="CZ66" s="1320"/>
      <c r="DA66" s="1320"/>
      <c r="DB66" s="1320"/>
      <c r="DC66" s="1321"/>
    </row>
    <row r="67" spans="2:107">
      <c r="B67" s="394"/>
      <c r="AN67" s="1319"/>
      <c r="AO67" s="1320"/>
      <c r="AP67" s="1320"/>
      <c r="AQ67" s="1320"/>
      <c r="AR67" s="1320"/>
      <c r="AS67" s="1320"/>
      <c r="AT67" s="1320"/>
      <c r="AU67" s="1320"/>
      <c r="AV67" s="1320"/>
      <c r="AW67" s="1320"/>
      <c r="AX67" s="1320"/>
      <c r="AY67" s="1320"/>
      <c r="AZ67" s="1320"/>
      <c r="BA67" s="1320"/>
      <c r="BB67" s="1320"/>
      <c r="BC67" s="1320"/>
      <c r="BD67" s="1320"/>
      <c r="BE67" s="1320"/>
      <c r="BF67" s="1320"/>
      <c r="BG67" s="1320"/>
      <c r="BH67" s="1320"/>
      <c r="BI67" s="1320"/>
      <c r="BJ67" s="1320"/>
      <c r="BK67" s="1320"/>
      <c r="BL67" s="1320"/>
      <c r="BM67" s="1320"/>
      <c r="BN67" s="1320"/>
      <c r="BO67" s="1320"/>
      <c r="BP67" s="1320"/>
      <c r="BQ67" s="1320"/>
      <c r="BR67" s="1320"/>
      <c r="BS67" s="1320"/>
      <c r="BT67" s="1320"/>
      <c r="BU67" s="1320"/>
      <c r="BV67" s="1320"/>
      <c r="BW67" s="1320"/>
      <c r="BX67" s="1320"/>
      <c r="BY67" s="1320"/>
      <c r="BZ67" s="1320"/>
      <c r="CA67" s="1320"/>
      <c r="CB67" s="1320"/>
      <c r="CC67" s="1320"/>
      <c r="CD67" s="1320"/>
      <c r="CE67" s="1320"/>
      <c r="CF67" s="1320"/>
      <c r="CG67" s="1320"/>
      <c r="CH67" s="1320"/>
      <c r="CI67" s="1320"/>
      <c r="CJ67" s="1320"/>
      <c r="CK67" s="1320"/>
      <c r="CL67" s="1320"/>
      <c r="CM67" s="1320"/>
      <c r="CN67" s="1320"/>
      <c r="CO67" s="1320"/>
      <c r="CP67" s="1320"/>
      <c r="CQ67" s="1320"/>
      <c r="CR67" s="1320"/>
      <c r="CS67" s="1320"/>
      <c r="CT67" s="1320"/>
      <c r="CU67" s="1320"/>
      <c r="CV67" s="1320"/>
      <c r="CW67" s="1320"/>
      <c r="CX67" s="1320"/>
      <c r="CY67" s="1320"/>
      <c r="CZ67" s="1320"/>
      <c r="DA67" s="1320"/>
      <c r="DB67" s="1320"/>
      <c r="DC67" s="1321"/>
    </row>
    <row r="68" spans="2:107">
      <c r="B68" s="394"/>
      <c r="AN68" s="1319"/>
      <c r="AO68" s="1320"/>
      <c r="AP68" s="1320"/>
      <c r="AQ68" s="1320"/>
      <c r="AR68" s="1320"/>
      <c r="AS68" s="1320"/>
      <c r="AT68" s="1320"/>
      <c r="AU68" s="1320"/>
      <c r="AV68" s="1320"/>
      <c r="AW68" s="1320"/>
      <c r="AX68" s="1320"/>
      <c r="AY68" s="1320"/>
      <c r="AZ68" s="1320"/>
      <c r="BA68" s="1320"/>
      <c r="BB68" s="1320"/>
      <c r="BC68" s="1320"/>
      <c r="BD68" s="1320"/>
      <c r="BE68" s="1320"/>
      <c r="BF68" s="1320"/>
      <c r="BG68" s="1320"/>
      <c r="BH68" s="1320"/>
      <c r="BI68" s="1320"/>
      <c r="BJ68" s="1320"/>
      <c r="BK68" s="1320"/>
      <c r="BL68" s="1320"/>
      <c r="BM68" s="1320"/>
      <c r="BN68" s="1320"/>
      <c r="BO68" s="1320"/>
      <c r="BP68" s="1320"/>
      <c r="BQ68" s="1320"/>
      <c r="BR68" s="1320"/>
      <c r="BS68" s="1320"/>
      <c r="BT68" s="1320"/>
      <c r="BU68" s="1320"/>
      <c r="BV68" s="1320"/>
      <c r="BW68" s="1320"/>
      <c r="BX68" s="1320"/>
      <c r="BY68" s="1320"/>
      <c r="BZ68" s="1320"/>
      <c r="CA68" s="1320"/>
      <c r="CB68" s="1320"/>
      <c r="CC68" s="1320"/>
      <c r="CD68" s="1320"/>
      <c r="CE68" s="1320"/>
      <c r="CF68" s="1320"/>
      <c r="CG68" s="1320"/>
      <c r="CH68" s="1320"/>
      <c r="CI68" s="1320"/>
      <c r="CJ68" s="1320"/>
      <c r="CK68" s="1320"/>
      <c r="CL68" s="1320"/>
      <c r="CM68" s="1320"/>
      <c r="CN68" s="1320"/>
      <c r="CO68" s="1320"/>
      <c r="CP68" s="1320"/>
      <c r="CQ68" s="1320"/>
      <c r="CR68" s="1320"/>
      <c r="CS68" s="1320"/>
      <c r="CT68" s="1320"/>
      <c r="CU68" s="1320"/>
      <c r="CV68" s="1320"/>
      <c r="CW68" s="1320"/>
      <c r="CX68" s="1320"/>
      <c r="CY68" s="1320"/>
      <c r="CZ68" s="1320"/>
      <c r="DA68" s="1320"/>
      <c r="DB68" s="1320"/>
      <c r="DC68" s="1321"/>
    </row>
    <row r="69" spans="2:107">
      <c r="B69" s="394"/>
      <c r="AN69" s="1322"/>
      <c r="AO69" s="1323"/>
      <c r="AP69" s="1323"/>
      <c r="AQ69" s="1323"/>
      <c r="AR69" s="1323"/>
      <c r="AS69" s="1323"/>
      <c r="AT69" s="1323"/>
      <c r="AU69" s="1323"/>
      <c r="AV69" s="1323"/>
      <c r="AW69" s="1323"/>
      <c r="AX69" s="1323"/>
      <c r="AY69" s="1323"/>
      <c r="AZ69" s="1323"/>
      <c r="BA69" s="1323"/>
      <c r="BB69" s="1323"/>
      <c r="BC69" s="1323"/>
      <c r="BD69" s="1323"/>
      <c r="BE69" s="1323"/>
      <c r="BF69" s="1323"/>
      <c r="BG69" s="1323"/>
      <c r="BH69" s="1323"/>
      <c r="BI69" s="1323"/>
      <c r="BJ69" s="1323"/>
      <c r="BK69" s="1323"/>
      <c r="BL69" s="1323"/>
      <c r="BM69" s="1323"/>
      <c r="BN69" s="1323"/>
      <c r="BO69" s="1323"/>
      <c r="BP69" s="1323"/>
      <c r="BQ69" s="1323"/>
      <c r="BR69" s="1323"/>
      <c r="BS69" s="1323"/>
      <c r="BT69" s="1323"/>
      <c r="BU69" s="1323"/>
      <c r="BV69" s="1323"/>
      <c r="BW69" s="1323"/>
      <c r="BX69" s="1323"/>
      <c r="BY69" s="1323"/>
      <c r="BZ69" s="1323"/>
      <c r="CA69" s="1323"/>
      <c r="CB69" s="1323"/>
      <c r="CC69" s="1323"/>
      <c r="CD69" s="1323"/>
      <c r="CE69" s="1323"/>
      <c r="CF69" s="1323"/>
      <c r="CG69" s="1323"/>
      <c r="CH69" s="1323"/>
      <c r="CI69" s="1323"/>
      <c r="CJ69" s="1323"/>
      <c r="CK69" s="1323"/>
      <c r="CL69" s="1323"/>
      <c r="CM69" s="1323"/>
      <c r="CN69" s="1323"/>
      <c r="CO69" s="1323"/>
      <c r="CP69" s="1323"/>
      <c r="CQ69" s="1323"/>
      <c r="CR69" s="1323"/>
      <c r="CS69" s="1323"/>
      <c r="CT69" s="1323"/>
      <c r="CU69" s="1323"/>
      <c r="CV69" s="1323"/>
      <c r="CW69" s="1323"/>
      <c r="CX69" s="1323"/>
      <c r="CY69" s="1323"/>
      <c r="CZ69" s="1323"/>
      <c r="DA69" s="1323"/>
      <c r="DB69" s="1323"/>
      <c r="DC69" s="1324"/>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591</v>
      </c>
    </row>
    <row r="72" spans="2:107">
      <c r="B72" s="394"/>
      <c r="G72" s="1308"/>
      <c r="H72" s="1308"/>
      <c r="I72" s="1308"/>
      <c r="J72" s="1308"/>
      <c r="K72" s="404"/>
      <c r="L72" s="404"/>
      <c r="M72" s="405"/>
      <c r="N72" s="405"/>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4" t="s">
        <v>543</v>
      </c>
      <c r="BQ72" s="1314"/>
      <c r="BR72" s="1314"/>
      <c r="BS72" s="1314"/>
      <c r="BT72" s="1314"/>
      <c r="BU72" s="1314"/>
      <c r="BV72" s="1314"/>
      <c r="BW72" s="1314"/>
      <c r="BX72" s="1314" t="s">
        <v>544</v>
      </c>
      <c r="BY72" s="1314"/>
      <c r="BZ72" s="1314"/>
      <c r="CA72" s="1314"/>
      <c r="CB72" s="1314"/>
      <c r="CC72" s="1314"/>
      <c r="CD72" s="1314"/>
      <c r="CE72" s="1314"/>
      <c r="CF72" s="1314" t="s">
        <v>545</v>
      </c>
      <c r="CG72" s="1314"/>
      <c r="CH72" s="1314"/>
      <c r="CI72" s="1314"/>
      <c r="CJ72" s="1314"/>
      <c r="CK72" s="1314"/>
      <c r="CL72" s="1314"/>
      <c r="CM72" s="1314"/>
      <c r="CN72" s="1314" t="s">
        <v>546</v>
      </c>
      <c r="CO72" s="1314"/>
      <c r="CP72" s="1314"/>
      <c r="CQ72" s="1314"/>
      <c r="CR72" s="1314"/>
      <c r="CS72" s="1314"/>
      <c r="CT72" s="1314"/>
      <c r="CU72" s="1314"/>
      <c r="CV72" s="1314" t="s">
        <v>547</v>
      </c>
      <c r="CW72" s="1314"/>
      <c r="CX72" s="1314"/>
      <c r="CY72" s="1314"/>
      <c r="CZ72" s="1314"/>
      <c r="DA72" s="1314"/>
      <c r="DB72" s="1314"/>
      <c r="DC72" s="1314"/>
    </row>
    <row r="73" spans="2:107">
      <c r="B73" s="394"/>
      <c r="G73" s="1326"/>
      <c r="H73" s="1326"/>
      <c r="I73" s="1326"/>
      <c r="J73" s="1326"/>
      <c r="K73" s="1309"/>
      <c r="L73" s="1309"/>
      <c r="M73" s="1309"/>
      <c r="N73" s="1309"/>
      <c r="AM73" s="403"/>
      <c r="AN73" s="1313" t="s">
        <v>592</v>
      </c>
      <c r="AO73" s="1313"/>
      <c r="AP73" s="1313"/>
      <c r="AQ73" s="1313"/>
      <c r="AR73" s="1313"/>
      <c r="AS73" s="1313"/>
      <c r="AT73" s="1313"/>
      <c r="AU73" s="1313"/>
      <c r="AV73" s="1313"/>
      <c r="AW73" s="1313"/>
      <c r="AX73" s="1313"/>
      <c r="AY73" s="1313"/>
      <c r="AZ73" s="1313"/>
      <c r="BA73" s="1313"/>
      <c r="BB73" s="1313" t="s">
        <v>593</v>
      </c>
      <c r="BC73" s="1313"/>
      <c r="BD73" s="1313"/>
      <c r="BE73" s="1313"/>
      <c r="BF73" s="1313"/>
      <c r="BG73" s="1313"/>
      <c r="BH73" s="1313"/>
      <c r="BI73" s="1313"/>
      <c r="BJ73" s="1313"/>
      <c r="BK73" s="1313"/>
      <c r="BL73" s="1313"/>
      <c r="BM73" s="1313"/>
      <c r="BN73" s="1313"/>
      <c r="BO73" s="1313"/>
      <c r="BP73" s="1310"/>
      <c r="BQ73" s="1310"/>
      <c r="BR73" s="1310"/>
      <c r="BS73" s="1310"/>
      <c r="BT73" s="1310"/>
      <c r="BU73" s="1310"/>
      <c r="BV73" s="1310"/>
      <c r="BW73" s="1310"/>
      <c r="BX73" s="1310"/>
      <c r="BY73" s="1310"/>
      <c r="BZ73" s="1310"/>
      <c r="CA73" s="1310"/>
      <c r="CB73" s="1310"/>
      <c r="CC73" s="1310"/>
      <c r="CD73" s="1310"/>
      <c r="CE73" s="1310"/>
      <c r="CF73" s="1310"/>
      <c r="CG73" s="1310"/>
      <c r="CH73" s="1310"/>
      <c r="CI73" s="1310"/>
      <c r="CJ73" s="1310"/>
      <c r="CK73" s="1310"/>
      <c r="CL73" s="1310"/>
      <c r="CM73" s="1310"/>
      <c r="CN73" s="1310">
        <v>6.1</v>
      </c>
      <c r="CO73" s="1310"/>
      <c r="CP73" s="1310"/>
      <c r="CQ73" s="1310"/>
      <c r="CR73" s="1310"/>
      <c r="CS73" s="1310"/>
      <c r="CT73" s="1310"/>
      <c r="CU73" s="1310"/>
      <c r="CV73" s="1310">
        <v>15.5</v>
      </c>
      <c r="CW73" s="1310"/>
      <c r="CX73" s="1310"/>
      <c r="CY73" s="1310"/>
      <c r="CZ73" s="1310"/>
      <c r="DA73" s="1310"/>
      <c r="DB73" s="1310"/>
      <c r="DC73" s="1310"/>
    </row>
    <row r="74" spans="2:107">
      <c r="B74" s="394"/>
      <c r="G74" s="1326"/>
      <c r="H74" s="1326"/>
      <c r="I74" s="1326"/>
      <c r="J74" s="1326"/>
      <c r="K74" s="1309"/>
      <c r="L74" s="1309"/>
      <c r="M74" s="1309"/>
      <c r="N74" s="1309"/>
      <c r="AM74" s="403"/>
      <c r="AN74" s="1313"/>
      <c r="AO74" s="1313"/>
      <c r="AP74" s="1313"/>
      <c r="AQ74" s="1313"/>
      <c r="AR74" s="1313"/>
      <c r="AS74" s="1313"/>
      <c r="AT74" s="1313"/>
      <c r="AU74" s="1313"/>
      <c r="AV74" s="1313"/>
      <c r="AW74" s="1313"/>
      <c r="AX74" s="1313"/>
      <c r="AY74" s="1313"/>
      <c r="AZ74" s="1313"/>
      <c r="BA74" s="1313"/>
      <c r="BB74" s="1313"/>
      <c r="BC74" s="1313"/>
      <c r="BD74" s="1313"/>
      <c r="BE74" s="1313"/>
      <c r="BF74" s="1313"/>
      <c r="BG74" s="1313"/>
      <c r="BH74" s="1313"/>
      <c r="BI74" s="1313"/>
      <c r="BJ74" s="1313"/>
      <c r="BK74" s="1313"/>
      <c r="BL74" s="1313"/>
      <c r="BM74" s="1313"/>
      <c r="BN74" s="1313"/>
      <c r="BO74" s="1313"/>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c r="B75" s="394"/>
      <c r="G75" s="1326"/>
      <c r="H75" s="1326"/>
      <c r="I75" s="1308"/>
      <c r="J75" s="1308"/>
      <c r="K75" s="1315"/>
      <c r="L75" s="1315"/>
      <c r="M75" s="1315"/>
      <c r="N75" s="1315"/>
      <c r="AM75" s="403"/>
      <c r="AN75" s="1313"/>
      <c r="AO75" s="1313"/>
      <c r="AP75" s="1313"/>
      <c r="AQ75" s="1313"/>
      <c r="AR75" s="1313"/>
      <c r="AS75" s="1313"/>
      <c r="AT75" s="1313"/>
      <c r="AU75" s="1313"/>
      <c r="AV75" s="1313"/>
      <c r="AW75" s="1313"/>
      <c r="AX75" s="1313"/>
      <c r="AY75" s="1313"/>
      <c r="AZ75" s="1313"/>
      <c r="BA75" s="1313"/>
      <c r="BB75" s="1313" t="s">
        <v>597</v>
      </c>
      <c r="BC75" s="1313"/>
      <c r="BD75" s="1313"/>
      <c r="BE75" s="1313"/>
      <c r="BF75" s="1313"/>
      <c r="BG75" s="1313"/>
      <c r="BH75" s="1313"/>
      <c r="BI75" s="1313"/>
      <c r="BJ75" s="1313"/>
      <c r="BK75" s="1313"/>
      <c r="BL75" s="1313"/>
      <c r="BM75" s="1313"/>
      <c r="BN75" s="1313"/>
      <c r="BO75" s="1313"/>
      <c r="BP75" s="1310">
        <v>6.4</v>
      </c>
      <c r="BQ75" s="1310"/>
      <c r="BR75" s="1310"/>
      <c r="BS75" s="1310"/>
      <c r="BT75" s="1310"/>
      <c r="BU75" s="1310"/>
      <c r="BV75" s="1310"/>
      <c r="BW75" s="1310"/>
      <c r="BX75" s="1310">
        <v>4.5999999999999996</v>
      </c>
      <c r="BY75" s="1310"/>
      <c r="BZ75" s="1310"/>
      <c r="CA75" s="1310"/>
      <c r="CB75" s="1310"/>
      <c r="CC75" s="1310"/>
      <c r="CD75" s="1310"/>
      <c r="CE75" s="1310"/>
      <c r="CF75" s="1310">
        <v>4.4000000000000004</v>
      </c>
      <c r="CG75" s="1310"/>
      <c r="CH75" s="1310"/>
      <c r="CI75" s="1310"/>
      <c r="CJ75" s="1310"/>
      <c r="CK75" s="1310"/>
      <c r="CL75" s="1310"/>
      <c r="CM75" s="1310"/>
      <c r="CN75" s="1310">
        <v>5</v>
      </c>
      <c r="CO75" s="1310"/>
      <c r="CP75" s="1310"/>
      <c r="CQ75" s="1310"/>
      <c r="CR75" s="1310"/>
      <c r="CS75" s="1310"/>
      <c r="CT75" s="1310"/>
      <c r="CU75" s="1310"/>
      <c r="CV75" s="1310">
        <v>6</v>
      </c>
      <c r="CW75" s="1310"/>
      <c r="CX75" s="1310"/>
      <c r="CY75" s="1310"/>
      <c r="CZ75" s="1310"/>
      <c r="DA75" s="1310"/>
      <c r="DB75" s="1310"/>
      <c r="DC75" s="1310"/>
    </row>
    <row r="76" spans="2:107">
      <c r="B76" s="394"/>
      <c r="G76" s="1326"/>
      <c r="H76" s="1326"/>
      <c r="I76" s="1308"/>
      <c r="J76" s="1308"/>
      <c r="K76" s="1315"/>
      <c r="L76" s="1315"/>
      <c r="M76" s="1315"/>
      <c r="N76" s="1315"/>
      <c r="AM76" s="403"/>
      <c r="AN76" s="1313"/>
      <c r="AO76" s="1313"/>
      <c r="AP76" s="1313"/>
      <c r="AQ76" s="1313"/>
      <c r="AR76" s="1313"/>
      <c r="AS76" s="1313"/>
      <c r="AT76" s="1313"/>
      <c r="AU76" s="1313"/>
      <c r="AV76" s="1313"/>
      <c r="AW76" s="1313"/>
      <c r="AX76" s="1313"/>
      <c r="AY76" s="1313"/>
      <c r="AZ76" s="1313"/>
      <c r="BA76" s="1313"/>
      <c r="BB76" s="1313"/>
      <c r="BC76" s="1313"/>
      <c r="BD76" s="1313"/>
      <c r="BE76" s="1313"/>
      <c r="BF76" s="1313"/>
      <c r="BG76" s="1313"/>
      <c r="BH76" s="1313"/>
      <c r="BI76" s="1313"/>
      <c r="BJ76" s="1313"/>
      <c r="BK76" s="1313"/>
      <c r="BL76" s="1313"/>
      <c r="BM76" s="1313"/>
      <c r="BN76" s="1313"/>
      <c r="BO76" s="1313"/>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c r="B77" s="394"/>
      <c r="G77" s="1308"/>
      <c r="H77" s="1308"/>
      <c r="I77" s="1308"/>
      <c r="J77" s="1308"/>
      <c r="K77" s="1309"/>
      <c r="L77" s="1309"/>
      <c r="M77" s="1309"/>
      <c r="N77" s="1309"/>
      <c r="AN77" s="1314" t="s">
        <v>595</v>
      </c>
      <c r="AO77" s="1314"/>
      <c r="AP77" s="1314"/>
      <c r="AQ77" s="1314"/>
      <c r="AR77" s="1314"/>
      <c r="AS77" s="1314"/>
      <c r="AT77" s="1314"/>
      <c r="AU77" s="1314"/>
      <c r="AV77" s="1314"/>
      <c r="AW77" s="1314"/>
      <c r="AX77" s="1314"/>
      <c r="AY77" s="1314"/>
      <c r="AZ77" s="1314"/>
      <c r="BA77" s="1314"/>
      <c r="BB77" s="1313" t="s">
        <v>593</v>
      </c>
      <c r="BC77" s="1313"/>
      <c r="BD77" s="1313"/>
      <c r="BE77" s="1313"/>
      <c r="BF77" s="1313"/>
      <c r="BG77" s="1313"/>
      <c r="BH77" s="1313"/>
      <c r="BI77" s="1313"/>
      <c r="BJ77" s="1313"/>
      <c r="BK77" s="1313"/>
      <c r="BL77" s="1313"/>
      <c r="BM77" s="1313"/>
      <c r="BN77" s="1313"/>
      <c r="BO77" s="1313"/>
      <c r="BP77" s="1310">
        <v>27.8</v>
      </c>
      <c r="BQ77" s="1310"/>
      <c r="BR77" s="1310"/>
      <c r="BS77" s="1310"/>
      <c r="BT77" s="1310"/>
      <c r="BU77" s="1310"/>
      <c r="BV77" s="1310"/>
      <c r="BW77" s="1310"/>
      <c r="BX77" s="1310">
        <v>20.2</v>
      </c>
      <c r="BY77" s="1310"/>
      <c r="BZ77" s="1310"/>
      <c r="CA77" s="1310"/>
      <c r="CB77" s="1310"/>
      <c r="CC77" s="1310"/>
      <c r="CD77" s="1310"/>
      <c r="CE77" s="1310"/>
      <c r="CF77" s="1310">
        <v>15.5</v>
      </c>
      <c r="CG77" s="1310"/>
      <c r="CH77" s="1310"/>
      <c r="CI77" s="1310"/>
      <c r="CJ77" s="1310"/>
      <c r="CK77" s="1310"/>
      <c r="CL77" s="1310"/>
      <c r="CM77" s="1310"/>
      <c r="CN77" s="1310">
        <v>14</v>
      </c>
      <c r="CO77" s="1310"/>
      <c r="CP77" s="1310"/>
      <c r="CQ77" s="1310"/>
      <c r="CR77" s="1310"/>
      <c r="CS77" s="1310"/>
      <c r="CT77" s="1310"/>
      <c r="CU77" s="1310"/>
      <c r="CV77" s="1310">
        <v>11.4</v>
      </c>
      <c r="CW77" s="1310"/>
      <c r="CX77" s="1310"/>
      <c r="CY77" s="1310"/>
      <c r="CZ77" s="1310"/>
      <c r="DA77" s="1310"/>
      <c r="DB77" s="1310"/>
      <c r="DC77" s="1310"/>
    </row>
    <row r="78" spans="2:107">
      <c r="B78" s="394"/>
      <c r="G78" s="1308"/>
      <c r="H78" s="1308"/>
      <c r="I78" s="1308"/>
      <c r="J78" s="1308"/>
      <c r="K78" s="1309"/>
      <c r="L78" s="1309"/>
      <c r="M78" s="1309"/>
      <c r="N78" s="1309"/>
      <c r="AN78" s="1314"/>
      <c r="AO78" s="1314"/>
      <c r="AP78" s="1314"/>
      <c r="AQ78" s="1314"/>
      <c r="AR78" s="1314"/>
      <c r="AS78" s="1314"/>
      <c r="AT78" s="1314"/>
      <c r="AU78" s="1314"/>
      <c r="AV78" s="1314"/>
      <c r="AW78" s="1314"/>
      <c r="AX78" s="1314"/>
      <c r="AY78" s="1314"/>
      <c r="AZ78" s="1314"/>
      <c r="BA78" s="1314"/>
      <c r="BB78" s="1313"/>
      <c r="BC78" s="1313"/>
      <c r="BD78" s="1313"/>
      <c r="BE78" s="1313"/>
      <c r="BF78" s="1313"/>
      <c r="BG78" s="1313"/>
      <c r="BH78" s="1313"/>
      <c r="BI78" s="1313"/>
      <c r="BJ78" s="1313"/>
      <c r="BK78" s="1313"/>
      <c r="BL78" s="1313"/>
      <c r="BM78" s="1313"/>
      <c r="BN78" s="1313"/>
      <c r="BO78" s="1313"/>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c r="B79" s="394"/>
      <c r="G79" s="1308"/>
      <c r="H79" s="1308"/>
      <c r="I79" s="1311"/>
      <c r="J79" s="1311"/>
      <c r="K79" s="1312"/>
      <c r="L79" s="1312"/>
      <c r="M79" s="1312"/>
      <c r="N79" s="1312"/>
      <c r="AN79" s="1314"/>
      <c r="AO79" s="1314"/>
      <c r="AP79" s="1314"/>
      <c r="AQ79" s="1314"/>
      <c r="AR79" s="1314"/>
      <c r="AS79" s="1314"/>
      <c r="AT79" s="1314"/>
      <c r="AU79" s="1314"/>
      <c r="AV79" s="1314"/>
      <c r="AW79" s="1314"/>
      <c r="AX79" s="1314"/>
      <c r="AY79" s="1314"/>
      <c r="AZ79" s="1314"/>
      <c r="BA79" s="1314"/>
      <c r="BB79" s="1313" t="s">
        <v>597</v>
      </c>
      <c r="BC79" s="1313"/>
      <c r="BD79" s="1313"/>
      <c r="BE79" s="1313"/>
      <c r="BF79" s="1313"/>
      <c r="BG79" s="1313"/>
      <c r="BH79" s="1313"/>
      <c r="BI79" s="1313"/>
      <c r="BJ79" s="1313"/>
      <c r="BK79" s="1313"/>
      <c r="BL79" s="1313"/>
      <c r="BM79" s="1313"/>
      <c r="BN79" s="1313"/>
      <c r="BO79" s="1313"/>
      <c r="BP79" s="1310">
        <v>8.1</v>
      </c>
      <c r="BQ79" s="1310"/>
      <c r="BR79" s="1310"/>
      <c r="BS79" s="1310"/>
      <c r="BT79" s="1310"/>
      <c r="BU79" s="1310"/>
      <c r="BV79" s="1310"/>
      <c r="BW79" s="1310"/>
      <c r="BX79" s="1310">
        <v>7.1</v>
      </c>
      <c r="BY79" s="1310"/>
      <c r="BZ79" s="1310"/>
      <c r="CA79" s="1310"/>
      <c r="CB79" s="1310"/>
      <c r="CC79" s="1310"/>
      <c r="CD79" s="1310"/>
      <c r="CE79" s="1310"/>
      <c r="CF79" s="1310">
        <v>6.6</v>
      </c>
      <c r="CG79" s="1310"/>
      <c r="CH79" s="1310"/>
      <c r="CI79" s="1310"/>
      <c r="CJ79" s="1310"/>
      <c r="CK79" s="1310"/>
      <c r="CL79" s="1310"/>
      <c r="CM79" s="1310"/>
      <c r="CN79" s="1310">
        <v>6.5</v>
      </c>
      <c r="CO79" s="1310"/>
      <c r="CP79" s="1310"/>
      <c r="CQ79" s="1310"/>
      <c r="CR79" s="1310"/>
      <c r="CS79" s="1310"/>
      <c r="CT79" s="1310"/>
      <c r="CU79" s="1310"/>
      <c r="CV79" s="1310">
        <v>6.7</v>
      </c>
      <c r="CW79" s="1310"/>
      <c r="CX79" s="1310"/>
      <c r="CY79" s="1310"/>
      <c r="CZ79" s="1310"/>
      <c r="DA79" s="1310"/>
      <c r="DB79" s="1310"/>
      <c r="DC79" s="1310"/>
    </row>
    <row r="80" spans="2:107">
      <c r="B80" s="394"/>
      <c r="G80" s="1308"/>
      <c r="H80" s="1308"/>
      <c r="I80" s="1311"/>
      <c r="J80" s="1311"/>
      <c r="K80" s="1312"/>
      <c r="L80" s="1312"/>
      <c r="M80" s="1312"/>
      <c r="N80" s="1312"/>
      <c r="AN80" s="1314"/>
      <c r="AO80" s="1314"/>
      <c r="AP80" s="1314"/>
      <c r="AQ80" s="1314"/>
      <c r="AR80" s="1314"/>
      <c r="AS80" s="1314"/>
      <c r="AT80" s="1314"/>
      <c r="AU80" s="1314"/>
      <c r="AV80" s="1314"/>
      <c r="AW80" s="1314"/>
      <c r="AX80" s="1314"/>
      <c r="AY80" s="1314"/>
      <c r="AZ80" s="1314"/>
      <c r="BA80" s="1314"/>
      <c r="BB80" s="1313"/>
      <c r="BC80" s="1313"/>
      <c r="BD80" s="1313"/>
      <c r="BE80" s="1313"/>
      <c r="BF80" s="1313"/>
      <c r="BG80" s="1313"/>
      <c r="BH80" s="1313"/>
      <c r="BI80" s="1313"/>
      <c r="BJ80" s="1313"/>
      <c r="BK80" s="1313"/>
      <c r="BL80" s="1313"/>
      <c r="BM80" s="1313"/>
      <c r="BN80" s="1313"/>
      <c r="BO80" s="1313"/>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NePZy1DSW4iNZwHJxlQFy7xWqE0H/Iyz82I65Ars2a0/xCGD7Yl7RcTYb91y7t2EjP18bZTgRb7FhCoMokjIKA==" saltValue="pEXpr85FxMLgAK4tu4C1g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0" zoomScale="80" zoomScaleNormal="80" zoomScaleSheetLayoutView="70" workbookViewId="0">
      <selection activeCell="AD112" sqref="AD112"/>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598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JlMZvUn+eQNqwtcV7kR8PsBTywRptI1nLvZWIMZ7fTfC1xVZf80Cxs5BLpUsKzA8DahW8up6bghDxeP9yDZgKQ==" saltValue="FIWP3f36SrrVOdokdzWTW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D76" zoomScale="80" zoomScaleNormal="80" zoomScaleSheetLayoutView="55" workbookViewId="0">
      <selection activeCell="AE112" sqref="AE112"/>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599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syEItMy0fW7bxN74H2l2sp6uvzEBxdDxaQXmQvqqt+9XqMXHvpCKi1tKpIql9lG6eUg3aQQxGgZ+Cc8uyinvQA==" saltValue="AXt5H3Rh2UWndDesS/RxK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540</v>
      </c>
      <c r="G2" s="156"/>
      <c r="H2" s="157"/>
    </row>
    <row r="3" spans="1:8">
      <c r="A3" s="153" t="s">
        <v>533</v>
      </c>
      <c r="B3" s="158"/>
      <c r="C3" s="159"/>
      <c r="D3" s="160">
        <v>56013</v>
      </c>
      <c r="E3" s="161"/>
      <c r="F3" s="162">
        <v>59668</v>
      </c>
      <c r="G3" s="163"/>
      <c r="H3" s="164"/>
    </row>
    <row r="4" spans="1:8">
      <c r="A4" s="165"/>
      <c r="B4" s="166"/>
      <c r="C4" s="167"/>
      <c r="D4" s="168">
        <v>34188</v>
      </c>
      <c r="E4" s="169"/>
      <c r="F4" s="170">
        <v>31515</v>
      </c>
      <c r="G4" s="171"/>
      <c r="H4" s="172"/>
    </row>
    <row r="5" spans="1:8">
      <c r="A5" s="153" t="s">
        <v>535</v>
      </c>
      <c r="B5" s="158"/>
      <c r="C5" s="159"/>
      <c r="D5" s="160">
        <v>86945</v>
      </c>
      <c r="E5" s="161"/>
      <c r="F5" s="162">
        <v>56894</v>
      </c>
      <c r="G5" s="163"/>
      <c r="H5" s="164"/>
    </row>
    <row r="6" spans="1:8">
      <c r="A6" s="165"/>
      <c r="B6" s="166"/>
      <c r="C6" s="167"/>
      <c r="D6" s="168">
        <v>43390</v>
      </c>
      <c r="E6" s="169"/>
      <c r="F6" s="170">
        <v>32548</v>
      </c>
      <c r="G6" s="171"/>
      <c r="H6" s="172"/>
    </row>
    <row r="7" spans="1:8">
      <c r="A7" s="153" t="s">
        <v>536</v>
      </c>
      <c r="B7" s="158"/>
      <c r="C7" s="159"/>
      <c r="D7" s="160">
        <v>77627</v>
      </c>
      <c r="E7" s="161"/>
      <c r="F7" s="162">
        <v>57122</v>
      </c>
      <c r="G7" s="163"/>
      <c r="H7" s="164"/>
    </row>
    <row r="8" spans="1:8">
      <c r="A8" s="165"/>
      <c r="B8" s="166"/>
      <c r="C8" s="167"/>
      <c r="D8" s="168">
        <v>58252</v>
      </c>
      <c r="E8" s="169"/>
      <c r="F8" s="170">
        <v>36191</v>
      </c>
      <c r="G8" s="171"/>
      <c r="H8" s="172"/>
    </row>
    <row r="9" spans="1:8">
      <c r="A9" s="153" t="s">
        <v>537</v>
      </c>
      <c r="B9" s="158"/>
      <c r="C9" s="159"/>
      <c r="D9" s="160">
        <v>93695</v>
      </c>
      <c r="E9" s="161"/>
      <c r="F9" s="162">
        <v>53655</v>
      </c>
      <c r="G9" s="163"/>
      <c r="H9" s="164"/>
    </row>
    <row r="10" spans="1:8">
      <c r="A10" s="165"/>
      <c r="B10" s="166"/>
      <c r="C10" s="167"/>
      <c r="D10" s="168">
        <v>71739</v>
      </c>
      <c r="E10" s="169"/>
      <c r="F10" s="170">
        <v>32719</v>
      </c>
      <c r="G10" s="171"/>
      <c r="H10" s="172"/>
    </row>
    <row r="11" spans="1:8">
      <c r="A11" s="153" t="s">
        <v>538</v>
      </c>
      <c r="B11" s="158"/>
      <c r="C11" s="159"/>
      <c r="D11" s="160">
        <v>68128</v>
      </c>
      <c r="E11" s="161"/>
      <c r="F11" s="162">
        <v>53869</v>
      </c>
      <c r="G11" s="163"/>
      <c r="H11" s="164"/>
    </row>
    <row r="12" spans="1:8">
      <c r="A12" s="165"/>
      <c r="B12" s="166"/>
      <c r="C12" s="173"/>
      <c r="D12" s="168">
        <v>56673</v>
      </c>
      <c r="E12" s="169"/>
      <c r="F12" s="170">
        <v>35046</v>
      </c>
      <c r="G12" s="171"/>
      <c r="H12" s="172"/>
    </row>
    <row r="13" spans="1:8">
      <c r="A13" s="153"/>
      <c r="B13" s="158"/>
      <c r="C13" s="174"/>
      <c r="D13" s="175">
        <v>76482</v>
      </c>
      <c r="E13" s="176"/>
      <c r="F13" s="177">
        <v>56242</v>
      </c>
      <c r="G13" s="178"/>
      <c r="H13" s="164"/>
    </row>
    <row r="14" spans="1:8">
      <c r="A14" s="165"/>
      <c r="B14" s="166"/>
      <c r="C14" s="167"/>
      <c r="D14" s="168">
        <v>52848</v>
      </c>
      <c r="E14" s="169"/>
      <c r="F14" s="170">
        <v>33604</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6.68</v>
      </c>
      <c r="C19" s="179">
        <f>ROUND(VALUE(SUBSTITUTE(実質収支比率等に係る経年分析!G$48,"▲","-")),2)</f>
        <v>9.16</v>
      </c>
      <c r="D19" s="179">
        <f>ROUND(VALUE(SUBSTITUTE(実質収支比率等に係る経年分析!H$48,"▲","-")),2)</f>
        <v>8.77</v>
      </c>
      <c r="E19" s="179">
        <f>ROUND(VALUE(SUBSTITUTE(実質収支比率等に係る経年分析!I$48,"▲","-")),2)</f>
        <v>6.25</v>
      </c>
      <c r="F19" s="179">
        <f>ROUND(VALUE(SUBSTITUTE(実質収支比率等に係る経年分析!J$48,"▲","-")),2)</f>
        <v>6.53</v>
      </c>
    </row>
    <row r="20" spans="1:11">
      <c r="A20" s="179" t="s">
        <v>55</v>
      </c>
      <c r="B20" s="179">
        <f>ROUND(VALUE(SUBSTITUTE(実質収支比率等に係る経年分析!F$47,"▲","-")),2)</f>
        <v>29.11</v>
      </c>
      <c r="C20" s="179">
        <f>ROUND(VALUE(SUBSTITUTE(実質収支比率等に係る経年分析!G$47,"▲","-")),2)</f>
        <v>28.93</v>
      </c>
      <c r="D20" s="179">
        <f>ROUND(VALUE(SUBSTITUTE(実質収支比率等に係る経年分析!H$47,"▲","-")),2)</f>
        <v>37.340000000000003</v>
      </c>
      <c r="E20" s="179">
        <f>ROUND(VALUE(SUBSTITUTE(実質収支比率等に係る経年分析!I$47,"▲","-")),2)</f>
        <v>37.47</v>
      </c>
      <c r="F20" s="179">
        <f>ROUND(VALUE(SUBSTITUTE(実質収支比率等に係る経年分析!J$47,"▲","-")),2)</f>
        <v>37.97</v>
      </c>
    </row>
    <row r="21" spans="1:11">
      <c r="A21" s="179" t="s">
        <v>56</v>
      </c>
      <c r="B21" s="179">
        <f>IF(ISNUMBER(VALUE(SUBSTITUTE(実質収支比率等に係る経年分析!F$49,"▲","-"))),ROUND(VALUE(SUBSTITUTE(実質収支比率等に係る経年分析!F$49,"▲","-")),2),NA())</f>
        <v>0.9</v>
      </c>
      <c r="C21" s="179">
        <f>IF(ISNUMBER(VALUE(SUBSTITUTE(実質収支比率等に係る経年分析!G$49,"▲","-"))),ROUND(VALUE(SUBSTITUTE(実質収支比率等に係る経年分析!G$49,"▲","-")),2),NA())</f>
        <v>2.5499999999999998</v>
      </c>
      <c r="D21" s="179">
        <f>IF(ISNUMBER(VALUE(SUBSTITUTE(実質収支比率等に係る経年分析!H$49,"▲","-"))),ROUND(VALUE(SUBSTITUTE(実質収支比率等に係る経年分析!H$49,"▲","-")),2),NA())</f>
        <v>7.14</v>
      </c>
      <c r="E21" s="179">
        <f>IF(ISNUMBER(VALUE(SUBSTITUTE(実質収支比率等に係る経年分析!I$49,"▲","-"))),ROUND(VALUE(SUBSTITUTE(実質収支比率等に係る経年分析!I$49,"▲","-")),2),NA())</f>
        <v>-2.52</v>
      </c>
      <c r="F21" s="179">
        <f>IF(ISNUMBER(VALUE(SUBSTITUTE(実質収支比率等に係る経年分析!J$49,"▲","-"))),ROUND(VALUE(SUBSTITUTE(実質収支比率等に係る経年分析!J$49,"▲","-")),2),NA())</f>
        <v>0.23</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c r="A30" s="180" t="str">
        <f>IF(連結実質赤字比率に係る赤字・黒字の構成分析!C$40="",NA(),連結実質赤字比率に係る赤字・黒字の構成分析!C$40)</f>
        <v>土地取得造成事業特別会計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c r="A31" s="180" t="str">
        <f>IF(連結実質赤字比率に係る赤字・黒字の構成分析!C$39="",NA(),連結実質赤字比率に係る赤字・黒字の構成分析!C$39)</f>
        <v>住宅新築資金等貸付事業特別会計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c r="A32" s="180" t="str">
        <f>IF(連結実質赤字比率に係る赤字・黒字の構成分析!C$38="",NA(),連結実質赤字比率に係る赤字・黒字の構成分析!C$38)</f>
        <v>後期高齢者医療事業特別会計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v>
      </c>
    </row>
    <row r="33" spans="1:16">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0.36</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0.17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0.32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0.72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0.28000000000000003</v>
      </c>
    </row>
    <row r="34" spans="1:16">
      <c r="A34" s="180" t="str">
        <f>IF(連結実質赤字比率に係る赤字・黒字の構成分析!C$36="",NA(),連結実質赤字比率に係る赤字・黒字の構成分析!C$36)</f>
        <v>国民健康保険事業特別会計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0.52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0.56999999999999995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1.29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2.33</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0.61</v>
      </c>
    </row>
    <row r="35" spans="1:16">
      <c r="A35" s="180" t="str">
        <f>IF(連結実質赤字比率に係る赤字・黒字の構成分析!C$35="",NA(),連結実質赤字比率に係る赤字・黒字の構成分析!C$35)</f>
        <v>下水道事業特別会計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0.13</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0.14000000000000001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0.13</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0.13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0.87</v>
      </c>
    </row>
    <row r="36" spans="1:16">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6.67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9.15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8.77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6.25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6.52</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1204</v>
      </c>
      <c r="E42" s="181"/>
      <c r="F42" s="181"/>
      <c r="G42" s="181">
        <f>'実質公債費比率（分子）の構造'!L$52</f>
        <v>1194</v>
      </c>
      <c r="H42" s="181"/>
      <c r="I42" s="181"/>
      <c r="J42" s="181">
        <f>'実質公債費比率（分子）の構造'!M$52</f>
        <v>1160</v>
      </c>
      <c r="K42" s="181"/>
      <c r="L42" s="181"/>
      <c r="M42" s="181">
        <f>'実質公債費比率（分子）の構造'!N$52</f>
        <v>1120</v>
      </c>
      <c r="N42" s="181"/>
      <c r="O42" s="181"/>
      <c r="P42" s="181">
        <f>'実質公債費比率（分子）の構造'!O$52</f>
        <v>1098</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c r="A44" s="181" t="s">
        <v>65</v>
      </c>
      <c r="B44" s="181">
        <f>'実質公債費比率（分子）の構造'!K$50</f>
        <v>18</v>
      </c>
      <c r="C44" s="181"/>
      <c r="D44" s="181"/>
      <c r="E44" s="181">
        <f>'実質公債費比率（分子）の構造'!L$50</f>
        <v>18</v>
      </c>
      <c r="F44" s="181"/>
      <c r="G44" s="181"/>
      <c r="H44" s="181">
        <f>'実質公債費比率（分子）の構造'!M$50</f>
        <v>18</v>
      </c>
      <c r="I44" s="181"/>
      <c r="J44" s="181"/>
      <c r="K44" s="181">
        <f>'実質公債費比率（分子）の構造'!N$50</f>
        <v>18</v>
      </c>
      <c r="L44" s="181"/>
      <c r="M44" s="181"/>
      <c r="N44" s="181">
        <f>'実質公債費比率（分子）の構造'!O$50</f>
        <v>18</v>
      </c>
      <c r="O44" s="181"/>
      <c r="P44" s="181"/>
    </row>
    <row r="45" spans="1:16">
      <c r="A45" s="181" t="s">
        <v>66</v>
      </c>
      <c r="B45" s="181">
        <f>'実質公債費比率（分子）の構造'!K$49</f>
        <v>42</v>
      </c>
      <c r="C45" s="181"/>
      <c r="D45" s="181"/>
      <c r="E45" s="181">
        <f>'実質公債費比率（分子）の構造'!L$49</f>
        <v>42</v>
      </c>
      <c r="F45" s="181"/>
      <c r="G45" s="181"/>
      <c r="H45" s="181">
        <f>'実質公債費比率（分子）の構造'!M$49</f>
        <v>40</v>
      </c>
      <c r="I45" s="181"/>
      <c r="J45" s="181"/>
      <c r="K45" s="181">
        <f>'実質公債費比率（分子）の構造'!N$49</f>
        <v>47</v>
      </c>
      <c r="L45" s="181"/>
      <c r="M45" s="181"/>
      <c r="N45" s="181">
        <f>'実質公債費比率（分子）の構造'!O$49</f>
        <v>55</v>
      </c>
      <c r="O45" s="181"/>
      <c r="P45" s="181"/>
    </row>
    <row r="46" spans="1:16">
      <c r="A46" s="181" t="s">
        <v>67</v>
      </c>
      <c r="B46" s="181">
        <f>'実質公債費比率（分子）の構造'!K$48</f>
        <v>486</v>
      </c>
      <c r="C46" s="181"/>
      <c r="D46" s="181"/>
      <c r="E46" s="181">
        <f>'実質公債費比率（分子）の構造'!L$48</f>
        <v>444</v>
      </c>
      <c r="F46" s="181"/>
      <c r="G46" s="181"/>
      <c r="H46" s="181">
        <f>'実質公債費比率（分子）の構造'!M$48</f>
        <v>473</v>
      </c>
      <c r="I46" s="181"/>
      <c r="J46" s="181"/>
      <c r="K46" s="181">
        <f>'実質公債費比率（分子）の構造'!N$48</f>
        <v>472</v>
      </c>
      <c r="L46" s="181"/>
      <c r="M46" s="181"/>
      <c r="N46" s="181">
        <f>'実質公債費比率（分子）の構造'!O$48</f>
        <v>504</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859</v>
      </c>
      <c r="C49" s="181"/>
      <c r="D49" s="181"/>
      <c r="E49" s="181">
        <f>'実質公債費比率（分子）の構造'!L$45</f>
        <v>860</v>
      </c>
      <c r="F49" s="181"/>
      <c r="G49" s="181"/>
      <c r="H49" s="181">
        <f>'実質公債費比率（分子）の構造'!M$45</f>
        <v>881</v>
      </c>
      <c r="I49" s="181"/>
      <c r="J49" s="181"/>
      <c r="K49" s="181">
        <f>'実質公債費比率（分子）の構造'!N$45</f>
        <v>879</v>
      </c>
      <c r="L49" s="181"/>
      <c r="M49" s="181"/>
      <c r="N49" s="181">
        <f>'実質公債費比率（分子）の構造'!O$45</f>
        <v>818</v>
      </c>
      <c r="O49" s="181"/>
      <c r="P49" s="181"/>
    </row>
    <row r="50" spans="1:16">
      <c r="A50" s="181" t="s">
        <v>71</v>
      </c>
      <c r="B50" s="181" t="e">
        <f>NA()</f>
        <v>#N/A</v>
      </c>
      <c r="C50" s="181">
        <f>IF(ISNUMBER('実質公債費比率（分子）の構造'!K$53),'実質公債費比率（分子）の構造'!K$53,NA())</f>
        <v>201</v>
      </c>
      <c r="D50" s="181" t="e">
        <f>NA()</f>
        <v>#N/A</v>
      </c>
      <c r="E50" s="181" t="e">
        <f>NA()</f>
        <v>#N/A</v>
      </c>
      <c r="F50" s="181">
        <f>IF(ISNUMBER('実質公債費比率（分子）の構造'!L$53),'実質公債費比率（分子）の構造'!L$53,NA())</f>
        <v>170</v>
      </c>
      <c r="G50" s="181" t="e">
        <f>NA()</f>
        <v>#N/A</v>
      </c>
      <c r="H50" s="181" t="e">
        <f>NA()</f>
        <v>#N/A</v>
      </c>
      <c r="I50" s="181">
        <f>IF(ISNUMBER('実質公債費比率（分子）の構造'!M$53),'実質公債費比率（分子）の構造'!M$53,NA())</f>
        <v>252</v>
      </c>
      <c r="J50" s="181" t="e">
        <f>NA()</f>
        <v>#N/A</v>
      </c>
      <c r="K50" s="181" t="e">
        <f>NA()</f>
        <v>#N/A</v>
      </c>
      <c r="L50" s="181">
        <f>IF(ISNUMBER('実質公債費比率（分子）の構造'!N$53),'実質公債費比率（分子）の構造'!N$53,NA())</f>
        <v>296</v>
      </c>
      <c r="M50" s="181" t="e">
        <f>NA()</f>
        <v>#N/A</v>
      </c>
      <c r="N50" s="181" t="e">
        <f>NA()</f>
        <v>#N/A</v>
      </c>
      <c r="O50" s="181">
        <f>IF(ISNUMBER('実質公債費比率（分子）の構造'!O$53),'実質公債費比率（分子）の構造'!O$53,NA())</f>
        <v>297</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13716</v>
      </c>
      <c r="E56" s="180"/>
      <c r="F56" s="180"/>
      <c r="G56" s="180">
        <f>'将来負担比率（分子）の構造'!J$52</f>
        <v>13914</v>
      </c>
      <c r="H56" s="180"/>
      <c r="I56" s="180"/>
      <c r="J56" s="180">
        <f>'将来負担比率（分子）の構造'!K$52</f>
        <v>14041</v>
      </c>
      <c r="K56" s="180"/>
      <c r="L56" s="180"/>
      <c r="M56" s="180">
        <f>'将来負担比率（分子）の構造'!L$52</f>
        <v>14385</v>
      </c>
      <c r="N56" s="180"/>
      <c r="O56" s="180"/>
      <c r="P56" s="180">
        <f>'将来負担比率（分子）の構造'!M$52</f>
        <v>14296</v>
      </c>
    </row>
    <row r="57" spans="1:16">
      <c r="A57" s="180" t="s">
        <v>42</v>
      </c>
      <c r="B57" s="180"/>
      <c r="C57" s="180"/>
      <c r="D57" s="180">
        <f>'将来負担比率（分子）の構造'!I$51</f>
        <v>105</v>
      </c>
      <c r="E57" s="180"/>
      <c r="F57" s="180"/>
      <c r="G57" s="180">
        <f>'将来負担比率（分子）の構造'!J$51</f>
        <v>113</v>
      </c>
      <c r="H57" s="180"/>
      <c r="I57" s="180"/>
      <c r="J57" s="180">
        <f>'将来負担比率（分子）の構造'!K$51</f>
        <v>102</v>
      </c>
      <c r="K57" s="180"/>
      <c r="L57" s="180"/>
      <c r="M57" s="180">
        <f>'将来負担比率（分子）の構造'!L$51</f>
        <v>96</v>
      </c>
      <c r="N57" s="180"/>
      <c r="O57" s="180"/>
      <c r="P57" s="180">
        <f>'将来負担比率（分子）の構造'!M$51</f>
        <v>91</v>
      </c>
    </row>
    <row r="58" spans="1:16">
      <c r="A58" s="180" t="s">
        <v>41</v>
      </c>
      <c r="B58" s="180"/>
      <c r="C58" s="180"/>
      <c r="D58" s="180">
        <f>'将来負担比率（分子）の構造'!I$50</f>
        <v>4452</v>
      </c>
      <c r="E58" s="180"/>
      <c r="F58" s="180"/>
      <c r="G58" s="180">
        <f>'将来負担比率（分子）の構造'!J$50</f>
        <v>4282</v>
      </c>
      <c r="H58" s="180"/>
      <c r="I58" s="180"/>
      <c r="J58" s="180">
        <f>'将来負担比率（分子）の構造'!K$50</f>
        <v>4520</v>
      </c>
      <c r="K58" s="180"/>
      <c r="L58" s="180"/>
      <c r="M58" s="180">
        <f>'将来負担比率（分子）の構造'!L$50</f>
        <v>4217</v>
      </c>
      <c r="N58" s="180"/>
      <c r="O58" s="180"/>
      <c r="P58" s="180">
        <f>'将来負担比率（分子）の構造'!M$50</f>
        <v>4183</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c r="A62" s="180" t="s">
        <v>35</v>
      </c>
      <c r="B62" s="180">
        <f>'将来負担比率（分子）の構造'!I$45</f>
        <v>1159</v>
      </c>
      <c r="C62" s="180"/>
      <c r="D62" s="180"/>
      <c r="E62" s="180">
        <f>'将来負担比率（分子）の構造'!J$45</f>
        <v>1118</v>
      </c>
      <c r="F62" s="180"/>
      <c r="G62" s="180"/>
      <c r="H62" s="180">
        <f>'将来負担比率（分子）の構造'!K$45</f>
        <v>1116</v>
      </c>
      <c r="I62" s="180"/>
      <c r="J62" s="180"/>
      <c r="K62" s="180">
        <f>'将来負担比率（分子）の構造'!L$45</f>
        <v>1100</v>
      </c>
      <c r="L62" s="180"/>
      <c r="M62" s="180"/>
      <c r="N62" s="180">
        <f>'将来負担比率（分子）の構造'!M$45</f>
        <v>1072</v>
      </c>
      <c r="O62" s="180"/>
      <c r="P62" s="180"/>
    </row>
    <row r="63" spans="1:16">
      <c r="A63" s="180" t="s">
        <v>34</v>
      </c>
      <c r="B63" s="180">
        <f>'将来負担比率（分子）の構造'!I$44</f>
        <v>429</v>
      </c>
      <c r="C63" s="180"/>
      <c r="D63" s="180"/>
      <c r="E63" s="180">
        <f>'将来負担比率（分子）の構造'!J$44</f>
        <v>438</v>
      </c>
      <c r="F63" s="180"/>
      <c r="G63" s="180"/>
      <c r="H63" s="180">
        <f>'将来負担比率（分子）の構造'!K$44</f>
        <v>433</v>
      </c>
      <c r="I63" s="180"/>
      <c r="J63" s="180"/>
      <c r="K63" s="180">
        <f>'将来負担比率（分子）の構造'!L$44</f>
        <v>448</v>
      </c>
      <c r="L63" s="180"/>
      <c r="M63" s="180"/>
      <c r="N63" s="180">
        <f>'将来負担比率（分子）の構造'!M$44</f>
        <v>421</v>
      </c>
      <c r="O63" s="180"/>
      <c r="P63" s="180"/>
    </row>
    <row r="64" spans="1:16">
      <c r="A64" s="180" t="s">
        <v>33</v>
      </c>
      <c r="B64" s="180">
        <f>'将来負担比率（分子）の構造'!I$43</f>
        <v>6217</v>
      </c>
      <c r="C64" s="180"/>
      <c r="D64" s="180"/>
      <c r="E64" s="180">
        <f>'将来負担比率（分子）の構造'!J$43</f>
        <v>5726</v>
      </c>
      <c r="F64" s="180"/>
      <c r="G64" s="180"/>
      <c r="H64" s="180">
        <f>'将来負担比率（分子）の構造'!K$43</f>
        <v>5390</v>
      </c>
      <c r="I64" s="180"/>
      <c r="J64" s="180"/>
      <c r="K64" s="180">
        <f>'将来負担比率（分子）の構造'!L$43</f>
        <v>5970</v>
      </c>
      <c r="L64" s="180"/>
      <c r="M64" s="180"/>
      <c r="N64" s="180">
        <f>'将来負担比率（分子）の構造'!M$43</f>
        <v>5682</v>
      </c>
      <c r="O64" s="180"/>
      <c r="P64" s="180"/>
    </row>
    <row r="65" spans="1:16">
      <c r="A65" s="180" t="s">
        <v>32</v>
      </c>
      <c r="B65" s="180">
        <f>'将来負担比率（分子）の構造'!I$42</f>
        <v>416</v>
      </c>
      <c r="C65" s="180"/>
      <c r="D65" s="180"/>
      <c r="E65" s="180">
        <f>'将来負担比率（分子）の構造'!J$42</f>
        <v>398</v>
      </c>
      <c r="F65" s="180"/>
      <c r="G65" s="180"/>
      <c r="H65" s="180">
        <f>'将来負担比率（分子）の構造'!K$42</f>
        <v>380</v>
      </c>
      <c r="I65" s="180"/>
      <c r="J65" s="180"/>
      <c r="K65" s="180">
        <f>'将来負担比率（分子）の構造'!L$42</f>
        <v>362</v>
      </c>
      <c r="L65" s="180"/>
      <c r="M65" s="180"/>
      <c r="N65" s="180">
        <f>'将来負担比率（分子）の構造'!M$42</f>
        <v>344</v>
      </c>
      <c r="O65" s="180"/>
      <c r="P65" s="180"/>
    </row>
    <row r="66" spans="1:16">
      <c r="A66" s="180" t="s">
        <v>31</v>
      </c>
      <c r="B66" s="180">
        <f>'将来負担比率（分子）の構造'!I$41</f>
        <v>9220</v>
      </c>
      <c r="C66" s="180"/>
      <c r="D66" s="180"/>
      <c r="E66" s="180">
        <f>'将来負担比率（分子）の構造'!J$41</f>
        <v>9767</v>
      </c>
      <c r="F66" s="180"/>
      <c r="G66" s="180"/>
      <c r="H66" s="180">
        <f>'将来負担比率（分子）の構造'!K$41</f>
        <v>10242</v>
      </c>
      <c r="I66" s="180"/>
      <c r="J66" s="180"/>
      <c r="K66" s="180">
        <f>'将来負担比率（分子）の構造'!L$41</f>
        <v>11105</v>
      </c>
      <c r="L66" s="180"/>
      <c r="M66" s="180"/>
      <c r="N66" s="180">
        <f>'将来負担比率（分子）の構造'!M$41</f>
        <v>11771</v>
      </c>
      <c r="O66" s="180"/>
      <c r="P66" s="180"/>
    </row>
    <row r="67" spans="1:16">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287</v>
      </c>
      <c r="M67" s="180" t="e">
        <f>NA()</f>
        <v>#N/A</v>
      </c>
      <c r="N67" s="180" t="e">
        <f>NA()</f>
        <v>#N/A</v>
      </c>
      <c r="O67" s="180">
        <f>IF(ISNUMBER('将来負担比率（分子）の構造'!M$53), IF('将来負担比率（分子）の構造'!M$53 &lt; 0, 0, '将来負担比率（分子）の構造'!M$53), NA())</f>
        <v>720</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2173</v>
      </c>
      <c r="C72" s="184">
        <f>基金残高に係る経年分析!G55</f>
        <v>2175</v>
      </c>
      <c r="D72" s="184">
        <f>基金残高に係る経年分析!H55</f>
        <v>2177</v>
      </c>
    </row>
    <row r="73" spans="1:16">
      <c r="A73" s="183" t="s">
        <v>78</v>
      </c>
      <c r="B73" s="184">
        <f>基金残高に係る経年分析!F56</f>
        <v>15</v>
      </c>
      <c r="C73" s="184">
        <f>基金残高に係る経年分析!G56</f>
        <v>15</v>
      </c>
      <c r="D73" s="184">
        <f>基金残高に係る経年分析!H56</f>
        <v>15</v>
      </c>
    </row>
    <row r="74" spans="1:16">
      <c r="A74" s="183" t="s">
        <v>79</v>
      </c>
      <c r="B74" s="184">
        <f>基金残高に係る経年分析!F57</f>
        <v>2747</v>
      </c>
      <c r="C74" s="184">
        <f>基金残高に係る経年分析!G57</f>
        <v>2642</v>
      </c>
      <c r="D74" s="184">
        <f>基金残高に係る経年分析!H57</f>
        <v>2687</v>
      </c>
    </row>
  </sheetData>
  <sheetProtection algorithmName="SHA-512" hashValue="YVTbkPDe4w1ywm/jVzorpjajM7Rfj1b0kUKtuXQM4AqsKeOW/+YD2M6ZG9BtU/zVyVhYp1bIcYZKucJLkBL0XQ==" saltValue="3goQmLWZMAofjNAYRc8A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211</v>
      </c>
      <c r="DI1" s="794"/>
      <c r="DJ1" s="794"/>
      <c r="DK1" s="794"/>
      <c r="DL1" s="794"/>
      <c r="DM1" s="794"/>
      <c r="DN1" s="795"/>
      <c r="DO1" s="225"/>
      <c r="DP1" s="793" t="s">
        <v>212</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214</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215</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216</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217</v>
      </c>
      <c r="S4" s="736"/>
      <c r="T4" s="736"/>
      <c r="U4" s="736"/>
      <c r="V4" s="736"/>
      <c r="W4" s="736"/>
      <c r="X4" s="736"/>
      <c r="Y4" s="737"/>
      <c r="Z4" s="735" t="s">
        <v>218</v>
      </c>
      <c r="AA4" s="736"/>
      <c r="AB4" s="736"/>
      <c r="AC4" s="737"/>
      <c r="AD4" s="735" t="s">
        <v>219</v>
      </c>
      <c r="AE4" s="736"/>
      <c r="AF4" s="736"/>
      <c r="AG4" s="736"/>
      <c r="AH4" s="736"/>
      <c r="AI4" s="736"/>
      <c r="AJ4" s="736"/>
      <c r="AK4" s="737"/>
      <c r="AL4" s="735" t="s">
        <v>218</v>
      </c>
      <c r="AM4" s="736"/>
      <c r="AN4" s="736"/>
      <c r="AO4" s="737"/>
      <c r="AP4" s="796" t="s">
        <v>220</v>
      </c>
      <c r="AQ4" s="796"/>
      <c r="AR4" s="796"/>
      <c r="AS4" s="796"/>
      <c r="AT4" s="796"/>
      <c r="AU4" s="796"/>
      <c r="AV4" s="796"/>
      <c r="AW4" s="796"/>
      <c r="AX4" s="796"/>
      <c r="AY4" s="796"/>
      <c r="AZ4" s="796"/>
      <c r="BA4" s="796"/>
      <c r="BB4" s="796"/>
      <c r="BC4" s="796"/>
      <c r="BD4" s="796"/>
      <c r="BE4" s="796"/>
      <c r="BF4" s="796"/>
      <c r="BG4" s="796" t="s">
        <v>221</v>
      </c>
      <c r="BH4" s="796"/>
      <c r="BI4" s="796"/>
      <c r="BJ4" s="796"/>
      <c r="BK4" s="796"/>
      <c r="BL4" s="796"/>
      <c r="BM4" s="796"/>
      <c r="BN4" s="796"/>
      <c r="BO4" s="796" t="s">
        <v>218</v>
      </c>
      <c r="BP4" s="796"/>
      <c r="BQ4" s="796"/>
      <c r="BR4" s="796"/>
      <c r="BS4" s="796" t="s">
        <v>222</v>
      </c>
      <c r="BT4" s="796"/>
      <c r="BU4" s="796"/>
      <c r="BV4" s="796"/>
      <c r="BW4" s="796"/>
      <c r="BX4" s="796"/>
      <c r="BY4" s="796"/>
      <c r="BZ4" s="796"/>
      <c r="CA4" s="796"/>
      <c r="CB4" s="796"/>
      <c r="CD4" s="778" t="s">
        <v>223</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224</v>
      </c>
      <c r="C5" s="761"/>
      <c r="D5" s="761"/>
      <c r="E5" s="761"/>
      <c r="F5" s="761"/>
      <c r="G5" s="761"/>
      <c r="H5" s="761"/>
      <c r="I5" s="761"/>
      <c r="J5" s="761"/>
      <c r="K5" s="761"/>
      <c r="L5" s="761"/>
      <c r="M5" s="761"/>
      <c r="N5" s="761"/>
      <c r="O5" s="761"/>
      <c r="P5" s="761"/>
      <c r="Q5" s="762"/>
      <c r="R5" s="726">
        <v>3129521</v>
      </c>
      <c r="S5" s="727"/>
      <c r="T5" s="727"/>
      <c r="U5" s="727"/>
      <c r="V5" s="727"/>
      <c r="W5" s="727"/>
      <c r="X5" s="727"/>
      <c r="Y5" s="773"/>
      <c r="Z5" s="791">
        <v>31.1</v>
      </c>
      <c r="AA5" s="791"/>
      <c r="AB5" s="791"/>
      <c r="AC5" s="791"/>
      <c r="AD5" s="792">
        <v>3129521</v>
      </c>
      <c r="AE5" s="792"/>
      <c r="AF5" s="792"/>
      <c r="AG5" s="792"/>
      <c r="AH5" s="792"/>
      <c r="AI5" s="792"/>
      <c r="AJ5" s="792"/>
      <c r="AK5" s="792"/>
      <c r="AL5" s="774">
        <v>55.5</v>
      </c>
      <c r="AM5" s="743"/>
      <c r="AN5" s="743"/>
      <c r="AO5" s="775"/>
      <c r="AP5" s="760" t="s">
        <v>225</v>
      </c>
      <c r="AQ5" s="761"/>
      <c r="AR5" s="761"/>
      <c r="AS5" s="761"/>
      <c r="AT5" s="761"/>
      <c r="AU5" s="761"/>
      <c r="AV5" s="761"/>
      <c r="AW5" s="761"/>
      <c r="AX5" s="761"/>
      <c r="AY5" s="761"/>
      <c r="AZ5" s="761"/>
      <c r="BA5" s="761"/>
      <c r="BB5" s="761"/>
      <c r="BC5" s="761"/>
      <c r="BD5" s="761"/>
      <c r="BE5" s="761"/>
      <c r="BF5" s="762"/>
      <c r="BG5" s="661">
        <v>3129521</v>
      </c>
      <c r="BH5" s="664"/>
      <c r="BI5" s="664"/>
      <c r="BJ5" s="664"/>
      <c r="BK5" s="664"/>
      <c r="BL5" s="664"/>
      <c r="BM5" s="664"/>
      <c r="BN5" s="665"/>
      <c r="BO5" s="723">
        <v>100</v>
      </c>
      <c r="BP5" s="723"/>
      <c r="BQ5" s="723"/>
      <c r="BR5" s="723"/>
      <c r="BS5" s="724">
        <v>53257</v>
      </c>
      <c r="BT5" s="724"/>
      <c r="BU5" s="724"/>
      <c r="BV5" s="724"/>
      <c r="BW5" s="724"/>
      <c r="BX5" s="724"/>
      <c r="BY5" s="724"/>
      <c r="BZ5" s="724"/>
      <c r="CA5" s="724"/>
      <c r="CB5" s="765"/>
      <c r="CD5" s="778" t="s">
        <v>220</v>
      </c>
      <c r="CE5" s="779"/>
      <c r="CF5" s="779"/>
      <c r="CG5" s="779"/>
      <c r="CH5" s="779"/>
      <c r="CI5" s="779"/>
      <c r="CJ5" s="779"/>
      <c r="CK5" s="779"/>
      <c r="CL5" s="779"/>
      <c r="CM5" s="779"/>
      <c r="CN5" s="779"/>
      <c r="CO5" s="779"/>
      <c r="CP5" s="779"/>
      <c r="CQ5" s="780"/>
      <c r="CR5" s="778" t="s">
        <v>226</v>
      </c>
      <c r="CS5" s="779"/>
      <c r="CT5" s="779"/>
      <c r="CU5" s="779"/>
      <c r="CV5" s="779"/>
      <c r="CW5" s="779"/>
      <c r="CX5" s="779"/>
      <c r="CY5" s="780"/>
      <c r="CZ5" s="778" t="s">
        <v>218</v>
      </c>
      <c r="DA5" s="779"/>
      <c r="DB5" s="779"/>
      <c r="DC5" s="780"/>
      <c r="DD5" s="778" t="s">
        <v>227</v>
      </c>
      <c r="DE5" s="779"/>
      <c r="DF5" s="779"/>
      <c r="DG5" s="779"/>
      <c r="DH5" s="779"/>
      <c r="DI5" s="779"/>
      <c r="DJ5" s="779"/>
      <c r="DK5" s="779"/>
      <c r="DL5" s="779"/>
      <c r="DM5" s="779"/>
      <c r="DN5" s="779"/>
      <c r="DO5" s="779"/>
      <c r="DP5" s="780"/>
      <c r="DQ5" s="778" t="s">
        <v>228</v>
      </c>
      <c r="DR5" s="779"/>
      <c r="DS5" s="779"/>
      <c r="DT5" s="779"/>
      <c r="DU5" s="779"/>
      <c r="DV5" s="779"/>
      <c r="DW5" s="779"/>
      <c r="DX5" s="779"/>
      <c r="DY5" s="779"/>
      <c r="DZ5" s="779"/>
      <c r="EA5" s="779"/>
      <c r="EB5" s="779"/>
      <c r="EC5" s="780"/>
    </row>
    <row r="6" spans="2:143" ht="11.25" customHeight="1">
      <c r="B6" s="658" t="s">
        <v>229</v>
      </c>
      <c r="C6" s="659"/>
      <c r="D6" s="659"/>
      <c r="E6" s="659"/>
      <c r="F6" s="659"/>
      <c r="G6" s="659"/>
      <c r="H6" s="659"/>
      <c r="I6" s="659"/>
      <c r="J6" s="659"/>
      <c r="K6" s="659"/>
      <c r="L6" s="659"/>
      <c r="M6" s="659"/>
      <c r="N6" s="659"/>
      <c r="O6" s="659"/>
      <c r="P6" s="659"/>
      <c r="Q6" s="660"/>
      <c r="R6" s="661">
        <v>76261</v>
      </c>
      <c r="S6" s="664"/>
      <c r="T6" s="664"/>
      <c r="U6" s="664"/>
      <c r="V6" s="664"/>
      <c r="W6" s="664"/>
      <c r="X6" s="664"/>
      <c r="Y6" s="665"/>
      <c r="Z6" s="723">
        <v>0.8</v>
      </c>
      <c r="AA6" s="723"/>
      <c r="AB6" s="723"/>
      <c r="AC6" s="723"/>
      <c r="AD6" s="724">
        <v>76261</v>
      </c>
      <c r="AE6" s="724"/>
      <c r="AF6" s="724"/>
      <c r="AG6" s="724"/>
      <c r="AH6" s="724"/>
      <c r="AI6" s="724"/>
      <c r="AJ6" s="724"/>
      <c r="AK6" s="724"/>
      <c r="AL6" s="666">
        <v>1.4</v>
      </c>
      <c r="AM6" s="667"/>
      <c r="AN6" s="667"/>
      <c r="AO6" s="725"/>
      <c r="AP6" s="658" t="s">
        <v>230</v>
      </c>
      <c r="AQ6" s="659"/>
      <c r="AR6" s="659"/>
      <c r="AS6" s="659"/>
      <c r="AT6" s="659"/>
      <c r="AU6" s="659"/>
      <c r="AV6" s="659"/>
      <c r="AW6" s="659"/>
      <c r="AX6" s="659"/>
      <c r="AY6" s="659"/>
      <c r="AZ6" s="659"/>
      <c r="BA6" s="659"/>
      <c r="BB6" s="659"/>
      <c r="BC6" s="659"/>
      <c r="BD6" s="659"/>
      <c r="BE6" s="659"/>
      <c r="BF6" s="660"/>
      <c r="BG6" s="661">
        <v>3129521</v>
      </c>
      <c r="BH6" s="664"/>
      <c r="BI6" s="664"/>
      <c r="BJ6" s="664"/>
      <c r="BK6" s="664"/>
      <c r="BL6" s="664"/>
      <c r="BM6" s="664"/>
      <c r="BN6" s="665"/>
      <c r="BO6" s="723">
        <v>100</v>
      </c>
      <c r="BP6" s="723"/>
      <c r="BQ6" s="723"/>
      <c r="BR6" s="723"/>
      <c r="BS6" s="724">
        <v>53257</v>
      </c>
      <c r="BT6" s="724"/>
      <c r="BU6" s="724"/>
      <c r="BV6" s="724"/>
      <c r="BW6" s="724"/>
      <c r="BX6" s="724"/>
      <c r="BY6" s="724"/>
      <c r="BZ6" s="724"/>
      <c r="CA6" s="724"/>
      <c r="CB6" s="765"/>
      <c r="CD6" s="732" t="s">
        <v>231</v>
      </c>
      <c r="CE6" s="733"/>
      <c r="CF6" s="733"/>
      <c r="CG6" s="733"/>
      <c r="CH6" s="733"/>
      <c r="CI6" s="733"/>
      <c r="CJ6" s="733"/>
      <c r="CK6" s="733"/>
      <c r="CL6" s="733"/>
      <c r="CM6" s="733"/>
      <c r="CN6" s="733"/>
      <c r="CO6" s="733"/>
      <c r="CP6" s="733"/>
      <c r="CQ6" s="734"/>
      <c r="CR6" s="661">
        <v>95834</v>
      </c>
      <c r="CS6" s="664"/>
      <c r="CT6" s="664"/>
      <c r="CU6" s="664"/>
      <c r="CV6" s="664"/>
      <c r="CW6" s="664"/>
      <c r="CX6" s="664"/>
      <c r="CY6" s="665"/>
      <c r="CZ6" s="774">
        <v>1</v>
      </c>
      <c r="DA6" s="743"/>
      <c r="DB6" s="743"/>
      <c r="DC6" s="777"/>
      <c r="DD6" s="669" t="s">
        <v>129</v>
      </c>
      <c r="DE6" s="664"/>
      <c r="DF6" s="664"/>
      <c r="DG6" s="664"/>
      <c r="DH6" s="664"/>
      <c r="DI6" s="664"/>
      <c r="DJ6" s="664"/>
      <c r="DK6" s="664"/>
      <c r="DL6" s="664"/>
      <c r="DM6" s="664"/>
      <c r="DN6" s="664"/>
      <c r="DO6" s="664"/>
      <c r="DP6" s="665"/>
      <c r="DQ6" s="669">
        <v>95834</v>
      </c>
      <c r="DR6" s="664"/>
      <c r="DS6" s="664"/>
      <c r="DT6" s="664"/>
      <c r="DU6" s="664"/>
      <c r="DV6" s="664"/>
      <c r="DW6" s="664"/>
      <c r="DX6" s="664"/>
      <c r="DY6" s="664"/>
      <c r="DZ6" s="664"/>
      <c r="EA6" s="664"/>
      <c r="EB6" s="664"/>
      <c r="EC6" s="704"/>
    </row>
    <row r="7" spans="2:143" ht="11.25" customHeight="1">
      <c r="B7" s="658" t="s">
        <v>232</v>
      </c>
      <c r="C7" s="659"/>
      <c r="D7" s="659"/>
      <c r="E7" s="659"/>
      <c r="F7" s="659"/>
      <c r="G7" s="659"/>
      <c r="H7" s="659"/>
      <c r="I7" s="659"/>
      <c r="J7" s="659"/>
      <c r="K7" s="659"/>
      <c r="L7" s="659"/>
      <c r="M7" s="659"/>
      <c r="N7" s="659"/>
      <c r="O7" s="659"/>
      <c r="P7" s="659"/>
      <c r="Q7" s="660"/>
      <c r="R7" s="661">
        <v>4891</v>
      </c>
      <c r="S7" s="664"/>
      <c r="T7" s="664"/>
      <c r="U7" s="664"/>
      <c r="V7" s="664"/>
      <c r="W7" s="664"/>
      <c r="X7" s="664"/>
      <c r="Y7" s="665"/>
      <c r="Z7" s="723">
        <v>0</v>
      </c>
      <c r="AA7" s="723"/>
      <c r="AB7" s="723"/>
      <c r="AC7" s="723"/>
      <c r="AD7" s="724">
        <v>4891</v>
      </c>
      <c r="AE7" s="724"/>
      <c r="AF7" s="724"/>
      <c r="AG7" s="724"/>
      <c r="AH7" s="724"/>
      <c r="AI7" s="724"/>
      <c r="AJ7" s="724"/>
      <c r="AK7" s="724"/>
      <c r="AL7" s="666">
        <v>0.1</v>
      </c>
      <c r="AM7" s="667"/>
      <c r="AN7" s="667"/>
      <c r="AO7" s="725"/>
      <c r="AP7" s="658" t="s">
        <v>233</v>
      </c>
      <c r="AQ7" s="659"/>
      <c r="AR7" s="659"/>
      <c r="AS7" s="659"/>
      <c r="AT7" s="659"/>
      <c r="AU7" s="659"/>
      <c r="AV7" s="659"/>
      <c r="AW7" s="659"/>
      <c r="AX7" s="659"/>
      <c r="AY7" s="659"/>
      <c r="AZ7" s="659"/>
      <c r="BA7" s="659"/>
      <c r="BB7" s="659"/>
      <c r="BC7" s="659"/>
      <c r="BD7" s="659"/>
      <c r="BE7" s="659"/>
      <c r="BF7" s="660"/>
      <c r="BG7" s="661">
        <v>1353353</v>
      </c>
      <c r="BH7" s="664"/>
      <c r="BI7" s="664"/>
      <c r="BJ7" s="664"/>
      <c r="BK7" s="664"/>
      <c r="BL7" s="664"/>
      <c r="BM7" s="664"/>
      <c r="BN7" s="665"/>
      <c r="BO7" s="723">
        <v>43.2</v>
      </c>
      <c r="BP7" s="723"/>
      <c r="BQ7" s="723"/>
      <c r="BR7" s="723"/>
      <c r="BS7" s="724">
        <v>53257</v>
      </c>
      <c r="BT7" s="724"/>
      <c r="BU7" s="724"/>
      <c r="BV7" s="724"/>
      <c r="BW7" s="724"/>
      <c r="BX7" s="724"/>
      <c r="BY7" s="724"/>
      <c r="BZ7" s="724"/>
      <c r="CA7" s="724"/>
      <c r="CB7" s="765"/>
      <c r="CD7" s="705" t="s">
        <v>234</v>
      </c>
      <c r="CE7" s="702"/>
      <c r="CF7" s="702"/>
      <c r="CG7" s="702"/>
      <c r="CH7" s="702"/>
      <c r="CI7" s="702"/>
      <c r="CJ7" s="702"/>
      <c r="CK7" s="702"/>
      <c r="CL7" s="702"/>
      <c r="CM7" s="702"/>
      <c r="CN7" s="702"/>
      <c r="CO7" s="702"/>
      <c r="CP7" s="702"/>
      <c r="CQ7" s="703"/>
      <c r="CR7" s="661">
        <v>1257582</v>
      </c>
      <c r="CS7" s="664"/>
      <c r="CT7" s="664"/>
      <c r="CU7" s="664"/>
      <c r="CV7" s="664"/>
      <c r="CW7" s="664"/>
      <c r="CX7" s="664"/>
      <c r="CY7" s="665"/>
      <c r="CZ7" s="723">
        <v>13</v>
      </c>
      <c r="DA7" s="723"/>
      <c r="DB7" s="723"/>
      <c r="DC7" s="723"/>
      <c r="DD7" s="669">
        <v>18795</v>
      </c>
      <c r="DE7" s="664"/>
      <c r="DF7" s="664"/>
      <c r="DG7" s="664"/>
      <c r="DH7" s="664"/>
      <c r="DI7" s="664"/>
      <c r="DJ7" s="664"/>
      <c r="DK7" s="664"/>
      <c r="DL7" s="664"/>
      <c r="DM7" s="664"/>
      <c r="DN7" s="664"/>
      <c r="DO7" s="664"/>
      <c r="DP7" s="665"/>
      <c r="DQ7" s="669">
        <v>939511</v>
      </c>
      <c r="DR7" s="664"/>
      <c r="DS7" s="664"/>
      <c r="DT7" s="664"/>
      <c r="DU7" s="664"/>
      <c r="DV7" s="664"/>
      <c r="DW7" s="664"/>
      <c r="DX7" s="664"/>
      <c r="DY7" s="664"/>
      <c r="DZ7" s="664"/>
      <c r="EA7" s="664"/>
      <c r="EB7" s="664"/>
      <c r="EC7" s="704"/>
    </row>
    <row r="8" spans="2:143" ht="11.25" customHeight="1">
      <c r="B8" s="658" t="s">
        <v>235</v>
      </c>
      <c r="C8" s="659"/>
      <c r="D8" s="659"/>
      <c r="E8" s="659"/>
      <c r="F8" s="659"/>
      <c r="G8" s="659"/>
      <c r="H8" s="659"/>
      <c r="I8" s="659"/>
      <c r="J8" s="659"/>
      <c r="K8" s="659"/>
      <c r="L8" s="659"/>
      <c r="M8" s="659"/>
      <c r="N8" s="659"/>
      <c r="O8" s="659"/>
      <c r="P8" s="659"/>
      <c r="Q8" s="660"/>
      <c r="R8" s="661">
        <v>9643</v>
      </c>
      <c r="S8" s="664"/>
      <c r="T8" s="664"/>
      <c r="U8" s="664"/>
      <c r="V8" s="664"/>
      <c r="W8" s="664"/>
      <c r="X8" s="664"/>
      <c r="Y8" s="665"/>
      <c r="Z8" s="723">
        <v>0.1</v>
      </c>
      <c r="AA8" s="723"/>
      <c r="AB8" s="723"/>
      <c r="AC8" s="723"/>
      <c r="AD8" s="724">
        <v>9643</v>
      </c>
      <c r="AE8" s="724"/>
      <c r="AF8" s="724"/>
      <c r="AG8" s="724"/>
      <c r="AH8" s="724"/>
      <c r="AI8" s="724"/>
      <c r="AJ8" s="724"/>
      <c r="AK8" s="724"/>
      <c r="AL8" s="666">
        <v>0.2</v>
      </c>
      <c r="AM8" s="667"/>
      <c r="AN8" s="667"/>
      <c r="AO8" s="725"/>
      <c r="AP8" s="658" t="s">
        <v>236</v>
      </c>
      <c r="AQ8" s="659"/>
      <c r="AR8" s="659"/>
      <c r="AS8" s="659"/>
      <c r="AT8" s="659"/>
      <c r="AU8" s="659"/>
      <c r="AV8" s="659"/>
      <c r="AW8" s="659"/>
      <c r="AX8" s="659"/>
      <c r="AY8" s="659"/>
      <c r="AZ8" s="659"/>
      <c r="BA8" s="659"/>
      <c r="BB8" s="659"/>
      <c r="BC8" s="659"/>
      <c r="BD8" s="659"/>
      <c r="BE8" s="659"/>
      <c r="BF8" s="660"/>
      <c r="BG8" s="661">
        <v>37157</v>
      </c>
      <c r="BH8" s="664"/>
      <c r="BI8" s="664"/>
      <c r="BJ8" s="664"/>
      <c r="BK8" s="664"/>
      <c r="BL8" s="664"/>
      <c r="BM8" s="664"/>
      <c r="BN8" s="665"/>
      <c r="BO8" s="723">
        <v>1.2</v>
      </c>
      <c r="BP8" s="723"/>
      <c r="BQ8" s="723"/>
      <c r="BR8" s="723"/>
      <c r="BS8" s="669" t="s">
        <v>129</v>
      </c>
      <c r="BT8" s="664"/>
      <c r="BU8" s="664"/>
      <c r="BV8" s="664"/>
      <c r="BW8" s="664"/>
      <c r="BX8" s="664"/>
      <c r="BY8" s="664"/>
      <c r="BZ8" s="664"/>
      <c r="CA8" s="664"/>
      <c r="CB8" s="704"/>
      <c r="CD8" s="705" t="s">
        <v>237</v>
      </c>
      <c r="CE8" s="702"/>
      <c r="CF8" s="702"/>
      <c r="CG8" s="702"/>
      <c r="CH8" s="702"/>
      <c r="CI8" s="702"/>
      <c r="CJ8" s="702"/>
      <c r="CK8" s="702"/>
      <c r="CL8" s="702"/>
      <c r="CM8" s="702"/>
      <c r="CN8" s="702"/>
      <c r="CO8" s="702"/>
      <c r="CP8" s="702"/>
      <c r="CQ8" s="703"/>
      <c r="CR8" s="661">
        <v>3006489</v>
      </c>
      <c r="CS8" s="664"/>
      <c r="CT8" s="664"/>
      <c r="CU8" s="664"/>
      <c r="CV8" s="664"/>
      <c r="CW8" s="664"/>
      <c r="CX8" s="664"/>
      <c r="CY8" s="665"/>
      <c r="CZ8" s="723">
        <v>31.2</v>
      </c>
      <c r="DA8" s="723"/>
      <c r="DB8" s="723"/>
      <c r="DC8" s="723"/>
      <c r="DD8" s="669">
        <v>124658</v>
      </c>
      <c r="DE8" s="664"/>
      <c r="DF8" s="664"/>
      <c r="DG8" s="664"/>
      <c r="DH8" s="664"/>
      <c r="DI8" s="664"/>
      <c r="DJ8" s="664"/>
      <c r="DK8" s="664"/>
      <c r="DL8" s="664"/>
      <c r="DM8" s="664"/>
      <c r="DN8" s="664"/>
      <c r="DO8" s="664"/>
      <c r="DP8" s="665"/>
      <c r="DQ8" s="669">
        <v>1483686</v>
      </c>
      <c r="DR8" s="664"/>
      <c r="DS8" s="664"/>
      <c r="DT8" s="664"/>
      <c r="DU8" s="664"/>
      <c r="DV8" s="664"/>
      <c r="DW8" s="664"/>
      <c r="DX8" s="664"/>
      <c r="DY8" s="664"/>
      <c r="DZ8" s="664"/>
      <c r="EA8" s="664"/>
      <c r="EB8" s="664"/>
      <c r="EC8" s="704"/>
    </row>
    <row r="9" spans="2:143" ht="11.25" customHeight="1">
      <c r="B9" s="658" t="s">
        <v>238</v>
      </c>
      <c r="C9" s="659"/>
      <c r="D9" s="659"/>
      <c r="E9" s="659"/>
      <c r="F9" s="659"/>
      <c r="G9" s="659"/>
      <c r="H9" s="659"/>
      <c r="I9" s="659"/>
      <c r="J9" s="659"/>
      <c r="K9" s="659"/>
      <c r="L9" s="659"/>
      <c r="M9" s="659"/>
      <c r="N9" s="659"/>
      <c r="O9" s="659"/>
      <c r="P9" s="659"/>
      <c r="Q9" s="660"/>
      <c r="R9" s="661">
        <v>8948</v>
      </c>
      <c r="S9" s="664"/>
      <c r="T9" s="664"/>
      <c r="U9" s="664"/>
      <c r="V9" s="664"/>
      <c r="W9" s="664"/>
      <c r="X9" s="664"/>
      <c r="Y9" s="665"/>
      <c r="Z9" s="723">
        <v>0.1</v>
      </c>
      <c r="AA9" s="723"/>
      <c r="AB9" s="723"/>
      <c r="AC9" s="723"/>
      <c r="AD9" s="724">
        <v>8948</v>
      </c>
      <c r="AE9" s="724"/>
      <c r="AF9" s="724"/>
      <c r="AG9" s="724"/>
      <c r="AH9" s="724"/>
      <c r="AI9" s="724"/>
      <c r="AJ9" s="724"/>
      <c r="AK9" s="724"/>
      <c r="AL9" s="666">
        <v>0.2</v>
      </c>
      <c r="AM9" s="667"/>
      <c r="AN9" s="667"/>
      <c r="AO9" s="725"/>
      <c r="AP9" s="658" t="s">
        <v>239</v>
      </c>
      <c r="AQ9" s="659"/>
      <c r="AR9" s="659"/>
      <c r="AS9" s="659"/>
      <c r="AT9" s="659"/>
      <c r="AU9" s="659"/>
      <c r="AV9" s="659"/>
      <c r="AW9" s="659"/>
      <c r="AX9" s="659"/>
      <c r="AY9" s="659"/>
      <c r="AZ9" s="659"/>
      <c r="BA9" s="659"/>
      <c r="BB9" s="659"/>
      <c r="BC9" s="659"/>
      <c r="BD9" s="659"/>
      <c r="BE9" s="659"/>
      <c r="BF9" s="660"/>
      <c r="BG9" s="661">
        <v>950645</v>
      </c>
      <c r="BH9" s="664"/>
      <c r="BI9" s="664"/>
      <c r="BJ9" s="664"/>
      <c r="BK9" s="664"/>
      <c r="BL9" s="664"/>
      <c r="BM9" s="664"/>
      <c r="BN9" s="665"/>
      <c r="BO9" s="723">
        <v>30.4</v>
      </c>
      <c r="BP9" s="723"/>
      <c r="BQ9" s="723"/>
      <c r="BR9" s="723"/>
      <c r="BS9" s="669" t="s">
        <v>129</v>
      </c>
      <c r="BT9" s="664"/>
      <c r="BU9" s="664"/>
      <c r="BV9" s="664"/>
      <c r="BW9" s="664"/>
      <c r="BX9" s="664"/>
      <c r="BY9" s="664"/>
      <c r="BZ9" s="664"/>
      <c r="CA9" s="664"/>
      <c r="CB9" s="704"/>
      <c r="CD9" s="705" t="s">
        <v>240</v>
      </c>
      <c r="CE9" s="702"/>
      <c r="CF9" s="702"/>
      <c r="CG9" s="702"/>
      <c r="CH9" s="702"/>
      <c r="CI9" s="702"/>
      <c r="CJ9" s="702"/>
      <c r="CK9" s="702"/>
      <c r="CL9" s="702"/>
      <c r="CM9" s="702"/>
      <c r="CN9" s="702"/>
      <c r="CO9" s="702"/>
      <c r="CP9" s="702"/>
      <c r="CQ9" s="703"/>
      <c r="CR9" s="661">
        <v>577012</v>
      </c>
      <c r="CS9" s="664"/>
      <c r="CT9" s="664"/>
      <c r="CU9" s="664"/>
      <c r="CV9" s="664"/>
      <c r="CW9" s="664"/>
      <c r="CX9" s="664"/>
      <c r="CY9" s="665"/>
      <c r="CZ9" s="723">
        <v>6</v>
      </c>
      <c r="DA9" s="723"/>
      <c r="DB9" s="723"/>
      <c r="DC9" s="723"/>
      <c r="DD9" s="669" t="s">
        <v>129</v>
      </c>
      <c r="DE9" s="664"/>
      <c r="DF9" s="664"/>
      <c r="DG9" s="664"/>
      <c r="DH9" s="664"/>
      <c r="DI9" s="664"/>
      <c r="DJ9" s="664"/>
      <c r="DK9" s="664"/>
      <c r="DL9" s="664"/>
      <c r="DM9" s="664"/>
      <c r="DN9" s="664"/>
      <c r="DO9" s="664"/>
      <c r="DP9" s="665"/>
      <c r="DQ9" s="669">
        <v>536005</v>
      </c>
      <c r="DR9" s="664"/>
      <c r="DS9" s="664"/>
      <c r="DT9" s="664"/>
      <c r="DU9" s="664"/>
      <c r="DV9" s="664"/>
      <c r="DW9" s="664"/>
      <c r="DX9" s="664"/>
      <c r="DY9" s="664"/>
      <c r="DZ9" s="664"/>
      <c r="EA9" s="664"/>
      <c r="EB9" s="664"/>
      <c r="EC9" s="704"/>
    </row>
    <row r="10" spans="2:143" ht="11.25" customHeight="1">
      <c r="B10" s="658" t="s">
        <v>241</v>
      </c>
      <c r="C10" s="659"/>
      <c r="D10" s="659"/>
      <c r="E10" s="659"/>
      <c r="F10" s="659"/>
      <c r="G10" s="659"/>
      <c r="H10" s="659"/>
      <c r="I10" s="659"/>
      <c r="J10" s="659"/>
      <c r="K10" s="659"/>
      <c r="L10" s="659"/>
      <c r="M10" s="659"/>
      <c r="N10" s="659"/>
      <c r="O10" s="659"/>
      <c r="P10" s="659"/>
      <c r="Q10" s="660"/>
      <c r="R10" s="661" t="s">
        <v>129</v>
      </c>
      <c r="S10" s="664"/>
      <c r="T10" s="664"/>
      <c r="U10" s="664"/>
      <c r="V10" s="664"/>
      <c r="W10" s="664"/>
      <c r="X10" s="664"/>
      <c r="Y10" s="665"/>
      <c r="Z10" s="723" t="s">
        <v>242</v>
      </c>
      <c r="AA10" s="723"/>
      <c r="AB10" s="723"/>
      <c r="AC10" s="723"/>
      <c r="AD10" s="724" t="s">
        <v>129</v>
      </c>
      <c r="AE10" s="724"/>
      <c r="AF10" s="724"/>
      <c r="AG10" s="724"/>
      <c r="AH10" s="724"/>
      <c r="AI10" s="724"/>
      <c r="AJ10" s="724"/>
      <c r="AK10" s="724"/>
      <c r="AL10" s="666" t="s">
        <v>242</v>
      </c>
      <c r="AM10" s="667"/>
      <c r="AN10" s="667"/>
      <c r="AO10" s="725"/>
      <c r="AP10" s="658" t="s">
        <v>243</v>
      </c>
      <c r="AQ10" s="659"/>
      <c r="AR10" s="659"/>
      <c r="AS10" s="659"/>
      <c r="AT10" s="659"/>
      <c r="AU10" s="659"/>
      <c r="AV10" s="659"/>
      <c r="AW10" s="659"/>
      <c r="AX10" s="659"/>
      <c r="AY10" s="659"/>
      <c r="AZ10" s="659"/>
      <c r="BA10" s="659"/>
      <c r="BB10" s="659"/>
      <c r="BC10" s="659"/>
      <c r="BD10" s="659"/>
      <c r="BE10" s="659"/>
      <c r="BF10" s="660"/>
      <c r="BG10" s="661">
        <v>70598</v>
      </c>
      <c r="BH10" s="664"/>
      <c r="BI10" s="664"/>
      <c r="BJ10" s="664"/>
      <c r="BK10" s="664"/>
      <c r="BL10" s="664"/>
      <c r="BM10" s="664"/>
      <c r="BN10" s="665"/>
      <c r="BO10" s="723">
        <v>2.2999999999999998</v>
      </c>
      <c r="BP10" s="723"/>
      <c r="BQ10" s="723"/>
      <c r="BR10" s="723"/>
      <c r="BS10" s="669" t="s">
        <v>129</v>
      </c>
      <c r="BT10" s="664"/>
      <c r="BU10" s="664"/>
      <c r="BV10" s="664"/>
      <c r="BW10" s="664"/>
      <c r="BX10" s="664"/>
      <c r="BY10" s="664"/>
      <c r="BZ10" s="664"/>
      <c r="CA10" s="664"/>
      <c r="CB10" s="704"/>
      <c r="CD10" s="705" t="s">
        <v>244</v>
      </c>
      <c r="CE10" s="702"/>
      <c r="CF10" s="702"/>
      <c r="CG10" s="702"/>
      <c r="CH10" s="702"/>
      <c r="CI10" s="702"/>
      <c r="CJ10" s="702"/>
      <c r="CK10" s="702"/>
      <c r="CL10" s="702"/>
      <c r="CM10" s="702"/>
      <c r="CN10" s="702"/>
      <c r="CO10" s="702"/>
      <c r="CP10" s="702"/>
      <c r="CQ10" s="703"/>
      <c r="CR10" s="661">
        <v>1774</v>
      </c>
      <c r="CS10" s="664"/>
      <c r="CT10" s="664"/>
      <c r="CU10" s="664"/>
      <c r="CV10" s="664"/>
      <c r="CW10" s="664"/>
      <c r="CX10" s="664"/>
      <c r="CY10" s="665"/>
      <c r="CZ10" s="723">
        <v>0</v>
      </c>
      <c r="DA10" s="723"/>
      <c r="DB10" s="723"/>
      <c r="DC10" s="723"/>
      <c r="DD10" s="669" t="s">
        <v>129</v>
      </c>
      <c r="DE10" s="664"/>
      <c r="DF10" s="664"/>
      <c r="DG10" s="664"/>
      <c r="DH10" s="664"/>
      <c r="DI10" s="664"/>
      <c r="DJ10" s="664"/>
      <c r="DK10" s="664"/>
      <c r="DL10" s="664"/>
      <c r="DM10" s="664"/>
      <c r="DN10" s="664"/>
      <c r="DO10" s="664"/>
      <c r="DP10" s="665"/>
      <c r="DQ10" s="669">
        <v>1524</v>
      </c>
      <c r="DR10" s="664"/>
      <c r="DS10" s="664"/>
      <c r="DT10" s="664"/>
      <c r="DU10" s="664"/>
      <c r="DV10" s="664"/>
      <c r="DW10" s="664"/>
      <c r="DX10" s="664"/>
      <c r="DY10" s="664"/>
      <c r="DZ10" s="664"/>
      <c r="EA10" s="664"/>
      <c r="EB10" s="664"/>
      <c r="EC10" s="704"/>
    </row>
    <row r="11" spans="2:143" ht="11.25" customHeight="1">
      <c r="B11" s="658" t="s">
        <v>245</v>
      </c>
      <c r="C11" s="659"/>
      <c r="D11" s="659"/>
      <c r="E11" s="659"/>
      <c r="F11" s="659"/>
      <c r="G11" s="659"/>
      <c r="H11" s="659"/>
      <c r="I11" s="659"/>
      <c r="J11" s="659"/>
      <c r="K11" s="659"/>
      <c r="L11" s="659"/>
      <c r="M11" s="659"/>
      <c r="N11" s="659"/>
      <c r="O11" s="659"/>
      <c r="P11" s="659"/>
      <c r="Q11" s="660"/>
      <c r="R11" s="661" t="s">
        <v>242</v>
      </c>
      <c r="S11" s="664"/>
      <c r="T11" s="664"/>
      <c r="U11" s="664"/>
      <c r="V11" s="664"/>
      <c r="W11" s="664"/>
      <c r="X11" s="664"/>
      <c r="Y11" s="665"/>
      <c r="Z11" s="723" t="s">
        <v>242</v>
      </c>
      <c r="AA11" s="723"/>
      <c r="AB11" s="723"/>
      <c r="AC11" s="723"/>
      <c r="AD11" s="724" t="s">
        <v>129</v>
      </c>
      <c r="AE11" s="724"/>
      <c r="AF11" s="724"/>
      <c r="AG11" s="724"/>
      <c r="AH11" s="724"/>
      <c r="AI11" s="724"/>
      <c r="AJ11" s="724"/>
      <c r="AK11" s="724"/>
      <c r="AL11" s="666" t="s">
        <v>129</v>
      </c>
      <c r="AM11" s="667"/>
      <c r="AN11" s="667"/>
      <c r="AO11" s="725"/>
      <c r="AP11" s="658" t="s">
        <v>246</v>
      </c>
      <c r="AQ11" s="659"/>
      <c r="AR11" s="659"/>
      <c r="AS11" s="659"/>
      <c r="AT11" s="659"/>
      <c r="AU11" s="659"/>
      <c r="AV11" s="659"/>
      <c r="AW11" s="659"/>
      <c r="AX11" s="659"/>
      <c r="AY11" s="659"/>
      <c r="AZ11" s="659"/>
      <c r="BA11" s="659"/>
      <c r="BB11" s="659"/>
      <c r="BC11" s="659"/>
      <c r="BD11" s="659"/>
      <c r="BE11" s="659"/>
      <c r="BF11" s="660"/>
      <c r="BG11" s="661">
        <v>294953</v>
      </c>
      <c r="BH11" s="664"/>
      <c r="BI11" s="664"/>
      <c r="BJ11" s="664"/>
      <c r="BK11" s="664"/>
      <c r="BL11" s="664"/>
      <c r="BM11" s="664"/>
      <c r="BN11" s="665"/>
      <c r="BO11" s="723">
        <v>9.4</v>
      </c>
      <c r="BP11" s="723"/>
      <c r="BQ11" s="723"/>
      <c r="BR11" s="723"/>
      <c r="BS11" s="669">
        <v>53257</v>
      </c>
      <c r="BT11" s="664"/>
      <c r="BU11" s="664"/>
      <c r="BV11" s="664"/>
      <c r="BW11" s="664"/>
      <c r="BX11" s="664"/>
      <c r="BY11" s="664"/>
      <c r="BZ11" s="664"/>
      <c r="CA11" s="664"/>
      <c r="CB11" s="704"/>
      <c r="CD11" s="705" t="s">
        <v>247</v>
      </c>
      <c r="CE11" s="702"/>
      <c r="CF11" s="702"/>
      <c r="CG11" s="702"/>
      <c r="CH11" s="702"/>
      <c r="CI11" s="702"/>
      <c r="CJ11" s="702"/>
      <c r="CK11" s="702"/>
      <c r="CL11" s="702"/>
      <c r="CM11" s="702"/>
      <c r="CN11" s="702"/>
      <c r="CO11" s="702"/>
      <c r="CP11" s="702"/>
      <c r="CQ11" s="703"/>
      <c r="CR11" s="661">
        <v>205081</v>
      </c>
      <c r="CS11" s="664"/>
      <c r="CT11" s="664"/>
      <c r="CU11" s="664"/>
      <c r="CV11" s="664"/>
      <c r="CW11" s="664"/>
      <c r="CX11" s="664"/>
      <c r="CY11" s="665"/>
      <c r="CZ11" s="723">
        <v>2.1</v>
      </c>
      <c r="DA11" s="723"/>
      <c r="DB11" s="723"/>
      <c r="DC11" s="723"/>
      <c r="DD11" s="669">
        <v>28289</v>
      </c>
      <c r="DE11" s="664"/>
      <c r="DF11" s="664"/>
      <c r="DG11" s="664"/>
      <c r="DH11" s="664"/>
      <c r="DI11" s="664"/>
      <c r="DJ11" s="664"/>
      <c r="DK11" s="664"/>
      <c r="DL11" s="664"/>
      <c r="DM11" s="664"/>
      <c r="DN11" s="664"/>
      <c r="DO11" s="664"/>
      <c r="DP11" s="665"/>
      <c r="DQ11" s="669">
        <v>111185</v>
      </c>
      <c r="DR11" s="664"/>
      <c r="DS11" s="664"/>
      <c r="DT11" s="664"/>
      <c r="DU11" s="664"/>
      <c r="DV11" s="664"/>
      <c r="DW11" s="664"/>
      <c r="DX11" s="664"/>
      <c r="DY11" s="664"/>
      <c r="DZ11" s="664"/>
      <c r="EA11" s="664"/>
      <c r="EB11" s="664"/>
      <c r="EC11" s="704"/>
    </row>
    <row r="12" spans="2:143" ht="11.25" customHeight="1">
      <c r="B12" s="658" t="s">
        <v>248</v>
      </c>
      <c r="C12" s="659"/>
      <c r="D12" s="659"/>
      <c r="E12" s="659"/>
      <c r="F12" s="659"/>
      <c r="G12" s="659"/>
      <c r="H12" s="659"/>
      <c r="I12" s="659"/>
      <c r="J12" s="659"/>
      <c r="K12" s="659"/>
      <c r="L12" s="659"/>
      <c r="M12" s="659"/>
      <c r="N12" s="659"/>
      <c r="O12" s="659"/>
      <c r="P12" s="659"/>
      <c r="Q12" s="660"/>
      <c r="R12" s="661">
        <v>380829</v>
      </c>
      <c r="S12" s="664"/>
      <c r="T12" s="664"/>
      <c r="U12" s="664"/>
      <c r="V12" s="664"/>
      <c r="W12" s="664"/>
      <c r="X12" s="664"/>
      <c r="Y12" s="665"/>
      <c r="Z12" s="723">
        <v>3.8</v>
      </c>
      <c r="AA12" s="723"/>
      <c r="AB12" s="723"/>
      <c r="AC12" s="723"/>
      <c r="AD12" s="724">
        <v>380829</v>
      </c>
      <c r="AE12" s="724"/>
      <c r="AF12" s="724"/>
      <c r="AG12" s="724"/>
      <c r="AH12" s="724"/>
      <c r="AI12" s="724"/>
      <c r="AJ12" s="724"/>
      <c r="AK12" s="724"/>
      <c r="AL12" s="666">
        <v>6.8</v>
      </c>
      <c r="AM12" s="667"/>
      <c r="AN12" s="667"/>
      <c r="AO12" s="725"/>
      <c r="AP12" s="658" t="s">
        <v>249</v>
      </c>
      <c r="AQ12" s="659"/>
      <c r="AR12" s="659"/>
      <c r="AS12" s="659"/>
      <c r="AT12" s="659"/>
      <c r="AU12" s="659"/>
      <c r="AV12" s="659"/>
      <c r="AW12" s="659"/>
      <c r="AX12" s="659"/>
      <c r="AY12" s="659"/>
      <c r="AZ12" s="659"/>
      <c r="BA12" s="659"/>
      <c r="BB12" s="659"/>
      <c r="BC12" s="659"/>
      <c r="BD12" s="659"/>
      <c r="BE12" s="659"/>
      <c r="BF12" s="660"/>
      <c r="BG12" s="661">
        <v>1570592</v>
      </c>
      <c r="BH12" s="664"/>
      <c r="BI12" s="664"/>
      <c r="BJ12" s="664"/>
      <c r="BK12" s="664"/>
      <c r="BL12" s="664"/>
      <c r="BM12" s="664"/>
      <c r="BN12" s="665"/>
      <c r="BO12" s="723">
        <v>50.2</v>
      </c>
      <c r="BP12" s="723"/>
      <c r="BQ12" s="723"/>
      <c r="BR12" s="723"/>
      <c r="BS12" s="669" t="s">
        <v>242</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433451</v>
      </c>
      <c r="CS12" s="664"/>
      <c r="CT12" s="664"/>
      <c r="CU12" s="664"/>
      <c r="CV12" s="664"/>
      <c r="CW12" s="664"/>
      <c r="CX12" s="664"/>
      <c r="CY12" s="665"/>
      <c r="CZ12" s="723">
        <v>4.5</v>
      </c>
      <c r="DA12" s="723"/>
      <c r="DB12" s="723"/>
      <c r="DC12" s="723"/>
      <c r="DD12" s="669">
        <v>256047</v>
      </c>
      <c r="DE12" s="664"/>
      <c r="DF12" s="664"/>
      <c r="DG12" s="664"/>
      <c r="DH12" s="664"/>
      <c r="DI12" s="664"/>
      <c r="DJ12" s="664"/>
      <c r="DK12" s="664"/>
      <c r="DL12" s="664"/>
      <c r="DM12" s="664"/>
      <c r="DN12" s="664"/>
      <c r="DO12" s="664"/>
      <c r="DP12" s="665"/>
      <c r="DQ12" s="669">
        <v>194599</v>
      </c>
      <c r="DR12" s="664"/>
      <c r="DS12" s="664"/>
      <c r="DT12" s="664"/>
      <c r="DU12" s="664"/>
      <c r="DV12" s="664"/>
      <c r="DW12" s="664"/>
      <c r="DX12" s="664"/>
      <c r="DY12" s="664"/>
      <c r="DZ12" s="664"/>
      <c r="EA12" s="664"/>
      <c r="EB12" s="664"/>
      <c r="EC12" s="704"/>
    </row>
    <row r="13" spans="2:143" ht="11.25" customHeight="1">
      <c r="B13" s="658" t="s">
        <v>251</v>
      </c>
      <c r="C13" s="659"/>
      <c r="D13" s="659"/>
      <c r="E13" s="659"/>
      <c r="F13" s="659"/>
      <c r="G13" s="659"/>
      <c r="H13" s="659"/>
      <c r="I13" s="659"/>
      <c r="J13" s="659"/>
      <c r="K13" s="659"/>
      <c r="L13" s="659"/>
      <c r="M13" s="659"/>
      <c r="N13" s="659"/>
      <c r="O13" s="659"/>
      <c r="P13" s="659"/>
      <c r="Q13" s="660"/>
      <c r="R13" s="661" t="s">
        <v>129</v>
      </c>
      <c r="S13" s="664"/>
      <c r="T13" s="664"/>
      <c r="U13" s="664"/>
      <c r="V13" s="664"/>
      <c r="W13" s="664"/>
      <c r="X13" s="664"/>
      <c r="Y13" s="665"/>
      <c r="Z13" s="723" t="s">
        <v>129</v>
      </c>
      <c r="AA13" s="723"/>
      <c r="AB13" s="723"/>
      <c r="AC13" s="723"/>
      <c r="AD13" s="724" t="s">
        <v>242</v>
      </c>
      <c r="AE13" s="724"/>
      <c r="AF13" s="724"/>
      <c r="AG13" s="724"/>
      <c r="AH13" s="724"/>
      <c r="AI13" s="724"/>
      <c r="AJ13" s="724"/>
      <c r="AK13" s="724"/>
      <c r="AL13" s="666" t="s">
        <v>242</v>
      </c>
      <c r="AM13" s="667"/>
      <c r="AN13" s="667"/>
      <c r="AO13" s="725"/>
      <c r="AP13" s="658" t="s">
        <v>252</v>
      </c>
      <c r="AQ13" s="659"/>
      <c r="AR13" s="659"/>
      <c r="AS13" s="659"/>
      <c r="AT13" s="659"/>
      <c r="AU13" s="659"/>
      <c r="AV13" s="659"/>
      <c r="AW13" s="659"/>
      <c r="AX13" s="659"/>
      <c r="AY13" s="659"/>
      <c r="AZ13" s="659"/>
      <c r="BA13" s="659"/>
      <c r="BB13" s="659"/>
      <c r="BC13" s="659"/>
      <c r="BD13" s="659"/>
      <c r="BE13" s="659"/>
      <c r="BF13" s="660"/>
      <c r="BG13" s="661">
        <v>1570592</v>
      </c>
      <c r="BH13" s="664"/>
      <c r="BI13" s="664"/>
      <c r="BJ13" s="664"/>
      <c r="BK13" s="664"/>
      <c r="BL13" s="664"/>
      <c r="BM13" s="664"/>
      <c r="BN13" s="665"/>
      <c r="BO13" s="723">
        <v>50.2</v>
      </c>
      <c r="BP13" s="723"/>
      <c r="BQ13" s="723"/>
      <c r="BR13" s="723"/>
      <c r="BS13" s="669" t="s">
        <v>129</v>
      </c>
      <c r="BT13" s="664"/>
      <c r="BU13" s="664"/>
      <c r="BV13" s="664"/>
      <c r="BW13" s="664"/>
      <c r="BX13" s="664"/>
      <c r="BY13" s="664"/>
      <c r="BZ13" s="664"/>
      <c r="CA13" s="664"/>
      <c r="CB13" s="704"/>
      <c r="CD13" s="705" t="s">
        <v>253</v>
      </c>
      <c r="CE13" s="702"/>
      <c r="CF13" s="702"/>
      <c r="CG13" s="702"/>
      <c r="CH13" s="702"/>
      <c r="CI13" s="702"/>
      <c r="CJ13" s="702"/>
      <c r="CK13" s="702"/>
      <c r="CL13" s="702"/>
      <c r="CM13" s="702"/>
      <c r="CN13" s="702"/>
      <c r="CO13" s="702"/>
      <c r="CP13" s="702"/>
      <c r="CQ13" s="703"/>
      <c r="CR13" s="661">
        <v>1047584</v>
      </c>
      <c r="CS13" s="664"/>
      <c r="CT13" s="664"/>
      <c r="CU13" s="664"/>
      <c r="CV13" s="664"/>
      <c r="CW13" s="664"/>
      <c r="CX13" s="664"/>
      <c r="CY13" s="665"/>
      <c r="CZ13" s="723">
        <v>10.9</v>
      </c>
      <c r="DA13" s="723"/>
      <c r="DB13" s="723"/>
      <c r="DC13" s="723"/>
      <c r="DD13" s="669">
        <v>394042</v>
      </c>
      <c r="DE13" s="664"/>
      <c r="DF13" s="664"/>
      <c r="DG13" s="664"/>
      <c r="DH13" s="664"/>
      <c r="DI13" s="664"/>
      <c r="DJ13" s="664"/>
      <c r="DK13" s="664"/>
      <c r="DL13" s="664"/>
      <c r="DM13" s="664"/>
      <c r="DN13" s="664"/>
      <c r="DO13" s="664"/>
      <c r="DP13" s="665"/>
      <c r="DQ13" s="669">
        <v>809002</v>
      </c>
      <c r="DR13" s="664"/>
      <c r="DS13" s="664"/>
      <c r="DT13" s="664"/>
      <c r="DU13" s="664"/>
      <c r="DV13" s="664"/>
      <c r="DW13" s="664"/>
      <c r="DX13" s="664"/>
      <c r="DY13" s="664"/>
      <c r="DZ13" s="664"/>
      <c r="EA13" s="664"/>
      <c r="EB13" s="664"/>
      <c r="EC13" s="704"/>
    </row>
    <row r="14" spans="2:143" ht="11.25" customHeight="1">
      <c r="B14" s="658" t="s">
        <v>254</v>
      </c>
      <c r="C14" s="659"/>
      <c r="D14" s="659"/>
      <c r="E14" s="659"/>
      <c r="F14" s="659"/>
      <c r="G14" s="659"/>
      <c r="H14" s="659"/>
      <c r="I14" s="659"/>
      <c r="J14" s="659"/>
      <c r="K14" s="659"/>
      <c r="L14" s="659"/>
      <c r="M14" s="659"/>
      <c r="N14" s="659"/>
      <c r="O14" s="659"/>
      <c r="P14" s="659"/>
      <c r="Q14" s="660"/>
      <c r="R14" s="661" t="s">
        <v>129</v>
      </c>
      <c r="S14" s="664"/>
      <c r="T14" s="664"/>
      <c r="U14" s="664"/>
      <c r="V14" s="664"/>
      <c r="W14" s="664"/>
      <c r="X14" s="664"/>
      <c r="Y14" s="665"/>
      <c r="Z14" s="723" t="s">
        <v>129</v>
      </c>
      <c r="AA14" s="723"/>
      <c r="AB14" s="723"/>
      <c r="AC14" s="723"/>
      <c r="AD14" s="724" t="s">
        <v>129</v>
      </c>
      <c r="AE14" s="724"/>
      <c r="AF14" s="724"/>
      <c r="AG14" s="724"/>
      <c r="AH14" s="724"/>
      <c r="AI14" s="724"/>
      <c r="AJ14" s="724"/>
      <c r="AK14" s="724"/>
      <c r="AL14" s="666" t="s">
        <v>242</v>
      </c>
      <c r="AM14" s="667"/>
      <c r="AN14" s="667"/>
      <c r="AO14" s="725"/>
      <c r="AP14" s="658" t="s">
        <v>255</v>
      </c>
      <c r="AQ14" s="659"/>
      <c r="AR14" s="659"/>
      <c r="AS14" s="659"/>
      <c r="AT14" s="659"/>
      <c r="AU14" s="659"/>
      <c r="AV14" s="659"/>
      <c r="AW14" s="659"/>
      <c r="AX14" s="659"/>
      <c r="AY14" s="659"/>
      <c r="AZ14" s="659"/>
      <c r="BA14" s="659"/>
      <c r="BB14" s="659"/>
      <c r="BC14" s="659"/>
      <c r="BD14" s="659"/>
      <c r="BE14" s="659"/>
      <c r="BF14" s="660"/>
      <c r="BG14" s="661">
        <v>73995</v>
      </c>
      <c r="BH14" s="664"/>
      <c r="BI14" s="664"/>
      <c r="BJ14" s="664"/>
      <c r="BK14" s="664"/>
      <c r="BL14" s="664"/>
      <c r="BM14" s="664"/>
      <c r="BN14" s="665"/>
      <c r="BO14" s="723">
        <v>2.4</v>
      </c>
      <c r="BP14" s="723"/>
      <c r="BQ14" s="723"/>
      <c r="BR14" s="723"/>
      <c r="BS14" s="669" t="s">
        <v>129</v>
      </c>
      <c r="BT14" s="664"/>
      <c r="BU14" s="664"/>
      <c r="BV14" s="664"/>
      <c r="BW14" s="664"/>
      <c r="BX14" s="664"/>
      <c r="BY14" s="664"/>
      <c r="BZ14" s="664"/>
      <c r="CA14" s="664"/>
      <c r="CB14" s="704"/>
      <c r="CD14" s="705" t="s">
        <v>256</v>
      </c>
      <c r="CE14" s="702"/>
      <c r="CF14" s="702"/>
      <c r="CG14" s="702"/>
      <c r="CH14" s="702"/>
      <c r="CI14" s="702"/>
      <c r="CJ14" s="702"/>
      <c r="CK14" s="702"/>
      <c r="CL14" s="702"/>
      <c r="CM14" s="702"/>
      <c r="CN14" s="702"/>
      <c r="CO14" s="702"/>
      <c r="CP14" s="702"/>
      <c r="CQ14" s="703"/>
      <c r="CR14" s="661">
        <v>459414</v>
      </c>
      <c r="CS14" s="664"/>
      <c r="CT14" s="664"/>
      <c r="CU14" s="664"/>
      <c r="CV14" s="664"/>
      <c r="CW14" s="664"/>
      <c r="CX14" s="664"/>
      <c r="CY14" s="665"/>
      <c r="CZ14" s="723">
        <v>4.8</v>
      </c>
      <c r="DA14" s="723"/>
      <c r="DB14" s="723"/>
      <c r="DC14" s="723"/>
      <c r="DD14" s="669">
        <v>27126</v>
      </c>
      <c r="DE14" s="664"/>
      <c r="DF14" s="664"/>
      <c r="DG14" s="664"/>
      <c r="DH14" s="664"/>
      <c r="DI14" s="664"/>
      <c r="DJ14" s="664"/>
      <c r="DK14" s="664"/>
      <c r="DL14" s="664"/>
      <c r="DM14" s="664"/>
      <c r="DN14" s="664"/>
      <c r="DO14" s="664"/>
      <c r="DP14" s="665"/>
      <c r="DQ14" s="669">
        <v>429076</v>
      </c>
      <c r="DR14" s="664"/>
      <c r="DS14" s="664"/>
      <c r="DT14" s="664"/>
      <c r="DU14" s="664"/>
      <c r="DV14" s="664"/>
      <c r="DW14" s="664"/>
      <c r="DX14" s="664"/>
      <c r="DY14" s="664"/>
      <c r="DZ14" s="664"/>
      <c r="EA14" s="664"/>
      <c r="EB14" s="664"/>
      <c r="EC14" s="704"/>
    </row>
    <row r="15" spans="2:143" ht="11.25" customHeight="1">
      <c r="B15" s="658" t="s">
        <v>257</v>
      </c>
      <c r="C15" s="659"/>
      <c r="D15" s="659"/>
      <c r="E15" s="659"/>
      <c r="F15" s="659"/>
      <c r="G15" s="659"/>
      <c r="H15" s="659"/>
      <c r="I15" s="659"/>
      <c r="J15" s="659"/>
      <c r="K15" s="659"/>
      <c r="L15" s="659"/>
      <c r="M15" s="659"/>
      <c r="N15" s="659"/>
      <c r="O15" s="659"/>
      <c r="P15" s="659"/>
      <c r="Q15" s="660"/>
      <c r="R15" s="661">
        <v>30858</v>
      </c>
      <c r="S15" s="664"/>
      <c r="T15" s="664"/>
      <c r="U15" s="664"/>
      <c r="V15" s="664"/>
      <c r="W15" s="664"/>
      <c r="X15" s="664"/>
      <c r="Y15" s="665"/>
      <c r="Z15" s="723">
        <v>0.3</v>
      </c>
      <c r="AA15" s="723"/>
      <c r="AB15" s="723"/>
      <c r="AC15" s="723"/>
      <c r="AD15" s="724">
        <v>30858</v>
      </c>
      <c r="AE15" s="724"/>
      <c r="AF15" s="724"/>
      <c r="AG15" s="724"/>
      <c r="AH15" s="724"/>
      <c r="AI15" s="724"/>
      <c r="AJ15" s="724"/>
      <c r="AK15" s="724"/>
      <c r="AL15" s="666">
        <v>0.5</v>
      </c>
      <c r="AM15" s="667"/>
      <c r="AN15" s="667"/>
      <c r="AO15" s="725"/>
      <c r="AP15" s="658" t="s">
        <v>258</v>
      </c>
      <c r="AQ15" s="659"/>
      <c r="AR15" s="659"/>
      <c r="AS15" s="659"/>
      <c r="AT15" s="659"/>
      <c r="AU15" s="659"/>
      <c r="AV15" s="659"/>
      <c r="AW15" s="659"/>
      <c r="AX15" s="659"/>
      <c r="AY15" s="659"/>
      <c r="AZ15" s="659"/>
      <c r="BA15" s="659"/>
      <c r="BB15" s="659"/>
      <c r="BC15" s="659"/>
      <c r="BD15" s="659"/>
      <c r="BE15" s="659"/>
      <c r="BF15" s="660"/>
      <c r="BG15" s="661">
        <v>131581</v>
      </c>
      <c r="BH15" s="664"/>
      <c r="BI15" s="664"/>
      <c r="BJ15" s="664"/>
      <c r="BK15" s="664"/>
      <c r="BL15" s="664"/>
      <c r="BM15" s="664"/>
      <c r="BN15" s="665"/>
      <c r="BO15" s="723">
        <v>4.2</v>
      </c>
      <c r="BP15" s="723"/>
      <c r="BQ15" s="723"/>
      <c r="BR15" s="723"/>
      <c r="BS15" s="669" t="s">
        <v>129</v>
      </c>
      <c r="BT15" s="664"/>
      <c r="BU15" s="664"/>
      <c r="BV15" s="664"/>
      <c r="BW15" s="664"/>
      <c r="BX15" s="664"/>
      <c r="BY15" s="664"/>
      <c r="BZ15" s="664"/>
      <c r="CA15" s="664"/>
      <c r="CB15" s="704"/>
      <c r="CD15" s="705" t="s">
        <v>259</v>
      </c>
      <c r="CE15" s="702"/>
      <c r="CF15" s="702"/>
      <c r="CG15" s="702"/>
      <c r="CH15" s="702"/>
      <c r="CI15" s="702"/>
      <c r="CJ15" s="702"/>
      <c r="CK15" s="702"/>
      <c r="CL15" s="702"/>
      <c r="CM15" s="702"/>
      <c r="CN15" s="702"/>
      <c r="CO15" s="702"/>
      <c r="CP15" s="702"/>
      <c r="CQ15" s="703"/>
      <c r="CR15" s="661">
        <v>1726833</v>
      </c>
      <c r="CS15" s="664"/>
      <c r="CT15" s="664"/>
      <c r="CU15" s="664"/>
      <c r="CV15" s="664"/>
      <c r="CW15" s="664"/>
      <c r="CX15" s="664"/>
      <c r="CY15" s="665"/>
      <c r="CZ15" s="723">
        <v>17.899999999999999</v>
      </c>
      <c r="DA15" s="723"/>
      <c r="DB15" s="723"/>
      <c r="DC15" s="723"/>
      <c r="DD15" s="669">
        <v>605515</v>
      </c>
      <c r="DE15" s="664"/>
      <c r="DF15" s="664"/>
      <c r="DG15" s="664"/>
      <c r="DH15" s="664"/>
      <c r="DI15" s="664"/>
      <c r="DJ15" s="664"/>
      <c r="DK15" s="664"/>
      <c r="DL15" s="664"/>
      <c r="DM15" s="664"/>
      <c r="DN15" s="664"/>
      <c r="DO15" s="664"/>
      <c r="DP15" s="665"/>
      <c r="DQ15" s="669">
        <v>960253</v>
      </c>
      <c r="DR15" s="664"/>
      <c r="DS15" s="664"/>
      <c r="DT15" s="664"/>
      <c r="DU15" s="664"/>
      <c r="DV15" s="664"/>
      <c r="DW15" s="664"/>
      <c r="DX15" s="664"/>
      <c r="DY15" s="664"/>
      <c r="DZ15" s="664"/>
      <c r="EA15" s="664"/>
      <c r="EB15" s="664"/>
      <c r="EC15" s="704"/>
    </row>
    <row r="16" spans="2:143" ht="11.25" customHeight="1">
      <c r="B16" s="658" t="s">
        <v>260</v>
      </c>
      <c r="C16" s="659"/>
      <c r="D16" s="659"/>
      <c r="E16" s="659"/>
      <c r="F16" s="659"/>
      <c r="G16" s="659"/>
      <c r="H16" s="659"/>
      <c r="I16" s="659"/>
      <c r="J16" s="659"/>
      <c r="K16" s="659"/>
      <c r="L16" s="659"/>
      <c r="M16" s="659"/>
      <c r="N16" s="659"/>
      <c r="O16" s="659"/>
      <c r="P16" s="659"/>
      <c r="Q16" s="660"/>
      <c r="R16" s="661" t="s">
        <v>129</v>
      </c>
      <c r="S16" s="664"/>
      <c r="T16" s="664"/>
      <c r="U16" s="664"/>
      <c r="V16" s="664"/>
      <c r="W16" s="664"/>
      <c r="X16" s="664"/>
      <c r="Y16" s="665"/>
      <c r="Z16" s="723" t="s">
        <v>242</v>
      </c>
      <c r="AA16" s="723"/>
      <c r="AB16" s="723"/>
      <c r="AC16" s="723"/>
      <c r="AD16" s="724" t="s">
        <v>242</v>
      </c>
      <c r="AE16" s="724"/>
      <c r="AF16" s="724"/>
      <c r="AG16" s="724"/>
      <c r="AH16" s="724"/>
      <c r="AI16" s="724"/>
      <c r="AJ16" s="724"/>
      <c r="AK16" s="724"/>
      <c r="AL16" s="666" t="s">
        <v>242</v>
      </c>
      <c r="AM16" s="667"/>
      <c r="AN16" s="667"/>
      <c r="AO16" s="725"/>
      <c r="AP16" s="658" t="s">
        <v>261</v>
      </c>
      <c r="AQ16" s="659"/>
      <c r="AR16" s="659"/>
      <c r="AS16" s="659"/>
      <c r="AT16" s="659"/>
      <c r="AU16" s="659"/>
      <c r="AV16" s="659"/>
      <c r="AW16" s="659"/>
      <c r="AX16" s="659"/>
      <c r="AY16" s="659"/>
      <c r="AZ16" s="659"/>
      <c r="BA16" s="659"/>
      <c r="BB16" s="659"/>
      <c r="BC16" s="659"/>
      <c r="BD16" s="659"/>
      <c r="BE16" s="659"/>
      <c r="BF16" s="660"/>
      <c r="BG16" s="661" t="s">
        <v>242</v>
      </c>
      <c r="BH16" s="664"/>
      <c r="BI16" s="664"/>
      <c r="BJ16" s="664"/>
      <c r="BK16" s="664"/>
      <c r="BL16" s="664"/>
      <c r="BM16" s="664"/>
      <c r="BN16" s="665"/>
      <c r="BO16" s="723" t="s">
        <v>242</v>
      </c>
      <c r="BP16" s="723"/>
      <c r="BQ16" s="723"/>
      <c r="BR16" s="723"/>
      <c r="BS16" s="669" t="s">
        <v>242</v>
      </c>
      <c r="BT16" s="664"/>
      <c r="BU16" s="664"/>
      <c r="BV16" s="664"/>
      <c r="BW16" s="664"/>
      <c r="BX16" s="664"/>
      <c r="BY16" s="664"/>
      <c r="BZ16" s="664"/>
      <c r="CA16" s="664"/>
      <c r="CB16" s="704"/>
      <c r="CD16" s="705" t="s">
        <v>262</v>
      </c>
      <c r="CE16" s="702"/>
      <c r="CF16" s="702"/>
      <c r="CG16" s="702"/>
      <c r="CH16" s="702"/>
      <c r="CI16" s="702"/>
      <c r="CJ16" s="702"/>
      <c r="CK16" s="702"/>
      <c r="CL16" s="702"/>
      <c r="CM16" s="702"/>
      <c r="CN16" s="702"/>
      <c r="CO16" s="702"/>
      <c r="CP16" s="702"/>
      <c r="CQ16" s="703"/>
      <c r="CR16" s="661">
        <v>22817</v>
      </c>
      <c r="CS16" s="664"/>
      <c r="CT16" s="664"/>
      <c r="CU16" s="664"/>
      <c r="CV16" s="664"/>
      <c r="CW16" s="664"/>
      <c r="CX16" s="664"/>
      <c r="CY16" s="665"/>
      <c r="CZ16" s="723">
        <v>0.2</v>
      </c>
      <c r="DA16" s="723"/>
      <c r="DB16" s="723"/>
      <c r="DC16" s="723"/>
      <c r="DD16" s="669" t="s">
        <v>129</v>
      </c>
      <c r="DE16" s="664"/>
      <c r="DF16" s="664"/>
      <c r="DG16" s="664"/>
      <c r="DH16" s="664"/>
      <c r="DI16" s="664"/>
      <c r="DJ16" s="664"/>
      <c r="DK16" s="664"/>
      <c r="DL16" s="664"/>
      <c r="DM16" s="664"/>
      <c r="DN16" s="664"/>
      <c r="DO16" s="664"/>
      <c r="DP16" s="665"/>
      <c r="DQ16" s="669">
        <v>4429</v>
      </c>
      <c r="DR16" s="664"/>
      <c r="DS16" s="664"/>
      <c r="DT16" s="664"/>
      <c r="DU16" s="664"/>
      <c r="DV16" s="664"/>
      <c r="DW16" s="664"/>
      <c r="DX16" s="664"/>
      <c r="DY16" s="664"/>
      <c r="DZ16" s="664"/>
      <c r="EA16" s="664"/>
      <c r="EB16" s="664"/>
      <c r="EC16" s="704"/>
    </row>
    <row r="17" spans="2:133" ht="11.25" customHeight="1">
      <c r="B17" s="658" t="s">
        <v>263</v>
      </c>
      <c r="C17" s="659"/>
      <c r="D17" s="659"/>
      <c r="E17" s="659"/>
      <c r="F17" s="659"/>
      <c r="G17" s="659"/>
      <c r="H17" s="659"/>
      <c r="I17" s="659"/>
      <c r="J17" s="659"/>
      <c r="K17" s="659"/>
      <c r="L17" s="659"/>
      <c r="M17" s="659"/>
      <c r="N17" s="659"/>
      <c r="O17" s="659"/>
      <c r="P17" s="659"/>
      <c r="Q17" s="660"/>
      <c r="R17" s="661">
        <v>23576</v>
      </c>
      <c r="S17" s="664"/>
      <c r="T17" s="664"/>
      <c r="U17" s="664"/>
      <c r="V17" s="664"/>
      <c r="W17" s="664"/>
      <c r="X17" s="664"/>
      <c r="Y17" s="665"/>
      <c r="Z17" s="723">
        <v>0.2</v>
      </c>
      <c r="AA17" s="723"/>
      <c r="AB17" s="723"/>
      <c r="AC17" s="723"/>
      <c r="AD17" s="724">
        <v>23576</v>
      </c>
      <c r="AE17" s="724"/>
      <c r="AF17" s="724"/>
      <c r="AG17" s="724"/>
      <c r="AH17" s="724"/>
      <c r="AI17" s="724"/>
      <c r="AJ17" s="724"/>
      <c r="AK17" s="724"/>
      <c r="AL17" s="666">
        <v>0.4</v>
      </c>
      <c r="AM17" s="667"/>
      <c r="AN17" s="667"/>
      <c r="AO17" s="725"/>
      <c r="AP17" s="658" t="s">
        <v>264</v>
      </c>
      <c r="AQ17" s="659"/>
      <c r="AR17" s="659"/>
      <c r="AS17" s="659"/>
      <c r="AT17" s="659"/>
      <c r="AU17" s="659"/>
      <c r="AV17" s="659"/>
      <c r="AW17" s="659"/>
      <c r="AX17" s="659"/>
      <c r="AY17" s="659"/>
      <c r="AZ17" s="659"/>
      <c r="BA17" s="659"/>
      <c r="BB17" s="659"/>
      <c r="BC17" s="659"/>
      <c r="BD17" s="659"/>
      <c r="BE17" s="659"/>
      <c r="BF17" s="660"/>
      <c r="BG17" s="661" t="s">
        <v>129</v>
      </c>
      <c r="BH17" s="664"/>
      <c r="BI17" s="664"/>
      <c r="BJ17" s="664"/>
      <c r="BK17" s="664"/>
      <c r="BL17" s="664"/>
      <c r="BM17" s="664"/>
      <c r="BN17" s="665"/>
      <c r="BO17" s="723" t="s">
        <v>242</v>
      </c>
      <c r="BP17" s="723"/>
      <c r="BQ17" s="723"/>
      <c r="BR17" s="723"/>
      <c r="BS17" s="669" t="s">
        <v>129</v>
      </c>
      <c r="BT17" s="664"/>
      <c r="BU17" s="664"/>
      <c r="BV17" s="664"/>
      <c r="BW17" s="664"/>
      <c r="BX17" s="664"/>
      <c r="BY17" s="664"/>
      <c r="BZ17" s="664"/>
      <c r="CA17" s="664"/>
      <c r="CB17" s="704"/>
      <c r="CD17" s="705" t="s">
        <v>265</v>
      </c>
      <c r="CE17" s="702"/>
      <c r="CF17" s="702"/>
      <c r="CG17" s="702"/>
      <c r="CH17" s="702"/>
      <c r="CI17" s="702"/>
      <c r="CJ17" s="702"/>
      <c r="CK17" s="702"/>
      <c r="CL17" s="702"/>
      <c r="CM17" s="702"/>
      <c r="CN17" s="702"/>
      <c r="CO17" s="702"/>
      <c r="CP17" s="702"/>
      <c r="CQ17" s="703"/>
      <c r="CR17" s="661">
        <v>817638</v>
      </c>
      <c r="CS17" s="664"/>
      <c r="CT17" s="664"/>
      <c r="CU17" s="664"/>
      <c r="CV17" s="664"/>
      <c r="CW17" s="664"/>
      <c r="CX17" s="664"/>
      <c r="CY17" s="665"/>
      <c r="CZ17" s="723">
        <v>8.5</v>
      </c>
      <c r="DA17" s="723"/>
      <c r="DB17" s="723"/>
      <c r="DC17" s="723"/>
      <c r="DD17" s="669" t="s">
        <v>242</v>
      </c>
      <c r="DE17" s="664"/>
      <c r="DF17" s="664"/>
      <c r="DG17" s="664"/>
      <c r="DH17" s="664"/>
      <c r="DI17" s="664"/>
      <c r="DJ17" s="664"/>
      <c r="DK17" s="664"/>
      <c r="DL17" s="664"/>
      <c r="DM17" s="664"/>
      <c r="DN17" s="664"/>
      <c r="DO17" s="664"/>
      <c r="DP17" s="665"/>
      <c r="DQ17" s="669">
        <v>810053</v>
      </c>
      <c r="DR17" s="664"/>
      <c r="DS17" s="664"/>
      <c r="DT17" s="664"/>
      <c r="DU17" s="664"/>
      <c r="DV17" s="664"/>
      <c r="DW17" s="664"/>
      <c r="DX17" s="664"/>
      <c r="DY17" s="664"/>
      <c r="DZ17" s="664"/>
      <c r="EA17" s="664"/>
      <c r="EB17" s="664"/>
      <c r="EC17" s="704"/>
    </row>
    <row r="18" spans="2:133" ht="11.25" customHeight="1">
      <c r="B18" s="658" t="s">
        <v>266</v>
      </c>
      <c r="C18" s="659"/>
      <c r="D18" s="659"/>
      <c r="E18" s="659"/>
      <c r="F18" s="659"/>
      <c r="G18" s="659"/>
      <c r="H18" s="659"/>
      <c r="I18" s="659"/>
      <c r="J18" s="659"/>
      <c r="K18" s="659"/>
      <c r="L18" s="659"/>
      <c r="M18" s="659"/>
      <c r="N18" s="659"/>
      <c r="O18" s="659"/>
      <c r="P18" s="659"/>
      <c r="Q18" s="660"/>
      <c r="R18" s="661">
        <v>2305902</v>
      </c>
      <c r="S18" s="664"/>
      <c r="T18" s="664"/>
      <c r="U18" s="664"/>
      <c r="V18" s="664"/>
      <c r="W18" s="664"/>
      <c r="X18" s="664"/>
      <c r="Y18" s="665"/>
      <c r="Z18" s="723">
        <v>22.9</v>
      </c>
      <c r="AA18" s="723"/>
      <c r="AB18" s="723"/>
      <c r="AC18" s="723"/>
      <c r="AD18" s="724">
        <v>1964743</v>
      </c>
      <c r="AE18" s="724"/>
      <c r="AF18" s="724"/>
      <c r="AG18" s="724"/>
      <c r="AH18" s="724"/>
      <c r="AI18" s="724"/>
      <c r="AJ18" s="724"/>
      <c r="AK18" s="724"/>
      <c r="AL18" s="666">
        <v>34.9</v>
      </c>
      <c r="AM18" s="667"/>
      <c r="AN18" s="667"/>
      <c r="AO18" s="725"/>
      <c r="AP18" s="658" t="s">
        <v>267</v>
      </c>
      <c r="AQ18" s="659"/>
      <c r="AR18" s="659"/>
      <c r="AS18" s="659"/>
      <c r="AT18" s="659"/>
      <c r="AU18" s="659"/>
      <c r="AV18" s="659"/>
      <c r="AW18" s="659"/>
      <c r="AX18" s="659"/>
      <c r="AY18" s="659"/>
      <c r="AZ18" s="659"/>
      <c r="BA18" s="659"/>
      <c r="BB18" s="659"/>
      <c r="BC18" s="659"/>
      <c r="BD18" s="659"/>
      <c r="BE18" s="659"/>
      <c r="BF18" s="660"/>
      <c r="BG18" s="661" t="s">
        <v>129</v>
      </c>
      <c r="BH18" s="664"/>
      <c r="BI18" s="664"/>
      <c r="BJ18" s="664"/>
      <c r="BK18" s="664"/>
      <c r="BL18" s="664"/>
      <c r="BM18" s="664"/>
      <c r="BN18" s="665"/>
      <c r="BO18" s="723" t="s">
        <v>242</v>
      </c>
      <c r="BP18" s="723"/>
      <c r="BQ18" s="723"/>
      <c r="BR18" s="723"/>
      <c r="BS18" s="669" t="s">
        <v>129</v>
      </c>
      <c r="BT18" s="664"/>
      <c r="BU18" s="664"/>
      <c r="BV18" s="664"/>
      <c r="BW18" s="664"/>
      <c r="BX18" s="664"/>
      <c r="BY18" s="664"/>
      <c r="BZ18" s="664"/>
      <c r="CA18" s="664"/>
      <c r="CB18" s="704"/>
      <c r="CD18" s="705" t="s">
        <v>268</v>
      </c>
      <c r="CE18" s="702"/>
      <c r="CF18" s="702"/>
      <c r="CG18" s="702"/>
      <c r="CH18" s="702"/>
      <c r="CI18" s="702"/>
      <c r="CJ18" s="702"/>
      <c r="CK18" s="702"/>
      <c r="CL18" s="702"/>
      <c r="CM18" s="702"/>
      <c r="CN18" s="702"/>
      <c r="CO18" s="702"/>
      <c r="CP18" s="702"/>
      <c r="CQ18" s="703"/>
      <c r="CR18" s="661" t="s">
        <v>242</v>
      </c>
      <c r="CS18" s="664"/>
      <c r="CT18" s="664"/>
      <c r="CU18" s="664"/>
      <c r="CV18" s="664"/>
      <c r="CW18" s="664"/>
      <c r="CX18" s="664"/>
      <c r="CY18" s="665"/>
      <c r="CZ18" s="723" t="s">
        <v>129</v>
      </c>
      <c r="DA18" s="723"/>
      <c r="DB18" s="723"/>
      <c r="DC18" s="723"/>
      <c r="DD18" s="669" t="s">
        <v>242</v>
      </c>
      <c r="DE18" s="664"/>
      <c r="DF18" s="664"/>
      <c r="DG18" s="664"/>
      <c r="DH18" s="664"/>
      <c r="DI18" s="664"/>
      <c r="DJ18" s="664"/>
      <c r="DK18" s="664"/>
      <c r="DL18" s="664"/>
      <c r="DM18" s="664"/>
      <c r="DN18" s="664"/>
      <c r="DO18" s="664"/>
      <c r="DP18" s="665"/>
      <c r="DQ18" s="669" t="s">
        <v>129</v>
      </c>
      <c r="DR18" s="664"/>
      <c r="DS18" s="664"/>
      <c r="DT18" s="664"/>
      <c r="DU18" s="664"/>
      <c r="DV18" s="664"/>
      <c r="DW18" s="664"/>
      <c r="DX18" s="664"/>
      <c r="DY18" s="664"/>
      <c r="DZ18" s="664"/>
      <c r="EA18" s="664"/>
      <c r="EB18" s="664"/>
      <c r="EC18" s="704"/>
    </row>
    <row r="19" spans="2:133" ht="11.25" customHeight="1">
      <c r="B19" s="658" t="s">
        <v>269</v>
      </c>
      <c r="C19" s="659"/>
      <c r="D19" s="659"/>
      <c r="E19" s="659"/>
      <c r="F19" s="659"/>
      <c r="G19" s="659"/>
      <c r="H19" s="659"/>
      <c r="I19" s="659"/>
      <c r="J19" s="659"/>
      <c r="K19" s="659"/>
      <c r="L19" s="659"/>
      <c r="M19" s="659"/>
      <c r="N19" s="659"/>
      <c r="O19" s="659"/>
      <c r="P19" s="659"/>
      <c r="Q19" s="660"/>
      <c r="R19" s="661">
        <v>1964743</v>
      </c>
      <c r="S19" s="664"/>
      <c r="T19" s="664"/>
      <c r="U19" s="664"/>
      <c r="V19" s="664"/>
      <c r="W19" s="664"/>
      <c r="X19" s="664"/>
      <c r="Y19" s="665"/>
      <c r="Z19" s="723">
        <v>19.5</v>
      </c>
      <c r="AA19" s="723"/>
      <c r="AB19" s="723"/>
      <c r="AC19" s="723"/>
      <c r="AD19" s="724">
        <v>1964743</v>
      </c>
      <c r="AE19" s="724"/>
      <c r="AF19" s="724"/>
      <c r="AG19" s="724"/>
      <c r="AH19" s="724"/>
      <c r="AI19" s="724"/>
      <c r="AJ19" s="724"/>
      <c r="AK19" s="724"/>
      <c r="AL19" s="666">
        <v>34.9</v>
      </c>
      <c r="AM19" s="667"/>
      <c r="AN19" s="667"/>
      <c r="AO19" s="725"/>
      <c r="AP19" s="658" t="s">
        <v>270</v>
      </c>
      <c r="AQ19" s="659"/>
      <c r="AR19" s="659"/>
      <c r="AS19" s="659"/>
      <c r="AT19" s="659"/>
      <c r="AU19" s="659"/>
      <c r="AV19" s="659"/>
      <c r="AW19" s="659"/>
      <c r="AX19" s="659"/>
      <c r="AY19" s="659"/>
      <c r="AZ19" s="659"/>
      <c r="BA19" s="659"/>
      <c r="BB19" s="659"/>
      <c r="BC19" s="659"/>
      <c r="BD19" s="659"/>
      <c r="BE19" s="659"/>
      <c r="BF19" s="660"/>
      <c r="BG19" s="661" t="s">
        <v>242</v>
      </c>
      <c r="BH19" s="664"/>
      <c r="BI19" s="664"/>
      <c r="BJ19" s="664"/>
      <c r="BK19" s="664"/>
      <c r="BL19" s="664"/>
      <c r="BM19" s="664"/>
      <c r="BN19" s="665"/>
      <c r="BO19" s="723" t="s">
        <v>129</v>
      </c>
      <c r="BP19" s="723"/>
      <c r="BQ19" s="723"/>
      <c r="BR19" s="723"/>
      <c r="BS19" s="669" t="s">
        <v>242</v>
      </c>
      <c r="BT19" s="664"/>
      <c r="BU19" s="664"/>
      <c r="BV19" s="664"/>
      <c r="BW19" s="664"/>
      <c r="BX19" s="664"/>
      <c r="BY19" s="664"/>
      <c r="BZ19" s="664"/>
      <c r="CA19" s="664"/>
      <c r="CB19" s="704"/>
      <c r="CD19" s="705" t="s">
        <v>271</v>
      </c>
      <c r="CE19" s="702"/>
      <c r="CF19" s="702"/>
      <c r="CG19" s="702"/>
      <c r="CH19" s="702"/>
      <c r="CI19" s="702"/>
      <c r="CJ19" s="702"/>
      <c r="CK19" s="702"/>
      <c r="CL19" s="702"/>
      <c r="CM19" s="702"/>
      <c r="CN19" s="702"/>
      <c r="CO19" s="702"/>
      <c r="CP19" s="702"/>
      <c r="CQ19" s="703"/>
      <c r="CR19" s="661" t="s">
        <v>242</v>
      </c>
      <c r="CS19" s="664"/>
      <c r="CT19" s="664"/>
      <c r="CU19" s="664"/>
      <c r="CV19" s="664"/>
      <c r="CW19" s="664"/>
      <c r="CX19" s="664"/>
      <c r="CY19" s="665"/>
      <c r="CZ19" s="723" t="s">
        <v>129</v>
      </c>
      <c r="DA19" s="723"/>
      <c r="DB19" s="723"/>
      <c r="DC19" s="723"/>
      <c r="DD19" s="669" t="s">
        <v>129</v>
      </c>
      <c r="DE19" s="664"/>
      <c r="DF19" s="664"/>
      <c r="DG19" s="664"/>
      <c r="DH19" s="664"/>
      <c r="DI19" s="664"/>
      <c r="DJ19" s="664"/>
      <c r="DK19" s="664"/>
      <c r="DL19" s="664"/>
      <c r="DM19" s="664"/>
      <c r="DN19" s="664"/>
      <c r="DO19" s="664"/>
      <c r="DP19" s="665"/>
      <c r="DQ19" s="669" t="s">
        <v>129</v>
      </c>
      <c r="DR19" s="664"/>
      <c r="DS19" s="664"/>
      <c r="DT19" s="664"/>
      <c r="DU19" s="664"/>
      <c r="DV19" s="664"/>
      <c r="DW19" s="664"/>
      <c r="DX19" s="664"/>
      <c r="DY19" s="664"/>
      <c r="DZ19" s="664"/>
      <c r="EA19" s="664"/>
      <c r="EB19" s="664"/>
      <c r="EC19" s="704"/>
    </row>
    <row r="20" spans="2:133" ht="11.25" customHeight="1">
      <c r="B20" s="658" t="s">
        <v>272</v>
      </c>
      <c r="C20" s="659"/>
      <c r="D20" s="659"/>
      <c r="E20" s="659"/>
      <c r="F20" s="659"/>
      <c r="G20" s="659"/>
      <c r="H20" s="659"/>
      <c r="I20" s="659"/>
      <c r="J20" s="659"/>
      <c r="K20" s="659"/>
      <c r="L20" s="659"/>
      <c r="M20" s="659"/>
      <c r="N20" s="659"/>
      <c r="O20" s="659"/>
      <c r="P20" s="659"/>
      <c r="Q20" s="660"/>
      <c r="R20" s="661">
        <v>341159</v>
      </c>
      <c r="S20" s="664"/>
      <c r="T20" s="664"/>
      <c r="U20" s="664"/>
      <c r="V20" s="664"/>
      <c r="W20" s="664"/>
      <c r="X20" s="664"/>
      <c r="Y20" s="665"/>
      <c r="Z20" s="723">
        <v>3.4</v>
      </c>
      <c r="AA20" s="723"/>
      <c r="AB20" s="723"/>
      <c r="AC20" s="723"/>
      <c r="AD20" s="724" t="s">
        <v>129</v>
      </c>
      <c r="AE20" s="724"/>
      <c r="AF20" s="724"/>
      <c r="AG20" s="724"/>
      <c r="AH20" s="724"/>
      <c r="AI20" s="724"/>
      <c r="AJ20" s="724"/>
      <c r="AK20" s="724"/>
      <c r="AL20" s="666" t="s">
        <v>242</v>
      </c>
      <c r="AM20" s="667"/>
      <c r="AN20" s="667"/>
      <c r="AO20" s="725"/>
      <c r="AP20" s="658" t="s">
        <v>273</v>
      </c>
      <c r="AQ20" s="659"/>
      <c r="AR20" s="659"/>
      <c r="AS20" s="659"/>
      <c r="AT20" s="659"/>
      <c r="AU20" s="659"/>
      <c r="AV20" s="659"/>
      <c r="AW20" s="659"/>
      <c r="AX20" s="659"/>
      <c r="AY20" s="659"/>
      <c r="AZ20" s="659"/>
      <c r="BA20" s="659"/>
      <c r="BB20" s="659"/>
      <c r="BC20" s="659"/>
      <c r="BD20" s="659"/>
      <c r="BE20" s="659"/>
      <c r="BF20" s="660"/>
      <c r="BG20" s="661" t="s">
        <v>242</v>
      </c>
      <c r="BH20" s="664"/>
      <c r="BI20" s="664"/>
      <c r="BJ20" s="664"/>
      <c r="BK20" s="664"/>
      <c r="BL20" s="664"/>
      <c r="BM20" s="664"/>
      <c r="BN20" s="665"/>
      <c r="BO20" s="723" t="s">
        <v>242</v>
      </c>
      <c r="BP20" s="723"/>
      <c r="BQ20" s="723"/>
      <c r="BR20" s="723"/>
      <c r="BS20" s="669" t="s">
        <v>129</v>
      </c>
      <c r="BT20" s="664"/>
      <c r="BU20" s="664"/>
      <c r="BV20" s="664"/>
      <c r="BW20" s="664"/>
      <c r="BX20" s="664"/>
      <c r="BY20" s="664"/>
      <c r="BZ20" s="664"/>
      <c r="CA20" s="664"/>
      <c r="CB20" s="704"/>
      <c r="CD20" s="705" t="s">
        <v>274</v>
      </c>
      <c r="CE20" s="702"/>
      <c r="CF20" s="702"/>
      <c r="CG20" s="702"/>
      <c r="CH20" s="702"/>
      <c r="CI20" s="702"/>
      <c r="CJ20" s="702"/>
      <c r="CK20" s="702"/>
      <c r="CL20" s="702"/>
      <c r="CM20" s="702"/>
      <c r="CN20" s="702"/>
      <c r="CO20" s="702"/>
      <c r="CP20" s="702"/>
      <c r="CQ20" s="703"/>
      <c r="CR20" s="661">
        <v>9651509</v>
      </c>
      <c r="CS20" s="664"/>
      <c r="CT20" s="664"/>
      <c r="CU20" s="664"/>
      <c r="CV20" s="664"/>
      <c r="CW20" s="664"/>
      <c r="CX20" s="664"/>
      <c r="CY20" s="665"/>
      <c r="CZ20" s="723">
        <v>100</v>
      </c>
      <c r="DA20" s="723"/>
      <c r="DB20" s="723"/>
      <c r="DC20" s="723"/>
      <c r="DD20" s="669">
        <v>1454472</v>
      </c>
      <c r="DE20" s="664"/>
      <c r="DF20" s="664"/>
      <c r="DG20" s="664"/>
      <c r="DH20" s="664"/>
      <c r="DI20" s="664"/>
      <c r="DJ20" s="664"/>
      <c r="DK20" s="664"/>
      <c r="DL20" s="664"/>
      <c r="DM20" s="664"/>
      <c r="DN20" s="664"/>
      <c r="DO20" s="664"/>
      <c r="DP20" s="665"/>
      <c r="DQ20" s="669">
        <v>6375157</v>
      </c>
      <c r="DR20" s="664"/>
      <c r="DS20" s="664"/>
      <c r="DT20" s="664"/>
      <c r="DU20" s="664"/>
      <c r="DV20" s="664"/>
      <c r="DW20" s="664"/>
      <c r="DX20" s="664"/>
      <c r="DY20" s="664"/>
      <c r="DZ20" s="664"/>
      <c r="EA20" s="664"/>
      <c r="EB20" s="664"/>
      <c r="EC20" s="704"/>
    </row>
    <row r="21" spans="2:133" ht="11.25" customHeight="1">
      <c r="B21" s="658" t="s">
        <v>275</v>
      </c>
      <c r="C21" s="659"/>
      <c r="D21" s="659"/>
      <c r="E21" s="659"/>
      <c r="F21" s="659"/>
      <c r="G21" s="659"/>
      <c r="H21" s="659"/>
      <c r="I21" s="659"/>
      <c r="J21" s="659"/>
      <c r="K21" s="659"/>
      <c r="L21" s="659"/>
      <c r="M21" s="659"/>
      <c r="N21" s="659"/>
      <c r="O21" s="659"/>
      <c r="P21" s="659"/>
      <c r="Q21" s="660"/>
      <c r="R21" s="661" t="s">
        <v>242</v>
      </c>
      <c r="S21" s="664"/>
      <c r="T21" s="664"/>
      <c r="U21" s="664"/>
      <c r="V21" s="664"/>
      <c r="W21" s="664"/>
      <c r="X21" s="664"/>
      <c r="Y21" s="665"/>
      <c r="Z21" s="723" t="s">
        <v>242</v>
      </c>
      <c r="AA21" s="723"/>
      <c r="AB21" s="723"/>
      <c r="AC21" s="723"/>
      <c r="AD21" s="724" t="s">
        <v>129</v>
      </c>
      <c r="AE21" s="724"/>
      <c r="AF21" s="724"/>
      <c r="AG21" s="724"/>
      <c r="AH21" s="724"/>
      <c r="AI21" s="724"/>
      <c r="AJ21" s="724"/>
      <c r="AK21" s="724"/>
      <c r="AL21" s="666" t="s">
        <v>242</v>
      </c>
      <c r="AM21" s="667"/>
      <c r="AN21" s="667"/>
      <c r="AO21" s="725"/>
      <c r="AP21" s="769" t="s">
        <v>276</v>
      </c>
      <c r="AQ21" s="776"/>
      <c r="AR21" s="776"/>
      <c r="AS21" s="776"/>
      <c r="AT21" s="776"/>
      <c r="AU21" s="776"/>
      <c r="AV21" s="776"/>
      <c r="AW21" s="776"/>
      <c r="AX21" s="776"/>
      <c r="AY21" s="776"/>
      <c r="AZ21" s="776"/>
      <c r="BA21" s="776"/>
      <c r="BB21" s="776"/>
      <c r="BC21" s="776"/>
      <c r="BD21" s="776"/>
      <c r="BE21" s="776"/>
      <c r="BF21" s="771"/>
      <c r="BG21" s="661" t="s">
        <v>129</v>
      </c>
      <c r="BH21" s="664"/>
      <c r="BI21" s="664"/>
      <c r="BJ21" s="664"/>
      <c r="BK21" s="664"/>
      <c r="BL21" s="664"/>
      <c r="BM21" s="664"/>
      <c r="BN21" s="665"/>
      <c r="BO21" s="723" t="s">
        <v>129</v>
      </c>
      <c r="BP21" s="723"/>
      <c r="BQ21" s="723"/>
      <c r="BR21" s="723"/>
      <c r="BS21" s="669" t="s">
        <v>129</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277</v>
      </c>
      <c r="C22" s="659"/>
      <c r="D22" s="659"/>
      <c r="E22" s="659"/>
      <c r="F22" s="659"/>
      <c r="G22" s="659"/>
      <c r="H22" s="659"/>
      <c r="I22" s="659"/>
      <c r="J22" s="659"/>
      <c r="K22" s="659"/>
      <c r="L22" s="659"/>
      <c r="M22" s="659"/>
      <c r="N22" s="659"/>
      <c r="O22" s="659"/>
      <c r="P22" s="659"/>
      <c r="Q22" s="660"/>
      <c r="R22" s="661">
        <v>5970429</v>
      </c>
      <c r="S22" s="664"/>
      <c r="T22" s="664"/>
      <c r="U22" s="664"/>
      <c r="V22" s="664"/>
      <c r="W22" s="664"/>
      <c r="X22" s="664"/>
      <c r="Y22" s="665"/>
      <c r="Z22" s="723">
        <v>59.2</v>
      </c>
      <c r="AA22" s="723"/>
      <c r="AB22" s="723"/>
      <c r="AC22" s="723"/>
      <c r="AD22" s="724">
        <v>5629270</v>
      </c>
      <c r="AE22" s="724"/>
      <c r="AF22" s="724"/>
      <c r="AG22" s="724"/>
      <c r="AH22" s="724"/>
      <c r="AI22" s="724"/>
      <c r="AJ22" s="724"/>
      <c r="AK22" s="724"/>
      <c r="AL22" s="666">
        <v>99.9</v>
      </c>
      <c r="AM22" s="667"/>
      <c r="AN22" s="667"/>
      <c r="AO22" s="725"/>
      <c r="AP22" s="769" t="s">
        <v>278</v>
      </c>
      <c r="AQ22" s="776"/>
      <c r="AR22" s="776"/>
      <c r="AS22" s="776"/>
      <c r="AT22" s="776"/>
      <c r="AU22" s="776"/>
      <c r="AV22" s="776"/>
      <c r="AW22" s="776"/>
      <c r="AX22" s="776"/>
      <c r="AY22" s="776"/>
      <c r="AZ22" s="776"/>
      <c r="BA22" s="776"/>
      <c r="BB22" s="776"/>
      <c r="BC22" s="776"/>
      <c r="BD22" s="776"/>
      <c r="BE22" s="776"/>
      <c r="BF22" s="771"/>
      <c r="BG22" s="661" t="s">
        <v>242</v>
      </c>
      <c r="BH22" s="664"/>
      <c r="BI22" s="664"/>
      <c r="BJ22" s="664"/>
      <c r="BK22" s="664"/>
      <c r="BL22" s="664"/>
      <c r="BM22" s="664"/>
      <c r="BN22" s="665"/>
      <c r="BO22" s="723" t="s">
        <v>129</v>
      </c>
      <c r="BP22" s="723"/>
      <c r="BQ22" s="723"/>
      <c r="BR22" s="723"/>
      <c r="BS22" s="669" t="s">
        <v>129</v>
      </c>
      <c r="BT22" s="664"/>
      <c r="BU22" s="664"/>
      <c r="BV22" s="664"/>
      <c r="BW22" s="664"/>
      <c r="BX22" s="664"/>
      <c r="BY22" s="664"/>
      <c r="BZ22" s="664"/>
      <c r="CA22" s="664"/>
      <c r="CB22" s="704"/>
      <c r="CD22" s="778" t="s">
        <v>279</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280</v>
      </c>
      <c r="C23" s="659"/>
      <c r="D23" s="659"/>
      <c r="E23" s="659"/>
      <c r="F23" s="659"/>
      <c r="G23" s="659"/>
      <c r="H23" s="659"/>
      <c r="I23" s="659"/>
      <c r="J23" s="659"/>
      <c r="K23" s="659"/>
      <c r="L23" s="659"/>
      <c r="M23" s="659"/>
      <c r="N23" s="659"/>
      <c r="O23" s="659"/>
      <c r="P23" s="659"/>
      <c r="Q23" s="660"/>
      <c r="R23" s="661">
        <v>1677</v>
      </c>
      <c r="S23" s="664"/>
      <c r="T23" s="664"/>
      <c r="U23" s="664"/>
      <c r="V23" s="664"/>
      <c r="W23" s="664"/>
      <c r="X23" s="664"/>
      <c r="Y23" s="665"/>
      <c r="Z23" s="723">
        <v>0</v>
      </c>
      <c r="AA23" s="723"/>
      <c r="AB23" s="723"/>
      <c r="AC23" s="723"/>
      <c r="AD23" s="724">
        <v>1677</v>
      </c>
      <c r="AE23" s="724"/>
      <c r="AF23" s="724"/>
      <c r="AG23" s="724"/>
      <c r="AH23" s="724"/>
      <c r="AI23" s="724"/>
      <c r="AJ23" s="724"/>
      <c r="AK23" s="724"/>
      <c r="AL23" s="666">
        <v>0</v>
      </c>
      <c r="AM23" s="667"/>
      <c r="AN23" s="667"/>
      <c r="AO23" s="725"/>
      <c r="AP23" s="769" t="s">
        <v>281</v>
      </c>
      <c r="AQ23" s="776"/>
      <c r="AR23" s="776"/>
      <c r="AS23" s="776"/>
      <c r="AT23" s="776"/>
      <c r="AU23" s="776"/>
      <c r="AV23" s="776"/>
      <c r="AW23" s="776"/>
      <c r="AX23" s="776"/>
      <c r="AY23" s="776"/>
      <c r="AZ23" s="776"/>
      <c r="BA23" s="776"/>
      <c r="BB23" s="776"/>
      <c r="BC23" s="776"/>
      <c r="BD23" s="776"/>
      <c r="BE23" s="776"/>
      <c r="BF23" s="771"/>
      <c r="BG23" s="661" t="s">
        <v>242</v>
      </c>
      <c r="BH23" s="664"/>
      <c r="BI23" s="664"/>
      <c r="BJ23" s="664"/>
      <c r="BK23" s="664"/>
      <c r="BL23" s="664"/>
      <c r="BM23" s="664"/>
      <c r="BN23" s="665"/>
      <c r="BO23" s="723" t="s">
        <v>242</v>
      </c>
      <c r="BP23" s="723"/>
      <c r="BQ23" s="723"/>
      <c r="BR23" s="723"/>
      <c r="BS23" s="669" t="s">
        <v>129</v>
      </c>
      <c r="BT23" s="664"/>
      <c r="BU23" s="664"/>
      <c r="BV23" s="664"/>
      <c r="BW23" s="664"/>
      <c r="BX23" s="664"/>
      <c r="BY23" s="664"/>
      <c r="BZ23" s="664"/>
      <c r="CA23" s="664"/>
      <c r="CB23" s="704"/>
      <c r="CD23" s="778" t="s">
        <v>220</v>
      </c>
      <c r="CE23" s="779"/>
      <c r="CF23" s="779"/>
      <c r="CG23" s="779"/>
      <c r="CH23" s="779"/>
      <c r="CI23" s="779"/>
      <c r="CJ23" s="779"/>
      <c r="CK23" s="779"/>
      <c r="CL23" s="779"/>
      <c r="CM23" s="779"/>
      <c r="CN23" s="779"/>
      <c r="CO23" s="779"/>
      <c r="CP23" s="779"/>
      <c r="CQ23" s="780"/>
      <c r="CR23" s="778" t="s">
        <v>282</v>
      </c>
      <c r="CS23" s="779"/>
      <c r="CT23" s="779"/>
      <c r="CU23" s="779"/>
      <c r="CV23" s="779"/>
      <c r="CW23" s="779"/>
      <c r="CX23" s="779"/>
      <c r="CY23" s="780"/>
      <c r="CZ23" s="778" t="s">
        <v>283</v>
      </c>
      <c r="DA23" s="779"/>
      <c r="DB23" s="779"/>
      <c r="DC23" s="780"/>
      <c r="DD23" s="778" t="s">
        <v>284</v>
      </c>
      <c r="DE23" s="779"/>
      <c r="DF23" s="779"/>
      <c r="DG23" s="779"/>
      <c r="DH23" s="779"/>
      <c r="DI23" s="779"/>
      <c r="DJ23" s="779"/>
      <c r="DK23" s="780"/>
      <c r="DL23" s="787" t="s">
        <v>285</v>
      </c>
      <c r="DM23" s="788"/>
      <c r="DN23" s="788"/>
      <c r="DO23" s="788"/>
      <c r="DP23" s="788"/>
      <c r="DQ23" s="788"/>
      <c r="DR23" s="788"/>
      <c r="DS23" s="788"/>
      <c r="DT23" s="788"/>
      <c r="DU23" s="788"/>
      <c r="DV23" s="789"/>
      <c r="DW23" s="778" t="s">
        <v>286</v>
      </c>
      <c r="DX23" s="779"/>
      <c r="DY23" s="779"/>
      <c r="DZ23" s="779"/>
      <c r="EA23" s="779"/>
      <c r="EB23" s="779"/>
      <c r="EC23" s="780"/>
    </row>
    <row r="24" spans="2:133" ht="11.25" customHeight="1">
      <c r="B24" s="658" t="s">
        <v>287</v>
      </c>
      <c r="C24" s="659"/>
      <c r="D24" s="659"/>
      <c r="E24" s="659"/>
      <c r="F24" s="659"/>
      <c r="G24" s="659"/>
      <c r="H24" s="659"/>
      <c r="I24" s="659"/>
      <c r="J24" s="659"/>
      <c r="K24" s="659"/>
      <c r="L24" s="659"/>
      <c r="M24" s="659"/>
      <c r="N24" s="659"/>
      <c r="O24" s="659"/>
      <c r="P24" s="659"/>
      <c r="Q24" s="660"/>
      <c r="R24" s="661">
        <v>118843</v>
      </c>
      <c r="S24" s="664"/>
      <c r="T24" s="664"/>
      <c r="U24" s="664"/>
      <c r="V24" s="664"/>
      <c r="W24" s="664"/>
      <c r="X24" s="664"/>
      <c r="Y24" s="665"/>
      <c r="Z24" s="723">
        <v>1.2</v>
      </c>
      <c r="AA24" s="723"/>
      <c r="AB24" s="723"/>
      <c r="AC24" s="723"/>
      <c r="AD24" s="724" t="s">
        <v>129</v>
      </c>
      <c r="AE24" s="724"/>
      <c r="AF24" s="724"/>
      <c r="AG24" s="724"/>
      <c r="AH24" s="724"/>
      <c r="AI24" s="724"/>
      <c r="AJ24" s="724"/>
      <c r="AK24" s="724"/>
      <c r="AL24" s="666" t="s">
        <v>242</v>
      </c>
      <c r="AM24" s="667"/>
      <c r="AN24" s="667"/>
      <c r="AO24" s="725"/>
      <c r="AP24" s="769" t="s">
        <v>288</v>
      </c>
      <c r="AQ24" s="776"/>
      <c r="AR24" s="776"/>
      <c r="AS24" s="776"/>
      <c r="AT24" s="776"/>
      <c r="AU24" s="776"/>
      <c r="AV24" s="776"/>
      <c r="AW24" s="776"/>
      <c r="AX24" s="776"/>
      <c r="AY24" s="776"/>
      <c r="AZ24" s="776"/>
      <c r="BA24" s="776"/>
      <c r="BB24" s="776"/>
      <c r="BC24" s="776"/>
      <c r="BD24" s="776"/>
      <c r="BE24" s="776"/>
      <c r="BF24" s="771"/>
      <c r="BG24" s="661" t="s">
        <v>129</v>
      </c>
      <c r="BH24" s="664"/>
      <c r="BI24" s="664"/>
      <c r="BJ24" s="664"/>
      <c r="BK24" s="664"/>
      <c r="BL24" s="664"/>
      <c r="BM24" s="664"/>
      <c r="BN24" s="665"/>
      <c r="BO24" s="723" t="s">
        <v>129</v>
      </c>
      <c r="BP24" s="723"/>
      <c r="BQ24" s="723"/>
      <c r="BR24" s="723"/>
      <c r="BS24" s="669" t="s">
        <v>129</v>
      </c>
      <c r="BT24" s="664"/>
      <c r="BU24" s="664"/>
      <c r="BV24" s="664"/>
      <c r="BW24" s="664"/>
      <c r="BX24" s="664"/>
      <c r="BY24" s="664"/>
      <c r="BZ24" s="664"/>
      <c r="CA24" s="664"/>
      <c r="CB24" s="704"/>
      <c r="CD24" s="732" t="s">
        <v>289</v>
      </c>
      <c r="CE24" s="733"/>
      <c r="CF24" s="733"/>
      <c r="CG24" s="733"/>
      <c r="CH24" s="733"/>
      <c r="CI24" s="733"/>
      <c r="CJ24" s="733"/>
      <c r="CK24" s="733"/>
      <c r="CL24" s="733"/>
      <c r="CM24" s="733"/>
      <c r="CN24" s="733"/>
      <c r="CO24" s="733"/>
      <c r="CP24" s="733"/>
      <c r="CQ24" s="734"/>
      <c r="CR24" s="726">
        <v>3788646</v>
      </c>
      <c r="CS24" s="727"/>
      <c r="CT24" s="727"/>
      <c r="CU24" s="727"/>
      <c r="CV24" s="727"/>
      <c r="CW24" s="727"/>
      <c r="CX24" s="727"/>
      <c r="CY24" s="773"/>
      <c r="CZ24" s="774">
        <v>39.299999999999997</v>
      </c>
      <c r="DA24" s="743"/>
      <c r="DB24" s="743"/>
      <c r="DC24" s="777"/>
      <c r="DD24" s="772">
        <v>2441766</v>
      </c>
      <c r="DE24" s="727"/>
      <c r="DF24" s="727"/>
      <c r="DG24" s="727"/>
      <c r="DH24" s="727"/>
      <c r="DI24" s="727"/>
      <c r="DJ24" s="727"/>
      <c r="DK24" s="773"/>
      <c r="DL24" s="772">
        <v>2441498</v>
      </c>
      <c r="DM24" s="727"/>
      <c r="DN24" s="727"/>
      <c r="DO24" s="727"/>
      <c r="DP24" s="727"/>
      <c r="DQ24" s="727"/>
      <c r="DR24" s="727"/>
      <c r="DS24" s="727"/>
      <c r="DT24" s="727"/>
      <c r="DU24" s="727"/>
      <c r="DV24" s="773"/>
      <c r="DW24" s="774">
        <v>40.700000000000003</v>
      </c>
      <c r="DX24" s="743"/>
      <c r="DY24" s="743"/>
      <c r="DZ24" s="743"/>
      <c r="EA24" s="743"/>
      <c r="EB24" s="743"/>
      <c r="EC24" s="775"/>
    </row>
    <row r="25" spans="2:133" ht="11.25" customHeight="1">
      <c r="B25" s="658" t="s">
        <v>290</v>
      </c>
      <c r="C25" s="659"/>
      <c r="D25" s="659"/>
      <c r="E25" s="659"/>
      <c r="F25" s="659"/>
      <c r="G25" s="659"/>
      <c r="H25" s="659"/>
      <c r="I25" s="659"/>
      <c r="J25" s="659"/>
      <c r="K25" s="659"/>
      <c r="L25" s="659"/>
      <c r="M25" s="659"/>
      <c r="N25" s="659"/>
      <c r="O25" s="659"/>
      <c r="P25" s="659"/>
      <c r="Q25" s="660"/>
      <c r="R25" s="661">
        <v>76148</v>
      </c>
      <c r="S25" s="664"/>
      <c r="T25" s="664"/>
      <c r="U25" s="664"/>
      <c r="V25" s="664"/>
      <c r="W25" s="664"/>
      <c r="X25" s="664"/>
      <c r="Y25" s="665"/>
      <c r="Z25" s="723">
        <v>0.8</v>
      </c>
      <c r="AA25" s="723"/>
      <c r="AB25" s="723"/>
      <c r="AC25" s="723"/>
      <c r="AD25" s="724">
        <v>2753</v>
      </c>
      <c r="AE25" s="724"/>
      <c r="AF25" s="724"/>
      <c r="AG25" s="724"/>
      <c r="AH25" s="724"/>
      <c r="AI25" s="724"/>
      <c r="AJ25" s="724"/>
      <c r="AK25" s="724"/>
      <c r="AL25" s="666">
        <v>0</v>
      </c>
      <c r="AM25" s="667"/>
      <c r="AN25" s="667"/>
      <c r="AO25" s="725"/>
      <c r="AP25" s="769" t="s">
        <v>291</v>
      </c>
      <c r="AQ25" s="776"/>
      <c r="AR25" s="776"/>
      <c r="AS25" s="776"/>
      <c r="AT25" s="776"/>
      <c r="AU25" s="776"/>
      <c r="AV25" s="776"/>
      <c r="AW25" s="776"/>
      <c r="AX25" s="776"/>
      <c r="AY25" s="776"/>
      <c r="AZ25" s="776"/>
      <c r="BA25" s="776"/>
      <c r="BB25" s="776"/>
      <c r="BC25" s="776"/>
      <c r="BD25" s="776"/>
      <c r="BE25" s="776"/>
      <c r="BF25" s="771"/>
      <c r="BG25" s="661" t="s">
        <v>242</v>
      </c>
      <c r="BH25" s="664"/>
      <c r="BI25" s="664"/>
      <c r="BJ25" s="664"/>
      <c r="BK25" s="664"/>
      <c r="BL25" s="664"/>
      <c r="BM25" s="664"/>
      <c r="BN25" s="665"/>
      <c r="BO25" s="723" t="s">
        <v>129</v>
      </c>
      <c r="BP25" s="723"/>
      <c r="BQ25" s="723"/>
      <c r="BR25" s="723"/>
      <c r="BS25" s="669" t="s">
        <v>129</v>
      </c>
      <c r="BT25" s="664"/>
      <c r="BU25" s="664"/>
      <c r="BV25" s="664"/>
      <c r="BW25" s="664"/>
      <c r="BX25" s="664"/>
      <c r="BY25" s="664"/>
      <c r="BZ25" s="664"/>
      <c r="CA25" s="664"/>
      <c r="CB25" s="704"/>
      <c r="CD25" s="705" t="s">
        <v>292</v>
      </c>
      <c r="CE25" s="702"/>
      <c r="CF25" s="702"/>
      <c r="CG25" s="702"/>
      <c r="CH25" s="702"/>
      <c r="CI25" s="702"/>
      <c r="CJ25" s="702"/>
      <c r="CK25" s="702"/>
      <c r="CL25" s="702"/>
      <c r="CM25" s="702"/>
      <c r="CN25" s="702"/>
      <c r="CO25" s="702"/>
      <c r="CP25" s="702"/>
      <c r="CQ25" s="703"/>
      <c r="CR25" s="661">
        <v>1283780</v>
      </c>
      <c r="CS25" s="662"/>
      <c r="CT25" s="662"/>
      <c r="CU25" s="662"/>
      <c r="CV25" s="662"/>
      <c r="CW25" s="662"/>
      <c r="CX25" s="662"/>
      <c r="CY25" s="663"/>
      <c r="CZ25" s="666">
        <v>13.3</v>
      </c>
      <c r="DA25" s="695"/>
      <c r="DB25" s="695"/>
      <c r="DC25" s="696"/>
      <c r="DD25" s="669">
        <v>1129145</v>
      </c>
      <c r="DE25" s="662"/>
      <c r="DF25" s="662"/>
      <c r="DG25" s="662"/>
      <c r="DH25" s="662"/>
      <c r="DI25" s="662"/>
      <c r="DJ25" s="662"/>
      <c r="DK25" s="663"/>
      <c r="DL25" s="669">
        <v>1128977</v>
      </c>
      <c r="DM25" s="662"/>
      <c r="DN25" s="662"/>
      <c r="DO25" s="662"/>
      <c r="DP25" s="662"/>
      <c r="DQ25" s="662"/>
      <c r="DR25" s="662"/>
      <c r="DS25" s="662"/>
      <c r="DT25" s="662"/>
      <c r="DU25" s="662"/>
      <c r="DV25" s="663"/>
      <c r="DW25" s="666">
        <v>18.8</v>
      </c>
      <c r="DX25" s="695"/>
      <c r="DY25" s="695"/>
      <c r="DZ25" s="695"/>
      <c r="EA25" s="695"/>
      <c r="EB25" s="695"/>
      <c r="EC25" s="697"/>
    </row>
    <row r="26" spans="2:133" ht="11.25" customHeight="1">
      <c r="B26" s="658" t="s">
        <v>293</v>
      </c>
      <c r="C26" s="659"/>
      <c r="D26" s="659"/>
      <c r="E26" s="659"/>
      <c r="F26" s="659"/>
      <c r="G26" s="659"/>
      <c r="H26" s="659"/>
      <c r="I26" s="659"/>
      <c r="J26" s="659"/>
      <c r="K26" s="659"/>
      <c r="L26" s="659"/>
      <c r="M26" s="659"/>
      <c r="N26" s="659"/>
      <c r="O26" s="659"/>
      <c r="P26" s="659"/>
      <c r="Q26" s="660"/>
      <c r="R26" s="661">
        <v>13196</v>
      </c>
      <c r="S26" s="664"/>
      <c r="T26" s="664"/>
      <c r="U26" s="664"/>
      <c r="V26" s="664"/>
      <c r="W26" s="664"/>
      <c r="X26" s="664"/>
      <c r="Y26" s="665"/>
      <c r="Z26" s="723">
        <v>0.1</v>
      </c>
      <c r="AA26" s="723"/>
      <c r="AB26" s="723"/>
      <c r="AC26" s="723"/>
      <c r="AD26" s="724" t="s">
        <v>129</v>
      </c>
      <c r="AE26" s="724"/>
      <c r="AF26" s="724"/>
      <c r="AG26" s="724"/>
      <c r="AH26" s="724"/>
      <c r="AI26" s="724"/>
      <c r="AJ26" s="724"/>
      <c r="AK26" s="724"/>
      <c r="AL26" s="666" t="s">
        <v>129</v>
      </c>
      <c r="AM26" s="667"/>
      <c r="AN26" s="667"/>
      <c r="AO26" s="725"/>
      <c r="AP26" s="769" t="s">
        <v>294</v>
      </c>
      <c r="AQ26" s="770"/>
      <c r="AR26" s="770"/>
      <c r="AS26" s="770"/>
      <c r="AT26" s="770"/>
      <c r="AU26" s="770"/>
      <c r="AV26" s="770"/>
      <c r="AW26" s="770"/>
      <c r="AX26" s="770"/>
      <c r="AY26" s="770"/>
      <c r="AZ26" s="770"/>
      <c r="BA26" s="770"/>
      <c r="BB26" s="770"/>
      <c r="BC26" s="770"/>
      <c r="BD26" s="770"/>
      <c r="BE26" s="770"/>
      <c r="BF26" s="771"/>
      <c r="BG26" s="661" t="s">
        <v>129</v>
      </c>
      <c r="BH26" s="664"/>
      <c r="BI26" s="664"/>
      <c r="BJ26" s="664"/>
      <c r="BK26" s="664"/>
      <c r="BL26" s="664"/>
      <c r="BM26" s="664"/>
      <c r="BN26" s="665"/>
      <c r="BO26" s="723" t="s">
        <v>129</v>
      </c>
      <c r="BP26" s="723"/>
      <c r="BQ26" s="723"/>
      <c r="BR26" s="723"/>
      <c r="BS26" s="669" t="s">
        <v>242</v>
      </c>
      <c r="BT26" s="664"/>
      <c r="BU26" s="664"/>
      <c r="BV26" s="664"/>
      <c r="BW26" s="664"/>
      <c r="BX26" s="664"/>
      <c r="BY26" s="664"/>
      <c r="BZ26" s="664"/>
      <c r="CA26" s="664"/>
      <c r="CB26" s="704"/>
      <c r="CD26" s="705" t="s">
        <v>295</v>
      </c>
      <c r="CE26" s="702"/>
      <c r="CF26" s="702"/>
      <c r="CG26" s="702"/>
      <c r="CH26" s="702"/>
      <c r="CI26" s="702"/>
      <c r="CJ26" s="702"/>
      <c r="CK26" s="702"/>
      <c r="CL26" s="702"/>
      <c r="CM26" s="702"/>
      <c r="CN26" s="702"/>
      <c r="CO26" s="702"/>
      <c r="CP26" s="702"/>
      <c r="CQ26" s="703"/>
      <c r="CR26" s="661">
        <v>878123</v>
      </c>
      <c r="CS26" s="664"/>
      <c r="CT26" s="664"/>
      <c r="CU26" s="664"/>
      <c r="CV26" s="664"/>
      <c r="CW26" s="664"/>
      <c r="CX26" s="664"/>
      <c r="CY26" s="665"/>
      <c r="CZ26" s="666">
        <v>9.1</v>
      </c>
      <c r="DA26" s="695"/>
      <c r="DB26" s="695"/>
      <c r="DC26" s="696"/>
      <c r="DD26" s="669">
        <v>728301</v>
      </c>
      <c r="DE26" s="664"/>
      <c r="DF26" s="664"/>
      <c r="DG26" s="664"/>
      <c r="DH26" s="664"/>
      <c r="DI26" s="664"/>
      <c r="DJ26" s="664"/>
      <c r="DK26" s="665"/>
      <c r="DL26" s="669" t="s">
        <v>129</v>
      </c>
      <c r="DM26" s="664"/>
      <c r="DN26" s="664"/>
      <c r="DO26" s="664"/>
      <c r="DP26" s="664"/>
      <c r="DQ26" s="664"/>
      <c r="DR26" s="664"/>
      <c r="DS26" s="664"/>
      <c r="DT26" s="664"/>
      <c r="DU26" s="664"/>
      <c r="DV26" s="665"/>
      <c r="DW26" s="666" t="s">
        <v>129</v>
      </c>
      <c r="DX26" s="695"/>
      <c r="DY26" s="695"/>
      <c r="DZ26" s="695"/>
      <c r="EA26" s="695"/>
      <c r="EB26" s="695"/>
      <c r="EC26" s="697"/>
    </row>
    <row r="27" spans="2:133" ht="11.25" customHeight="1">
      <c r="B27" s="658" t="s">
        <v>296</v>
      </c>
      <c r="C27" s="659"/>
      <c r="D27" s="659"/>
      <c r="E27" s="659"/>
      <c r="F27" s="659"/>
      <c r="G27" s="659"/>
      <c r="H27" s="659"/>
      <c r="I27" s="659"/>
      <c r="J27" s="659"/>
      <c r="K27" s="659"/>
      <c r="L27" s="659"/>
      <c r="M27" s="659"/>
      <c r="N27" s="659"/>
      <c r="O27" s="659"/>
      <c r="P27" s="659"/>
      <c r="Q27" s="660"/>
      <c r="R27" s="661">
        <v>924718</v>
      </c>
      <c r="S27" s="664"/>
      <c r="T27" s="664"/>
      <c r="U27" s="664"/>
      <c r="V27" s="664"/>
      <c r="W27" s="664"/>
      <c r="X27" s="664"/>
      <c r="Y27" s="665"/>
      <c r="Z27" s="723">
        <v>9.1999999999999993</v>
      </c>
      <c r="AA27" s="723"/>
      <c r="AB27" s="723"/>
      <c r="AC27" s="723"/>
      <c r="AD27" s="724" t="s">
        <v>242</v>
      </c>
      <c r="AE27" s="724"/>
      <c r="AF27" s="724"/>
      <c r="AG27" s="724"/>
      <c r="AH27" s="724"/>
      <c r="AI27" s="724"/>
      <c r="AJ27" s="724"/>
      <c r="AK27" s="724"/>
      <c r="AL27" s="666" t="s">
        <v>129</v>
      </c>
      <c r="AM27" s="667"/>
      <c r="AN27" s="667"/>
      <c r="AO27" s="725"/>
      <c r="AP27" s="658" t="s">
        <v>297</v>
      </c>
      <c r="AQ27" s="659"/>
      <c r="AR27" s="659"/>
      <c r="AS27" s="659"/>
      <c r="AT27" s="659"/>
      <c r="AU27" s="659"/>
      <c r="AV27" s="659"/>
      <c r="AW27" s="659"/>
      <c r="AX27" s="659"/>
      <c r="AY27" s="659"/>
      <c r="AZ27" s="659"/>
      <c r="BA27" s="659"/>
      <c r="BB27" s="659"/>
      <c r="BC27" s="659"/>
      <c r="BD27" s="659"/>
      <c r="BE27" s="659"/>
      <c r="BF27" s="660"/>
      <c r="BG27" s="661">
        <v>3129521</v>
      </c>
      <c r="BH27" s="664"/>
      <c r="BI27" s="664"/>
      <c r="BJ27" s="664"/>
      <c r="BK27" s="664"/>
      <c r="BL27" s="664"/>
      <c r="BM27" s="664"/>
      <c r="BN27" s="665"/>
      <c r="BO27" s="723">
        <v>100</v>
      </c>
      <c r="BP27" s="723"/>
      <c r="BQ27" s="723"/>
      <c r="BR27" s="723"/>
      <c r="BS27" s="669">
        <v>53257</v>
      </c>
      <c r="BT27" s="664"/>
      <c r="BU27" s="664"/>
      <c r="BV27" s="664"/>
      <c r="BW27" s="664"/>
      <c r="BX27" s="664"/>
      <c r="BY27" s="664"/>
      <c r="BZ27" s="664"/>
      <c r="CA27" s="664"/>
      <c r="CB27" s="704"/>
      <c r="CD27" s="705" t="s">
        <v>298</v>
      </c>
      <c r="CE27" s="702"/>
      <c r="CF27" s="702"/>
      <c r="CG27" s="702"/>
      <c r="CH27" s="702"/>
      <c r="CI27" s="702"/>
      <c r="CJ27" s="702"/>
      <c r="CK27" s="702"/>
      <c r="CL27" s="702"/>
      <c r="CM27" s="702"/>
      <c r="CN27" s="702"/>
      <c r="CO27" s="702"/>
      <c r="CP27" s="702"/>
      <c r="CQ27" s="703"/>
      <c r="CR27" s="661">
        <v>1687228</v>
      </c>
      <c r="CS27" s="662"/>
      <c r="CT27" s="662"/>
      <c r="CU27" s="662"/>
      <c r="CV27" s="662"/>
      <c r="CW27" s="662"/>
      <c r="CX27" s="662"/>
      <c r="CY27" s="663"/>
      <c r="CZ27" s="666">
        <v>17.5</v>
      </c>
      <c r="DA27" s="695"/>
      <c r="DB27" s="695"/>
      <c r="DC27" s="696"/>
      <c r="DD27" s="669">
        <v>502568</v>
      </c>
      <c r="DE27" s="662"/>
      <c r="DF27" s="662"/>
      <c r="DG27" s="662"/>
      <c r="DH27" s="662"/>
      <c r="DI27" s="662"/>
      <c r="DJ27" s="662"/>
      <c r="DK27" s="663"/>
      <c r="DL27" s="669">
        <v>502468</v>
      </c>
      <c r="DM27" s="662"/>
      <c r="DN27" s="662"/>
      <c r="DO27" s="662"/>
      <c r="DP27" s="662"/>
      <c r="DQ27" s="662"/>
      <c r="DR27" s="662"/>
      <c r="DS27" s="662"/>
      <c r="DT27" s="662"/>
      <c r="DU27" s="662"/>
      <c r="DV27" s="663"/>
      <c r="DW27" s="666">
        <v>8.4</v>
      </c>
      <c r="DX27" s="695"/>
      <c r="DY27" s="695"/>
      <c r="DZ27" s="695"/>
      <c r="EA27" s="695"/>
      <c r="EB27" s="695"/>
      <c r="EC27" s="697"/>
    </row>
    <row r="28" spans="2:133" ht="11.25" customHeight="1">
      <c r="B28" s="766" t="s">
        <v>299</v>
      </c>
      <c r="C28" s="767"/>
      <c r="D28" s="767"/>
      <c r="E28" s="767"/>
      <c r="F28" s="767"/>
      <c r="G28" s="767"/>
      <c r="H28" s="767"/>
      <c r="I28" s="767"/>
      <c r="J28" s="767"/>
      <c r="K28" s="767"/>
      <c r="L28" s="767"/>
      <c r="M28" s="767"/>
      <c r="N28" s="767"/>
      <c r="O28" s="767"/>
      <c r="P28" s="767"/>
      <c r="Q28" s="768"/>
      <c r="R28" s="661" t="s">
        <v>129</v>
      </c>
      <c r="S28" s="664"/>
      <c r="T28" s="664"/>
      <c r="U28" s="664"/>
      <c r="V28" s="664"/>
      <c r="W28" s="664"/>
      <c r="X28" s="664"/>
      <c r="Y28" s="665"/>
      <c r="Z28" s="723" t="s">
        <v>129</v>
      </c>
      <c r="AA28" s="723"/>
      <c r="AB28" s="723"/>
      <c r="AC28" s="723"/>
      <c r="AD28" s="724" t="s">
        <v>242</v>
      </c>
      <c r="AE28" s="724"/>
      <c r="AF28" s="724"/>
      <c r="AG28" s="724"/>
      <c r="AH28" s="724"/>
      <c r="AI28" s="724"/>
      <c r="AJ28" s="724"/>
      <c r="AK28" s="724"/>
      <c r="AL28" s="666" t="s">
        <v>129</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300</v>
      </c>
      <c r="CE28" s="702"/>
      <c r="CF28" s="702"/>
      <c r="CG28" s="702"/>
      <c r="CH28" s="702"/>
      <c r="CI28" s="702"/>
      <c r="CJ28" s="702"/>
      <c r="CK28" s="702"/>
      <c r="CL28" s="702"/>
      <c r="CM28" s="702"/>
      <c r="CN28" s="702"/>
      <c r="CO28" s="702"/>
      <c r="CP28" s="702"/>
      <c r="CQ28" s="703"/>
      <c r="CR28" s="661">
        <v>817638</v>
      </c>
      <c r="CS28" s="664"/>
      <c r="CT28" s="664"/>
      <c r="CU28" s="664"/>
      <c r="CV28" s="664"/>
      <c r="CW28" s="664"/>
      <c r="CX28" s="664"/>
      <c r="CY28" s="665"/>
      <c r="CZ28" s="666">
        <v>8.5</v>
      </c>
      <c r="DA28" s="695"/>
      <c r="DB28" s="695"/>
      <c r="DC28" s="696"/>
      <c r="DD28" s="669">
        <v>810053</v>
      </c>
      <c r="DE28" s="664"/>
      <c r="DF28" s="664"/>
      <c r="DG28" s="664"/>
      <c r="DH28" s="664"/>
      <c r="DI28" s="664"/>
      <c r="DJ28" s="664"/>
      <c r="DK28" s="665"/>
      <c r="DL28" s="669">
        <v>810053</v>
      </c>
      <c r="DM28" s="664"/>
      <c r="DN28" s="664"/>
      <c r="DO28" s="664"/>
      <c r="DP28" s="664"/>
      <c r="DQ28" s="664"/>
      <c r="DR28" s="664"/>
      <c r="DS28" s="664"/>
      <c r="DT28" s="664"/>
      <c r="DU28" s="664"/>
      <c r="DV28" s="665"/>
      <c r="DW28" s="666">
        <v>13.5</v>
      </c>
      <c r="DX28" s="695"/>
      <c r="DY28" s="695"/>
      <c r="DZ28" s="695"/>
      <c r="EA28" s="695"/>
      <c r="EB28" s="695"/>
      <c r="EC28" s="697"/>
    </row>
    <row r="29" spans="2:133" ht="11.25" customHeight="1">
      <c r="B29" s="658" t="s">
        <v>301</v>
      </c>
      <c r="C29" s="659"/>
      <c r="D29" s="659"/>
      <c r="E29" s="659"/>
      <c r="F29" s="659"/>
      <c r="G29" s="659"/>
      <c r="H29" s="659"/>
      <c r="I29" s="659"/>
      <c r="J29" s="659"/>
      <c r="K29" s="659"/>
      <c r="L29" s="659"/>
      <c r="M29" s="659"/>
      <c r="N29" s="659"/>
      <c r="O29" s="659"/>
      <c r="P29" s="659"/>
      <c r="Q29" s="660"/>
      <c r="R29" s="661">
        <v>618901</v>
      </c>
      <c r="S29" s="664"/>
      <c r="T29" s="664"/>
      <c r="U29" s="664"/>
      <c r="V29" s="664"/>
      <c r="W29" s="664"/>
      <c r="X29" s="664"/>
      <c r="Y29" s="665"/>
      <c r="Z29" s="723">
        <v>6.1</v>
      </c>
      <c r="AA29" s="723"/>
      <c r="AB29" s="723"/>
      <c r="AC29" s="723"/>
      <c r="AD29" s="724" t="s">
        <v>242</v>
      </c>
      <c r="AE29" s="724"/>
      <c r="AF29" s="724"/>
      <c r="AG29" s="724"/>
      <c r="AH29" s="724"/>
      <c r="AI29" s="724"/>
      <c r="AJ29" s="724"/>
      <c r="AK29" s="724"/>
      <c r="AL29" s="666" t="s">
        <v>242</v>
      </c>
      <c r="AM29" s="667"/>
      <c r="AN29" s="667"/>
      <c r="AO29" s="725"/>
      <c r="AP29" s="735" t="s">
        <v>220</v>
      </c>
      <c r="AQ29" s="736"/>
      <c r="AR29" s="736"/>
      <c r="AS29" s="736"/>
      <c r="AT29" s="736"/>
      <c r="AU29" s="736"/>
      <c r="AV29" s="736"/>
      <c r="AW29" s="736"/>
      <c r="AX29" s="736"/>
      <c r="AY29" s="736"/>
      <c r="AZ29" s="736"/>
      <c r="BA29" s="736"/>
      <c r="BB29" s="736"/>
      <c r="BC29" s="736"/>
      <c r="BD29" s="736"/>
      <c r="BE29" s="736"/>
      <c r="BF29" s="737"/>
      <c r="BG29" s="735" t="s">
        <v>302</v>
      </c>
      <c r="BH29" s="763"/>
      <c r="BI29" s="763"/>
      <c r="BJ29" s="763"/>
      <c r="BK29" s="763"/>
      <c r="BL29" s="763"/>
      <c r="BM29" s="763"/>
      <c r="BN29" s="763"/>
      <c r="BO29" s="763"/>
      <c r="BP29" s="763"/>
      <c r="BQ29" s="764"/>
      <c r="BR29" s="735" t="s">
        <v>303</v>
      </c>
      <c r="BS29" s="763"/>
      <c r="BT29" s="763"/>
      <c r="BU29" s="763"/>
      <c r="BV29" s="763"/>
      <c r="BW29" s="763"/>
      <c r="BX29" s="763"/>
      <c r="BY29" s="763"/>
      <c r="BZ29" s="763"/>
      <c r="CA29" s="763"/>
      <c r="CB29" s="764"/>
      <c r="CD29" s="745" t="s">
        <v>304</v>
      </c>
      <c r="CE29" s="746"/>
      <c r="CF29" s="705" t="s">
        <v>305</v>
      </c>
      <c r="CG29" s="702"/>
      <c r="CH29" s="702"/>
      <c r="CI29" s="702"/>
      <c r="CJ29" s="702"/>
      <c r="CK29" s="702"/>
      <c r="CL29" s="702"/>
      <c r="CM29" s="702"/>
      <c r="CN29" s="702"/>
      <c r="CO29" s="702"/>
      <c r="CP29" s="702"/>
      <c r="CQ29" s="703"/>
      <c r="CR29" s="661">
        <v>817638</v>
      </c>
      <c r="CS29" s="662"/>
      <c r="CT29" s="662"/>
      <c r="CU29" s="662"/>
      <c r="CV29" s="662"/>
      <c r="CW29" s="662"/>
      <c r="CX29" s="662"/>
      <c r="CY29" s="663"/>
      <c r="CZ29" s="666">
        <v>8.5</v>
      </c>
      <c r="DA29" s="695"/>
      <c r="DB29" s="695"/>
      <c r="DC29" s="696"/>
      <c r="DD29" s="669">
        <v>810053</v>
      </c>
      <c r="DE29" s="662"/>
      <c r="DF29" s="662"/>
      <c r="DG29" s="662"/>
      <c r="DH29" s="662"/>
      <c r="DI29" s="662"/>
      <c r="DJ29" s="662"/>
      <c r="DK29" s="663"/>
      <c r="DL29" s="669">
        <v>810053</v>
      </c>
      <c r="DM29" s="662"/>
      <c r="DN29" s="662"/>
      <c r="DO29" s="662"/>
      <c r="DP29" s="662"/>
      <c r="DQ29" s="662"/>
      <c r="DR29" s="662"/>
      <c r="DS29" s="662"/>
      <c r="DT29" s="662"/>
      <c r="DU29" s="662"/>
      <c r="DV29" s="663"/>
      <c r="DW29" s="666">
        <v>13.5</v>
      </c>
      <c r="DX29" s="695"/>
      <c r="DY29" s="695"/>
      <c r="DZ29" s="695"/>
      <c r="EA29" s="695"/>
      <c r="EB29" s="695"/>
      <c r="EC29" s="697"/>
    </row>
    <row r="30" spans="2:133" ht="11.25" customHeight="1">
      <c r="B30" s="658" t="s">
        <v>306</v>
      </c>
      <c r="C30" s="659"/>
      <c r="D30" s="659"/>
      <c r="E30" s="659"/>
      <c r="F30" s="659"/>
      <c r="G30" s="659"/>
      <c r="H30" s="659"/>
      <c r="I30" s="659"/>
      <c r="J30" s="659"/>
      <c r="K30" s="659"/>
      <c r="L30" s="659"/>
      <c r="M30" s="659"/>
      <c r="N30" s="659"/>
      <c r="O30" s="659"/>
      <c r="P30" s="659"/>
      <c r="Q30" s="660"/>
      <c r="R30" s="661">
        <v>10849</v>
      </c>
      <c r="S30" s="664"/>
      <c r="T30" s="664"/>
      <c r="U30" s="664"/>
      <c r="V30" s="664"/>
      <c r="W30" s="664"/>
      <c r="X30" s="664"/>
      <c r="Y30" s="665"/>
      <c r="Z30" s="723">
        <v>0.1</v>
      </c>
      <c r="AA30" s="723"/>
      <c r="AB30" s="723"/>
      <c r="AC30" s="723"/>
      <c r="AD30" s="724" t="s">
        <v>129</v>
      </c>
      <c r="AE30" s="724"/>
      <c r="AF30" s="724"/>
      <c r="AG30" s="724"/>
      <c r="AH30" s="724"/>
      <c r="AI30" s="724"/>
      <c r="AJ30" s="724"/>
      <c r="AK30" s="724"/>
      <c r="AL30" s="666" t="s">
        <v>129</v>
      </c>
      <c r="AM30" s="667"/>
      <c r="AN30" s="667"/>
      <c r="AO30" s="725"/>
      <c r="AP30" s="751" t="s">
        <v>307</v>
      </c>
      <c r="AQ30" s="752"/>
      <c r="AR30" s="752"/>
      <c r="AS30" s="752"/>
      <c r="AT30" s="757" t="s">
        <v>308</v>
      </c>
      <c r="AU30" s="230"/>
      <c r="AV30" s="230"/>
      <c r="AW30" s="230"/>
      <c r="AX30" s="760" t="s">
        <v>186</v>
      </c>
      <c r="AY30" s="761"/>
      <c r="AZ30" s="761"/>
      <c r="BA30" s="761"/>
      <c r="BB30" s="761"/>
      <c r="BC30" s="761"/>
      <c r="BD30" s="761"/>
      <c r="BE30" s="761"/>
      <c r="BF30" s="762"/>
      <c r="BG30" s="741">
        <v>99.4</v>
      </c>
      <c r="BH30" s="742"/>
      <c r="BI30" s="742"/>
      <c r="BJ30" s="742"/>
      <c r="BK30" s="742"/>
      <c r="BL30" s="742"/>
      <c r="BM30" s="743">
        <v>95.6</v>
      </c>
      <c r="BN30" s="742"/>
      <c r="BO30" s="742"/>
      <c r="BP30" s="742"/>
      <c r="BQ30" s="744"/>
      <c r="BR30" s="741">
        <v>99.2</v>
      </c>
      <c r="BS30" s="742"/>
      <c r="BT30" s="742"/>
      <c r="BU30" s="742"/>
      <c r="BV30" s="742"/>
      <c r="BW30" s="742"/>
      <c r="BX30" s="743">
        <v>94.6</v>
      </c>
      <c r="BY30" s="742"/>
      <c r="BZ30" s="742"/>
      <c r="CA30" s="742"/>
      <c r="CB30" s="744"/>
      <c r="CD30" s="747"/>
      <c r="CE30" s="748"/>
      <c r="CF30" s="705" t="s">
        <v>309</v>
      </c>
      <c r="CG30" s="702"/>
      <c r="CH30" s="702"/>
      <c r="CI30" s="702"/>
      <c r="CJ30" s="702"/>
      <c r="CK30" s="702"/>
      <c r="CL30" s="702"/>
      <c r="CM30" s="702"/>
      <c r="CN30" s="702"/>
      <c r="CO30" s="702"/>
      <c r="CP30" s="702"/>
      <c r="CQ30" s="703"/>
      <c r="CR30" s="661">
        <v>728662</v>
      </c>
      <c r="CS30" s="664"/>
      <c r="CT30" s="664"/>
      <c r="CU30" s="664"/>
      <c r="CV30" s="664"/>
      <c r="CW30" s="664"/>
      <c r="CX30" s="664"/>
      <c r="CY30" s="665"/>
      <c r="CZ30" s="666">
        <v>7.5</v>
      </c>
      <c r="DA30" s="695"/>
      <c r="DB30" s="695"/>
      <c r="DC30" s="696"/>
      <c r="DD30" s="669">
        <v>721077</v>
      </c>
      <c r="DE30" s="664"/>
      <c r="DF30" s="664"/>
      <c r="DG30" s="664"/>
      <c r="DH30" s="664"/>
      <c r="DI30" s="664"/>
      <c r="DJ30" s="664"/>
      <c r="DK30" s="665"/>
      <c r="DL30" s="669">
        <v>721077</v>
      </c>
      <c r="DM30" s="664"/>
      <c r="DN30" s="664"/>
      <c r="DO30" s="664"/>
      <c r="DP30" s="664"/>
      <c r="DQ30" s="664"/>
      <c r="DR30" s="664"/>
      <c r="DS30" s="664"/>
      <c r="DT30" s="664"/>
      <c r="DU30" s="664"/>
      <c r="DV30" s="665"/>
      <c r="DW30" s="666">
        <v>12</v>
      </c>
      <c r="DX30" s="695"/>
      <c r="DY30" s="695"/>
      <c r="DZ30" s="695"/>
      <c r="EA30" s="695"/>
      <c r="EB30" s="695"/>
      <c r="EC30" s="697"/>
    </row>
    <row r="31" spans="2:133" ht="11.25" customHeight="1">
      <c r="B31" s="658" t="s">
        <v>310</v>
      </c>
      <c r="C31" s="659"/>
      <c r="D31" s="659"/>
      <c r="E31" s="659"/>
      <c r="F31" s="659"/>
      <c r="G31" s="659"/>
      <c r="H31" s="659"/>
      <c r="I31" s="659"/>
      <c r="J31" s="659"/>
      <c r="K31" s="659"/>
      <c r="L31" s="659"/>
      <c r="M31" s="659"/>
      <c r="N31" s="659"/>
      <c r="O31" s="659"/>
      <c r="P31" s="659"/>
      <c r="Q31" s="660"/>
      <c r="R31" s="661">
        <v>49603</v>
      </c>
      <c r="S31" s="664"/>
      <c r="T31" s="664"/>
      <c r="U31" s="664"/>
      <c r="V31" s="664"/>
      <c r="W31" s="664"/>
      <c r="X31" s="664"/>
      <c r="Y31" s="665"/>
      <c r="Z31" s="723">
        <v>0.5</v>
      </c>
      <c r="AA31" s="723"/>
      <c r="AB31" s="723"/>
      <c r="AC31" s="723"/>
      <c r="AD31" s="724" t="s">
        <v>129</v>
      </c>
      <c r="AE31" s="724"/>
      <c r="AF31" s="724"/>
      <c r="AG31" s="724"/>
      <c r="AH31" s="724"/>
      <c r="AI31" s="724"/>
      <c r="AJ31" s="724"/>
      <c r="AK31" s="724"/>
      <c r="AL31" s="666" t="s">
        <v>242</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99.5</v>
      </c>
      <c r="BH31" s="662"/>
      <c r="BI31" s="662"/>
      <c r="BJ31" s="662"/>
      <c r="BK31" s="662"/>
      <c r="BL31" s="662"/>
      <c r="BM31" s="667">
        <v>96.4</v>
      </c>
      <c r="BN31" s="740"/>
      <c r="BO31" s="740"/>
      <c r="BP31" s="740"/>
      <c r="BQ31" s="701"/>
      <c r="BR31" s="739">
        <v>99.2</v>
      </c>
      <c r="BS31" s="662"/>
      <c r="BT31" s="662"/>
      <c r="BU31" s="662"/>
      <c r="BV31" s="662"/>
      <c r="BW31" s="662"/>
      <c r="BX31" s="667">
        <v>94.9</v>
      </c>
      <c r="BY31" s="740"/>
      <c r="BZ31" s="740"/>
      <c r="CA31" s="740"/>
      <c r="CB31" s="701"/>
      <c r="CD31" s="747"/>
      <c r="CE31" s="748"/>
      <c r="CF31" s="705" t="s">
        <v>313</v>
      </c>
      <c r="CG31" s="702"/>
      <c r="CH31" s="702"/>
      <c r="CI31" s="702"/>
      <c r="CJ31" s="702"/>
      <c r="CK31" s="702"/>
      <c r="CL31" s="702"/>
      <c r="CM31" s="702"/>
      <c r="CN31" s="702"/>
      <c r="CO31" s="702"/>
      <c r="CP31" s="702"/>
      <c r="CQ31" s="703"/>
      <c r="CR31" s="661">
        <v>88976</v>
      </c>
      <c r="CS31" s="662"/>
      <c r="CT31" s="662"/>
      <c r="CU31" s="662"/>
      <c r="CV31" s="662"/>
      <c r="CW31" s="662"/>
      <c r="CX31" s="662"/>
      <c r="CY31" s="663"/>
      <c r="CZ31" s="666">
        <v>0.9</v>
      </c>
      <c r="DA31" s="695"/>
      <c r="DB31" s="695"/>
      <c r="DC31" s="696"/>
      <c r="DD31" s="669">
        <v>88976</v>
      </c>
      <c r="DE31" s="662"/>
      <c r="DF31" s="662"/>
      <c r="DG31" s="662"/>
      <c r="DH31" s="662"/>
      <c r="DI31" s="662"/>
      <c r="DJ31" s="662"/>
      <c r="DK31" s="663"/>
      <c r="DL31" s="669">
        <v>88976</v>
      </c>
      <c r="DM31" s="662"/>
      <c r="DN31" s="662"/>
      <c r="DO31" s="662"/>
      <c r="DP31" s="662"/>
      <c r="DQ31" s="662"/>
      <c r="DR31" s="662"/>
      <c r="DS31" s="662"/>
      <c r="DT31" s="662"/>
      <c r="DU31" s="662"/>
      <c r="DV31" s="663"/>
      <c r="DW31" s="666">
        <v>1.5</v>
      </c>
      <c r="DX31" s="695"/>
      <c r="DY31" s="695"/>
      <c r="DZ31" s="695"/>
      <c r="EA31" s="695"/>
      <c r="EB31" s="695"/>
      <c r="EC31" s="697"/>
    </row>
    <row r="32" spans="2:133" ht="11.25" customHeight="1">
      <c r="B32" s="658" t="s">
        <v>314</v>
      </c>
      <c r="C32" s="659"/>
      <c r="D32" s="659"/>
      <c r="E32" s="659"/>
      <c r="F32" s="659"/>
      <c r="G32" s="659"/>
      <c r="H32" s="659"/>
      <c r="I32" s="659"/>
      <c r="J32" s="659"/>
      <c r="K32" s="659"/>
      <c r="L32" s="659"/>
      <c r="M32" s="659"/>
      <c r="N32" s="659"/>
      <c r="O32" s="659"/>
      <c r="P32" s="659"/>
      <c r="Q32" s="660"/>
      <c r="R32" s="661">
        <v>181600</v>
      </c>
      <c r="S32" s="664"/>
      <c r="T32" s="664"/>
      <c r="U32" s="664"/>
      <c r="V32" s="664"/>
      <c r="W32" s="664"/>
      <c r="X32" s="664"/>
      <c r="Y32" s="665"/>
      <c r="Z32" s="723">
        <v>1.8</v>
      </c>
      <c r="AA32" s="723"/>
      <c r="AB32" s="723"/>
      <c r="AC32" s="723"/>
      <c r="AD32" s="724" t="s">
        <v>129</v>
      </c>
      <c r="AE32" s="724"/>
      <c r="AF32" s="724"/>
      <c r="AG32" s="724"/>
      <c r="AH32" s="724"/>
      <c r="AI32" s="724"/>
      <c r="AJ32" s="724"/>
      <c r="AK32" s="724"/>
      <c r="AL32" s="666" t="s">
        <v>242</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99.4</v>
      </c>
      <c r="BH32" s="677"/>
      <c r="BI32" s="677"/>
      <c r="BJ32" s="677"/>
      <c r="BK32" s="677"/>
      <c r="BL32" s="677"/>
      <c r="BM32" s="721">
        <v>94.6</v>
      </c>
      <c r="BN32" s="677"/>
      <c r="BO32" s="677"/>
      <c r="BP32" s="677"/>
      <c r="BQ32" s="714"/>
      <c r="BR32" s="738">
        <v>99.3</v>
      </c>
      <c r="BS32" s="677"/>
      <c r="BT32" s="677"/>
      <c r="BU32" s="677"/>
      <c r="BV32" s="677"/>
      <c r="BW32" s="677"/>
      <c r="BX32" s="721">
        <v>94</v>
      </c>
      <c r="BY32" s="677"/>
      <c r="BZ32" s="677"/>
      <c r="CA32" s="677"/>
      <c r="CB32" s="714"/>
      <c r="CD32" s="749"/>
      <c r="CE32" s="750"/>
      <c r="CF32" s="705" t="s">
        <v>316</v>
      </c>
      <c r="CG32" s="702"/>
      <c r="CH32" s="702"/>
      <c r="CI32" s="702"/>
      <c r="CJ32" s="702"/>
      <c r="CK32" s="702"/>
      <c r="CL32" s="702"/>
      <c r="CM32" s="702"/>
      <c r="CN32" s="702"/>
      <c r="CO32" s="702"/>
      <c r="CP32" s="702"/>
      <c r="CQ32" s="703"/>
      <c r="CR32" s="661" t="s">
        <v>129</v>
      </c>
      <c r="CS32" s="664"/>
      <c r="CT32" s="664"/>
      <c r="CU32" s="664"/>
      <c r="CV32" s="664"/>
      <c r="CW32" s="664"/>
      <c r="CX32" s="664"/>
      <c r="CY32" s="665"/>
      <c r="CZ32" s="666" t="s">
        <v>129</v>
      </c>
      <c r="DA32" s="695"/>
      <c r="DB32" s="695"/>
      <c r="DC32" s="696"/>
      <c r="DD32" s="669" t="s">
        <v>129</v>
      </c>
      <c r="DE32" s="664"/>
      <c r="DF32" s="664"/>
      <c r="DG32" s="664"/>
      <c r="DH32" s="664"/>
      <c r="DI32" s="664"/>
      <c r="DJ32" s="664"/>
      <c r="DK32" s="665"/>
      <c r="DL32" s="669" t="s">
        <v>129</v>
      </c>
      <c r="DM32" s="664"/>
      <c r="DN32" s="664"/>
      <c r="DO32" s="664"/>
      <c r="DP32" s="664"/>
      <c r="DQ32" s="664"/>
      <c r="DR32" s="664"/>
      <c r="DS32" s="664"/>
      <c r="DT32" s="664"/>
      <c r="DU32" s="664"/>
      <c r="DV32" s="665"/>
      <c r="DW32" s="666" t="s">
        <v>242</v>
      </c>
      <c r="DX32" s="695"/>
      <c r="DY32" s="695"/>
      <c r="DZ32" s="695"/>
      <c r="EA32" s="695"/>
      <c r="EB32" s="695"/>
      <c r="EC32" s="697"/>
    </row>
    <row r="33" spans="2:133" ht="11.25" customHeight="1">
      <c r="B33" s="658" t="s">
        <v>317</v>
      </c>
      <c r="C33" s="659"/>
      <c r="D33" s="659"/>
      <c r="E33" s="659"/>
      <c r="F33" s="659"/>
      <c r="G33" s="659"/>
      <c r="H33" s="659"/>
      <c r="I33" s="659"/>
      <c r="J33" s="659"/>
      <c r="K33" s="659"/>
      <c r="L33" s="659"/>
      <c r="M33" s="659"/>
      <c r="N33" s="659"/>
      <c r="O33" s="659"/>
      <c r="P33" s="659"/>
      <c r="Q33" s="660"/>
      <c r="R33" s="661">
        <v>441220</v>
      </c>
      <c r="S33" s="664"/>
      <c r="T33" s="664"/>
      <c r="U33" s="664"/>
      <c r="V33" s="664"/>
      <c r="W33" s="664"/>
      <c r="X33" s="664"/>
      <c r="Y33" s="665"/>
      <c r="Z33" s="723">
        <v>4.4000000000000004</v>
      </c>
      <c r="AA33" s="723"/>
      <c r="AB33" s="723"/>
      <c r="AC33" s="723"/>
      <c r="AD33" s="724" t="s">
        <v>242</v>
      </c>
      <c r="AE33" s="724"/>
      <c r="AF33" s="724"/>
      <c r="AG33" s="724"/>
      <c r="AH33" s="724"/>
      <c r="AI33" s="724"/>
      <c r="AJ33" s="724"/>
      <c r="AK33" s="724"/>
      <c r="AL33" s="666" t="s">
        <v>129</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4385574</v>
      </c>
      <c r="CS33" s="662"/>
      <c r="CT33" s="662"/>
      <c r="CU33" s="662"/>
      <c r="CV33" s="662"/>
      <c r="CW33" s="662"/>
      <c r="CX33" s="662"/>
      <c r="CY33" s="663"/>
      <c r="CZ33" s="666">
        <v>45.4</v>
      </c>
      <c r="DA33" s="695"/>
      <c r="DB33" s="695"/>
      <c r="DC33" s="696"/>
      <c r="DD33" s="669">
        <v>3605554</v>
      </c>
      <c r="DE33" s="662"/>
      <c r="DF33" s="662"/>
      <c r="DG33" s="662"/>
      <c r="DH33" s="662"/>
      <c r="DI33" s="662"/>
      <c r="DJ33" s="662"/>
      <c r="DK33" s="663"/>
      <c r="DL33" s="669">
        <v>3216568</v>
      </c>
      <c r="DM33" s="662"/>
      <c r="DN33" s="662"/>
      <c r="DO33" s="662"/>
      <c r="DP33" s="662"/>
      <c r="DQ33" s="662"/>
      <c r="DR33" s="662"/>
      <c r="DS33" s="662"/>
      <c r="DT33" s="662"/>
      <c r="DU33" s="662"/>
      <c r="DV33" s="663"/>
      <c r="DW33" s="666">
        <v>53.7</v>
      </c>
      <c r="DX33" s="695"/>
      <c r="DY33" s="695"/>
      <c r="DZ33" s="695"/>
      <c r="EA33" s="695"/>
      <c r="EB33" s="695"/>
      <c r="EC33" s="697"/>
    </row>
    <row r="34" spans="2:133" ht="11.25" customHeight="1">
      <c r="B34" s="658" t="s">
        <v>319</v>
      </c>
      <c r="C34" s="659"/>
      <c r="D34" s="659"/>
      <c r="E34" s="659"/>
      <c r="F34" s="659"/>
      <c r="G34" s="659"/>
      <c r="H34" s="659"/>
      <c r="I34" s="659"/>
      <c r="J34" s="659"/>
      <c r="K34" s="659"/>
      <c r="L34" s="659"/>
      <c r="M34" s="659"/>
      <c r="N34" s="659"/>
      <c r="O34" s="659"/>
      <c r="P34" s="659"/>
      <c r="Q34" s="660"/>
      <c r="R34" s="661">
        <v>276539</v>
      </c>
      <c r="S34" s="664"/>
      <c r="T34" s="664"/>
      <c r="U34" s="664"/>
      <c r="V34" s="664"/>
      <c r="W34" s="664"/>
      <c r="X34" s="664"/>
      <c r="Y34" s="665"/>
      <c r="Z34" s="723">
        <v>2.7</v>
      </c>
      <c r="AA34" s="723"/>
      <c r="AB34" s="723"/>
      <c r="AC34" s="723"/>
      <c r="AD34" s="724">
        <v>336</v>
      </c>
      <c r="AE34" s="724"/>
      <c r="AF34" s="724"/>
      <c r="AG34" s="724"/>
      <c r="AH34" s="724"/>
      <c r="AI34" s="724"/>
      <c r="AJ34" s="724"/>
      <c r="AK34" s="724"/>
      <c r="AL34" s="666">
        <v>0</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1913185</v>
      </c>
      <c r="CS34" s="664"/>
      <c r="CT34" s="664"/>
      <c r="CU34" s="664"/>
      <c r="CV34" s="664"/>
      <c r="CW34" s="664"/>
      <c r="CX34" s="664"/>
      <c r="CY34" s="665"/>
      <c r="CZ34" s="666">
        <v>19.8</v>
      </c>
      <c r="DA34" s="695"/>
      <c r="DB34" s="695"/>
      <c r="DC34" s="696"/>
      <c r="DD34" s="669">
        <v>1588829</v>
      </c>
      <c r="DE34" s="664"/>
      <c r="DF34" s="664"/>
      <c r="DG34" s="664"/>
      <c r="DH34" s="664"/>
      <c r="DI34" s="664"/>
      <c r="DJ34" s="664"/>
      <c r="DK34" s="665"/>
      <c r="DL34" s="669">
        <v>1430503</v>
      </c>
      <c r="DM34" s="664"/>
      <c r="DN34" s="664"/>
      <c r="DO34" s="664"/>
      <c r="DP34" s="664"/>
      <c r="DQ34" s="664"/>
      <c r="DR34" s="664"/>
      <c r="DS34" s="664"/>
      <c r="DT34" s="664"/>
      <c r="DU34" s="664"/>
      <c r="DV34" s="665"/>
      <c r="DW34" s="666">
        <v>23.9</v>
      </c>
      <c r="DX34" s="695"/>
      <c r="DY34" s="695"/>
      <c r="DZ34" s="695"/>
      <c r="EA34" s="695"/>
      <c r="EB34" s="695"/>
      <c r="EC34" s="697"/>
    </row>
    <row r="35" spans="2:133" ht="11.25" customHeight="1">
      <c r="B35" s="658" t="s">
        <v>323</v>
      </c>
      <c r="C35" s="659"/>
      <c r="D35" s="659"/>
      <c r="E35" s="659"/>
      <c r="F35" s="659"/>
      <c r="G35" s="659"/>
      <c r="H35" s="659"/>
      <c r="I35" s="659"/>
      <c r="J35" s="659"/>
      <c r="K35" s="659"/>
      <c r="L35" s="659"/>
      <c r="M35" s="659"/>
      <c r="N35" s="659"/>
      <c r="O35" s="659"/>
      <c r="P35" s="659"/>
      <c r="Q35" s="660"/>
      <c r="R35" s="661">
        <v>1394297</v>
      </c>
      <c r="S35" s="664"/>
      <c r="T35" s="664"/>
      <c r="U35" s="664"/>
      <c r="V35" s="664"/>
      <c r="W35" s="664"/>
      <c r="X35" s="664"/>
      <c r="Y35" s="665"/>
      <c r="Z35" s="723">
        <v>13.8</v>
      </c>
      <c r="AA35" s="723"/>
      <c r="AB35" s="723"/>
      <c r="AC35" s="723"/>
      <c r="AD35" s="724" t="s">
        <v>129</v>
      </c>
      <c r="AE35" s="724"/>
      <c r="AF35" s="724"/>
      <c r="AG35" s="724"/>
      <c r="AH35" s="724"/>
      <c r="AI35" s="724"/>
      <c r="AJ35" s="724"/>
      <c r="AK35" s="724"/>
      <c r="AL35" s="666" t="s">
        <v>242</v>
      </c>
      <c r="AM35" s="667"/>
      <c r="AN35" s="667"/>
      <c r="AO35" s="725"/>
      <c r="AP35" s="234"/>
      <c r="AQ35" s="729" t="s">
        <v>324</v>
      </c>
      <c r="AR35" s="730"/>
      <c r="AS35" s="730"/>
      <c r="AT35" s="730"/>
      <c r="AU35" s="730"/>
      <c r="AV35" s="730"/>
      <c r="AW35" s="730"/>
      <c r="AX35" s="730"/>
      <c r="AY35" s="731"/>
      <c r="AZ35" s="726">
        <v>1144672</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v>35179</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32228</v>
      </c>
      <c r="CS35" s="662"/>
      <c r="CT35" s="662"/>
      <c r="CU35" s="662"/>
      <c r="CV35" s="662"/>
      <c r="CW35" s="662"/>
      <c r="CX35" s="662"/>
      <c r="CY35" s="663"/>
      <c r="CZ35" s="666">
        <v>0.3</v>
      </c>
      <c r="DA35" s="695"/>
      <c r="DB35" s="695"/>
      <c r="DC35" s="696"/>
      <c r="DD35" s="669">
        <v>30921</v>
      </c>
      <c r="DE35" s="662"/>
      <c r="DF35" s="662"/>
      <c r="DG35" s="662"/>
      <c r="DH35" s="662"/>
      <c r="DI35" s="662"/>
      <c r="DJ35" s="662"/>
      <c r="DK35" s="663"/>
      <c r="DL35" s="669">
        <v>24535</v>
      </c>
      <c r="DM35" s="662"/>
      <c r="DN35" s="662"/>
      <c r="DO35" s="662"/>
      <c r="DP35" s="662"/>
      <c r="DQ35" s="662"/>
      <c r="DR35" s="662"/>
      <c r="DS35" s="662"/>
      <c r="DT35" s="662"/>
      <c r="DU35" s="662"/>
      <c r="DV35" s="663"/>
      <c r="DW35" s="666">
        <v>0.4</v>
      </c>
      <c r="DX35" s="695"/>
      <c r="DY35" s="695"/>
      <c r="DZ35" s="695"/>
      <c r="EA35" s="695"/>
      <c r="EB35" s="695"/>
      <c r="EC35" s="697"/>
    </row>
    <row r="36" spans="2:133" ht="11.25" customHeight="1">
      <c r="B36" s="658" t="s">
        <v>327</v>
      </c>
      <c r="C36" s="659"/>
      <c r="D36" s="659"/>
      <c r="E36" s="659"/>
      <c r="F36" s="659"/>
      <c r="G36" s="659"/>
      <c r="H36" s="659"/>
      <c r="I36" s="659"/>
      <c r="J36" s="659"/>
      <c r="K36" s="659"/>
      <c r="L36" s="659"/>
      <c r="M36" s="659"/>
      <c r="N36" s="659"/>
      <c r="O36" s="659"/>
      <c r="P36" s="659"/>
      <c r="Q36" s="660"/>
      <c r="R36" s="661" t="s">
        <v>129</v>
      </c>
      <c r="S36" s="664"/>
      <c r="T36" s="664"/>
      <c r="U36" s="664"/>
      <c r="V36" s="664"/>
      <c r="W36" s="664"/>
      <c r="X36" s="664"/>
      <c r="Y36" s="665"/>
      <c r="Z36" s="723" t="s">
        <v>129</v>
      </c>
      <c r="AA36" s="723"/>
      <c r="AB36" s="723"/>
      <c r="AC36" s="723"/>
      <c r="AD36" s="724" t="s">
        <v>129</v>
      </c>
      <c r="AE36" s="724"/>
      <c r="AF36" s="724"/>
      <c r="AG36" s="724"/>
      <c r="AH36" s="724"/>
      <c r="AI36" s="724"/>
      <c r="AJ36" s="724"/>
      <c r="AK36" s="724"/>
      <c r="AL36" s="666" t="s">
        <v>242</v>
      </c>
      <c r="AM36" s="667"/>
      <c r="AN36" s="667"/>
      <c r="AO36" s="725"/>
      <c r="AQ36" s="698" t="s">
        <v>328</v>
      </c>
      <c r="AR36" s="699"/>
      <c r="AS36" s="699"/>
      <c r="AT36" s="699"/>
      <c r="AU36" s="699"/>
      <c r="AV36" s="699"/>
      <c r="AW36" s="699"/>
      <c r="AX36" s="699"/>
      <c r="AY36" s="700"/>
      <c r="AZ36" s="661">
        <v>556485</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v>35179</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1068263</v>
      </c>
      <c r="CS36" s="664"/>
      <c r="CT36" s="664"/>
      <c r="CU36" s="664"/>
      <c r="CV36" s="664"/>
      <c r="CW36" s="664"/>
      <c r="CX36" s="664"/>
      <c r="CY36" s="665"/>
      <c r="CZ36" s="666">
        <v>11.1</v>
      </c>
      <c r="DA36" s="695"/>
      <c r="DB36" s="695"/>
      <c r="DC36" s="696"/>
      <c r="DD36" s="669">
        <v>936716</v>
      </c>
      <c r="DE36" s="664"/>
      <c r="DF36" s="664"/>
      <c r="DG36" s="664"/>
      <c r="DH36" s="664"/>
      <c r="DI36" s="664"/>
      <c r="DJ36" s="664"/>
      <c r="DK36" s="665"/>
      <c r="DL36" s="669">
        <v>811654</v>
      </c>
      <c r="DM36" s="664"/>
      <c r="DN36" s="664"/>
      <c r="DO36" s="664"/>
      <c r="DP36" s="664"/>
      <c r="DQ36" s="664"/>
      <c r="DR36" s="664"/>
      <c r="DS36" s="664"/>
      <c r="DT36" s="664"/>
      <c r="DU36" s="664"/>
      <c r="DV36" s="665"/>
      <c r="DW36" s="666">
        <v>13.5</v>
      </c>
      <c r="DX36" s="695"/>
      <c r="DY36" s="695"/>
      <c r="DZ36" s="695"/>
      <c r="EA36" s="695"/>
      <c r="EB36" s="695"/>
      <c r="EC36" s="697"/>
    </row>
    <row r="37" spans="2:133" ht="11.25" customHeight="1">
      <c r="B37" s="658" t="s">
        <v>331</v>
      </c>
      <c r="C37" s="659"/>
      <c r="D37" s="659"/>
      <c r="E37" s="659"/>
      <c r="F37" s="659"/>
      <c r="G37" s="659"/>
      <c r="H37" s="659"/>
      <c r="I37" s="659"/>
      <c r="J37" s="659"/>
      <c r="K37" s="659"/>
      <c r="L37" s="659"/>
      <c r="M37" s="659"/>
      <c r="N37" s="659"/>
      <c r="O37" s="659"/>
      <c r="P37" s="659"/>
      <c r="Q37" s="660"/>
      <c r="R37" s="661">
        <v>358697</v>
      </c>
      <c r="S37" s="664"/>
      <c r="T37" s="664"/>
      <c r="U37" s="664"/>
      <c r="V37" s="664"/>
      <c r="W37" s="664"/>
      <c r="X37" s="664"/>
      <c r="Y37" s="665"/>
      <c r="Z37" s="723">
        <v>3.6</v>
      </c>
      <c r="AA37" s="723"/>
      <c r="AB37" s="723"/>
      <c r="AC37" s="723"/>
      <c r="AD37" s="724" t="s">
        <v>242</v>
      </c>
      <c r="AE37" s="724"/>
      <c r="AF37" s="724"/>
      <c r="AG37" s="724"/>
      <c r="AH37" s="724"/>
      <c r="AI37" s="724"/>
      <c r="AJ37" s="724"/>
      <c r="AK37" s="724"/>
      <c r="AL37" s="666" t="s">
        <v>242</v>
      </c>
      <c r="AM37" s="667"/>
      <c r="AN37" s="667"/>
      <c r="AO37" s="725"/>
      <c r="AQ37" s="698" t="s">
        <v>332</v>
      </c>
      <c r="AR37" s="699"/>
      <c r="AS37" s="699"/>
      <c r="AT37" s="699"/>
      <c r="AU37" s="699"/>
      <c r="AV37" s="699"/>
      <c r="AW37" s="699"/>
      <c r="AX37" s="699"/>
      <c r="AY37" s="700"/>
      <c r="AZ37" s="661">
        <v>1916</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2325</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616938</v>
      </c>
      <c r="CS37" s="662"/>
      <c r="CT37" s="662"/>
      <c r="CU37" s="662"/>
      <c r="CV37" s="662"/>
      <c r="CW37" s="662"/>
      <c r="CX37" s="662"/>
      <c r="CY37" s="663"/>
      <c r="CZ37" s="666">
        <v>6.4</v>
      </c>
      <c r="DA37" s="695"/>
      <c r="DB37" s="695"/>
      <c r="DC37" s="696"/>
      <c r="DD37" s="669">
        <v>614489</v>
      </c>
      <c r="DE37" s="662"/>
      <c r="DF37" s="662"/>
      <c r="DG37" s="662"/>
      <c r="DH37" s="662"/>
      <c r="DI37" s="662"/>
      <c r="DJ37" s="662"/>
      <c r="DK37" s="663"/>
      <c r="DL37" s="669">
        <v>577652</v>
      </c>
      <c r="DM37" s="662"/>
      <c r="DN37" s="662"/>
      <c r="DO37" s="662"/>
      <c r="DP37" s="662"/>
      <c r="DQ37" s="662"/>
      <c r="DR37" s="662"/>
      <c r="DS37" s="662"/>
      <c r="DT37" s="662"/>
      <c r="DU37" s="662"/>
      <c r="DV37" s="663"/>
      <c r="DW37" s="666">
        <v>9.6</v>
      </c>
      <c r="DX37" s="695"/>
      <c r="DY37" s="695"/>
      <c r="DZ37" s="695"/>
      <c r="EA37" s="695"/>
      <c r="EB37" s="695"/>
      <c r="EC37" s="697"/>
    </row>
    <row r="38" spans="2:133" ht="11.25" customHeight="1">
      <c r="B38" s="673" t="s">
        <v>335</v>
      </c>
      <c r="C38" s="674"/>
      <c r="D38" s="674"/>
      <c r="E38" s="674"/>
      <c r="F38" s="674"/>
      <c r="G38" s="674"/>
      <c r="H38" s="674"/>
      <c r="I38" s="674"/>
      <c r="J38" s="674"/>
      <c r="K38" s="674"/>
      <c r="L38" s="674"/>
      <c r="M38" s="674"/>
      <c r="N38" s="674"/>
      <c r="O38" s="674"/>
      <c r="P38" s="674"/>
      <c r="Q38" s="675"/>
      <c r="R38" s="676">
        <v>10078020</v>
      </c>
      <c r="S38" s="713"/>
      <c r="T38" s="713"/>
      <c r="U38" s="713"/>
      <c r="V38" s="713"/>
      <c r="W38" s="713"/>
      <c r="X38" s="713"/>
      <c r="Y38" s="718"/>
      <c r="Z38" s="719">
        <v>100</v>
      </c>
      <c r="AA38" s="719"/>
      <c r="AB38" s="719"/>
      <c r="AC38" s="719"/>
      <c r="AD38" s="720">
        <v>5634036</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t="s">
        <v>129</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3920</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1142756</v>
      </c>
      <c r="CS38" s="664"/>
      <c r="CT38" s="664"/>
      <c r="CU38" s="664"/>
      <c r="CV38" s="664"/>
      <c r="CW38" s="664"/>
      <c r="CX38" s="664"/>
      <c r="CY38" s="665"/>
      <c r="CZ38" s="666">
        <v>11.8</v>
      </c>
      <c r="DA38" s="695"/>
      <c r="DB38" s="695"/>
      <c r="DC38" s="696"/>
      <c r="DD38" s="669">
        <v>1038021</v>
      </c>
      <c r="DE38" s="664"/>
      <c r="DF38" s="664"/>
      <c r="DG38" s="664"/>
      <c r="DH38" s="664"/>
      <c r="DI38" s="664"/>
      <c r="DJ38" s="664"/>
      <c r="DK38" s="665"/>
      <c r="DL38" s="669">
        <v>949876</v>
      </c>
      <c r="DM38" s="664"/>
      <c r="DN38" s="664"/>
      <c r="DO38" s="664"/>
      <c r="DP38" s="664"/>
      <c r="DQ38" s="664"/>
      <c r="DR38" s="664"/>
      <c r="DS38" s="664"/>
      <c r="DT38" s="664"/>
      <c r="DU38" s="664"/>
      <c r="DV38" s="665"/>
      <c r="DW38" s="666">
        <v>15.9</v>
      </c>
      <c r="DX38" s="695"/>
      <c r="DY38" s="695"/>
      <c r="DZ38" s="695"/>
      <c r="EA38" s="695"/>
      <c r="EB38" s="695"/>
      <c r="EC38" s="697"/>
    </row>
    <row r="39" spans="2:133" ht="11.25" customHeight="1">
      <c r="AQ39" s="698" t="s">
        <v>339</v>
      </c>
      <c r="AR39" s="699"/>
      <c r="AS39" s="699"/>
      <c r="AT39" s="699"/>
      <c r="AU39" s="699"/>
      <c r="AV39" s="699"/>
      <c r="AW39" s="699"/>
      <c r="AX39" s="699"/>
      <c r="AY39" s="700"/>
      <c r="AZ39" s="661" t="s">
        <v>242</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100</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228316</v>
      </c>
      <c r="CS39" s="662"/>
      <c r="CT39" s="662"/>
      <c r="CU39" s="662"/>
      <c r="CV39" s="662"/>
      <c r="CW39" s="662"/>
      <c r="CX39" s="662"/>
      <c r="CY39" s="663"/>
      <c r="CZ39" s="666">
        <v>2.4</v>
      </c>
      <c r="DA39" s="695"/>
      <c r="DB39" s="695"/>
      <c r="DC39" s="696"/>
      <c r="DD39" s="669">
        <v>11067</v>
      </c>
      <c r="DE39" s="662"/>
      <c r="DF39" s="662"/>
      <c r="DG39" s="662"/>
      <c r="DH39" s="662"/>
      <c r="DI39" s="662"/>
      <c r="DJ39" s="662"/>
      <c r="DK39" s="663"/>
      <c r="DL39" s="669" t="s">
        <v>242</v>
      </c>
      <c r="DM39" s="662"/>
      <c r="DN39" s="662"/>
      <c r="DO39" s="662"/>
      <c r="DP39" s="662"/>
      <c r="DQ39" s="662"/>
      <c r="DR39" s="662"/>
      <c r="DS39" s="662"/>
      <c r="DT39" s="662"/>
      <c r="DU39" s="662"/>
      <c r="DV39" s="663"/>
      <c r="DW39" s="666" t="s">
        <v>242</v>
      </c>
      <c r="DX39" s="695"/>
      <c r="DY39" s="695"/>
      <c r="DZ39" s="695"/>
      <c r="EA39" s="695"/>
      <c r="EB39" s="695"/>
      <c r="EC39" s="697"/>
    </row>
    <row r="40" spans="2:133" ht="11.25" customHeight="1">
      <c r="AQ40" s="698" t="s">
        <v>343</v>
      </c>
      <c r="AR40" s="699"/>
      <c r="AS40" s="699"/>
      <c r="AT40" s="699"/>
      <c r="AU40" s="699"/>
      <c r="AV40" s="699"/>
      <c r="AW40" s="699"/>
      <c r="AX40" s="699"/>
      <c r="AY40" s="700"/>
      <c r="AZ40" s="661">
        <v>145418</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242</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v>826</v>
      </c>
      <c r="CS40" s="664"/>
      <c r="CT40" s="664"/>
      <c r="CU40" s="664"/>
      <c r="CV40" s="664"/>
      <c r="CW40" s="664"/>
      <c r="CX40" s="664"/>
      <c r="CY40" s="665"/>
      <c r="CZ40" s="666">
        <v>0</v>
      </c>
      <c r="DA40" s="695"/>
      <c r="DB40" s="695"/>
      <c r="DC40" s="696"/>
      <c r="DD40" s="669" t="s">
        <v>129</v>
      </c>
      <c r="DE40" s="664"/>
      <c r="DF40" s="664"/>
      <c r="DG40" s="664"/>
      <c r="DH40" s="664"/>
      <c r="DI40" s="664"/>
      <c r="DJ40" s="664"/>
      <c r="DK40" s="665"/>
      <c r="DL40" s="669" t="s">
        <v>129</v>
      </c>
      <c r="DM40" s="664"/>
      <c r="DN40" s="664"/>
      <c r="DO40" s="664"/>
      <c r="DP40" s="664"/>
      <c r="DQ40" s="664"/>
      <c r="DR40" s="664"/>
      <c r="DS40" s="664"/>
      <c r="DT40" s="664"/>
      <c r="DU40" s="664"/>
      <c r="DV40" s="665"/>
      <c r="DW40" s="666" t="s">
        <v>242</v>
      </c>
      <c r="DX40" s="695"/>
      <c r="DY40" s="695"/>
      <c r="DZ40" s="695"/>
      <c r="EA40" s="695"/>
      <c r="EB40" s="695"/>
      <c r="EC40" s="697"/>
    </row>
    <row r="41" spans="2:133" ht="11.25" customHeight="1">
      <c r="AQ41" s="710" t="s">
        <v>346</v>
      </c>
      <c r="AR41" s="711"/>
      <c r="AS41" s="711"/>
      <c r="AT41" s="711"/>
      <c r="AU41" s="711"/>
      <c r="AV41" s="711"/>
      <c r="AW41" s="711"/>
      <c r="AX41" s="711"/>
      <c r="AY41" s="712"/>
      <c r="AZ41" s="676">
        <v>440853</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294</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242</v>
      </c>
      <c r="CS41" s="662"/>
      <c r="CT41" s="662"/>
      <c r="CU41" s="662"/>
      <c r="CV41" s="662"/>
      <c r="CW41" s="662"/>
      <c r="CX41" s="662"/>
      <c r="CY41" s="663"/>
      <c r="CZ41" s="666" t="s">
        <v>242</v>
      </c>
      <c r="DA41" s="695"/>
      <c r="DB41" s="695"/>
      <c r="DC41" s="696"/>
      <c r="DD41" s="669" t="s">
        <v>129</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1477289</v>
      </c>
      <c r="CS42" s="664"/>
      <c r="CT42" s="664"/>
      <c r="CU42" s="664"/>
      <c r="CV42" s="664"/>
      <c r="CW42" s="664"/>
      <c r="CX42" s="664"/>
      <c r="CY42" s="665"/>
      <c r="CZ42" s="666">
        <v>15.3</v>
      </c>
      <c r="DA42" s="667"/>
      <c r="DB42" s="667"/>
      <c r="DC42" s="668"/>
      <c r="DD42" s="669">
        <v>327837</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6725</v>
      </c>
      <c r="CS43" s="662"/>
      <c r="CT43" s="662"/>
      <c r="CU43" s="662"/>
      <c r="CV43" s="662"/>
      <c r="CW43" s="662"/>
      <c r="CX43" s="662"/>
      <c r="CY43" s="663"/>
      <c r="CZ43" s="666">
        <v>0.1</v>
      </c>
      <c r="DA43" s="695"/>
      <c r="DB43" s="695"/>
      <c r="DC43" s="696"/>
      <c r="DD43" s="669">
        <v>6725</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353</v>
      </c>
      <c r="CD44" s="689" t="s">
        <v>304</v>
      </c>
      <c r="CE44" s="690"/>
      <c r="CF44" s="658" t="s">
        <v>354</v>
      </c>
      <c r="CG44" s="659"/>
      <c r="CH44" s="659"/>
      <c r="CI44" s="659"/>
      <c r="CJ44" s="659"/>
      <c r="CK44" s="659"/>
      <c r="CL44" s="659"/>
      <c r="CM44" s="659"/>
      <c r="CN44" s="659"/>
      <c r="CO44" s="659"/>
      <c r="CP44" s="659"/>
      <c r="CQ44" s="660"/>
      <c r="CR44" s="661">
        <v>1454472</v>
      </c>
      <c r="CS44" s="664"/>
      <c r="CT44" s="664"/>
      <c r="CU44" s="664"/>
      <c r="CV44" s="664"/>
      <c r="CW44" s="664"/>
      <c r="CX44" s="664"/>
      <c r="CY44" s="665"/>
      <c r="CZ44" s="666">
        <v>15.1</v>
      </c>
      <c r="DA44" s="667"/>
      <c r="DB44" s="667"/>
      <c r="DC44" s="668"/>
      <c r="DD44" s="669">
        <v>323408</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355</v>
      </c>
      <c r="CG45" s="659"/>
      <c r="CH45" s="659"/>
      <c r="CI45" s="659"/>
      <c r="CJ45" s="659"/>
      <c r="CK45" s="659"/>
      <c r="CL45" s="659"/>
      <c r="CM45" s="659"/>
      <c r="CN45" s="659"/>
      <c r="CO45" s="659"/>
      <c r="CP45" s="659"/>
      <c r="CQ45" s="660"/>
      <c r="CR45" s="661">
        <v>232349</v>
      </c>
      <c r="CS45" s="662"/>
      <c r="CT45" s="662"/>
      <c r="CU45" s="662"/>
      <c r="CV45" s="662"/>
      <c r="CW45" s="662"/>
      <c r="CX45" s="662"/>
      <c r="CY45" s="663"/>
      <c r="CZ45" s="666">
        <v>2.4</v>
      </c>
      <c r="DA45" s="695"/>
      <c r="DB45" s="695"/>
      <c r="DC45" s="696"/>
      <c r="DD45" s="669">
        <v>26301</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356</v>
      </c>
      <c r="CG46" s="659"/>
      <c r="CH46" s="659"/>
      <c r="CI46" s="659"/>
      <c r="CJ46" s="659"/>
      <c r="CK46" s="659"/>
      <c r="CL46" s="659"/>
      <c r="CM46" s="659"/>
      <c r="CN46" s="659"/>
      <c r="CO46" s="659"/>
      <c r="CP46" s="659"/>
      <c r="CQ46" s="660"/>
      <c r="CR46" s="661">
        <v>1209902</v>
      </c>
      <c r="CS46" s="664"/>
      <c r="CT46" s="664"/>
      <c r="CU46" s="664"/>
      <c r="CV46" s="664"/>
      <c r="CW46" s="664"/>
      <c r="CX46" s="664"/>
      <c r="CY46" s="665"/>
      <c r="CZ46" s="666">
        <v>12.5</v>
      </c>
      <c r="DA46" s="667"/>
      <c r="DB46" s="667"/>
      <c r="DC46" s="668"/>
      <c r="DD46" s="669">
        <v>291418</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357</v>
      </c>
      <c r="CG47" s="659"/>
      <c r="CH47" s="659"/>
      <c r="CI47" s="659"/>
      <c r="CJ47" s="659"/>
      <c r="CK47" s="659"/>
      <c r="CL47" s="659"/>
      <c r="CM47" s="659"/>
      <c r="CN47" s="659"/>
      <c r="CO47" s="659"/>
      <c r="CP47" s="659"/>
      <c r="CQ47" s="660"/>
      <c r="CR47" s="661">
        <v>22817</v>
      </c>
      <c r="CS47" s="662"/>
      <c r="CT47" s="662"/>
      <c r="CU47" s="662"/>
      <c r="CV47" s="662"/>
      <c r="CW47" s="662"/>
      <c r="CX47" s="662"/>
      <c r="CY47" s="663"/>
      <c r="CZ47" s="666">
        <v>0.2</v>
      </c>
      <c r="DA47" s="695"/>
      <c r="DB47" s="695"/>
      <c r="DC47" s="696"/>
      <c r="DD47" s="669">
        <v>4429</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358</v>
      </c>
      <c r="CG48" s="659"/>
      <c r="CH48" s="659"/>
      <c r="CI48" s="659"/>
      <c r="CJ48" s="659"/>
      <c r="CK48" s="659"/>
      <c r="CL48" s="659"/>
      <c r="CM48" s="659"/>
      <c r="CN48" s="659"/>
      <c r="CO48" s="659"/>
      <c r="CP48" s="659"/>
      <c r="CQ48" s="660"/>
      <c r="CR48" s="661" t="s">
        <v>242</v>
      </c>
      <c r="CS48" s="664"/>
      <c r="CT48" s="664"/>
      <c r="CU48" s="664"/>
      <c r="CV48" s="664"/>
      <c r="CW48" s="664"/>
      <c r="CX48" s="664"/>
      <c r="CY48" s="665"/>
      <c r="CZ48" s="666" t="s">
        <v>129</v>
      </c>
      <c r="DA48" s="667"/>
      <c r="DB48" s="667"/>
      <c r="DC48" s="668"/>
      <c r="DD48" s="669" t="s">
        <v>242</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359</v>
      </c>
      <c r="CE49" s="674"/>
      <c r="CF49" s="674"/>
      <c r="CG49" s="674"/>
      <c r="CH49" s="674"/>
      <c r="CI49" s="674"/>
      <c r="CJ49" s="674"/>
      <c r="CK49" s="674"/>
      <c r="CL49" s="674"/>
      <c r="CM49" s="674"/>
      <c r="CN49" s="674"/>
      <c r="CO49" s="674"/>
      <c r="CP49" s="674"/>
      <c r="CQ49" s="675"/>
      <c r="CR49" s="676">
        <v>9651509</v>
      </c>
      <c r="CS49" s="677"/>
      <c r="CT49" s="677"/>
      <c r="CU49" s="677"/>
      <c r="CV49" s="677"/>
      <c r="CW49" s="677"/>
      <c r="CX49" s="677"/>
      <c r="CY49" s="678"/>
      <c r="CZ49" s="679">
        <v>100</v>
      </c>
      <c r="DA49" s="680"/>
      <c r="DB49" s="680"/>
      <c r="DC49" s="681"/>
      <c r="DD49" s="682">
        <v>6375157</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wyoR8ebyO6GY/O+hAODL5YDt+C1xRE3P/irKSVZlWsHXkH+h3wKbzGocTUF+GIPCnSrCKM6wViRAqsuh7ln3qA==" saltValue="HAO2byktR6YrRGLjLqPMk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202" t="s">
        <v>361</v>
      </c>
      <c r="DK2" s="1203"/>
      <c r="DL2" s="1203"/>
      <c r="DM2" s="1203"/>
      <c r="DN2" s="1203"/>
      <c r="DO2" s="1204"/>
      <c r="DP2" s="249"/>
      <c r="DQ2" s="1202" t="s">
        <v>362</v>
      </c>
      <c r="DR2" s="1203"/>
      <c r="DS2" s="1203"/>
      <c r="DT2" s="1203"/>
      <c r="DU2" s="1203"/>
      <c r="DV2" s="1203"/>
      <c r="DW2" s="1203"/>
      <c r="DX2" s="1203"/>
      <c r="DY2" s="1203"/>
      <c r="DZ2" s="1204"/>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5" t="s">
        <v>363</v>
      </c>
      <c r="B4" s="1155"/>
      <c r="C4" s="1155"/>
      <c r="D4" s="1155"/>
      <c r="E4" s="1155"/>
      <c r="F4" s="1155"/>
      <c r="G4" s="1155"/>
      <c r="H4" s="1155"/>
      <c r="I4" s="1155"/>
      <c r="J4" s="1155"/>
      <c r="K4" s="1155"/>
      <c r="L4" s="1155"/>
      <c r="M4" s="1155"/>
      <c r="N4" s="1155"/>
      <c r="O4" s="1155"/>
      <c r="P4" s="1155"/>
      <c r="Q4" s="1155"/>
      <c r="R4" s="1155"/>
      <c r="S4" s="1155"/>
      <c r="T4" s="1155"/>
      <c r="U4" s="1155"/>
      <c r="V4" s="1155"/>
      <c r="W4" s="1155"/>
      <c r="X4" s="1155"/>
      <c r="Y4" s="1155"/>
      <c r="Z4" s="1155"/>
      <c r="AA4" s="1155"/>
      <c r="AB4" s="1155"/>
      <c r="AC4" s="1155"/>
      <c r="AD4" s="1155"/>
      <c r="AE4" s="1155"/>
      <c r="AF4" s="1155"/>
      <c r="AG4" s="1155"/>
      <c r="AH4" s="1155"/>
      <c r="AI4" s="1155"/>
      <c r="AJ4" s="1155"/>
      <c r="AK4" s="1155"/>
      <c r="AL4" s="1155"/>
      <c r="AM4" s="1155"/>
      <c r="AN4" s="1155"/>
      <c r="AO4" s="1155"/>
      <c r="AP4" s="1155"/>
      <c r="AQ4" s="1155"/>
      <c r="AR4" s="1155"/>
      <c r="AS4" s="1155"/>
      <c r="AT4" s="1155"/>
      <c r="AU4" s="1155"/>
      <c r="AV4" s="1155"/>
      <c r="AW4" s="1155"/>
      <c r="AX4" s="1155"/>
      <c r="AY4" s="1155"/>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7" t="s">
        <v>365</v>
      </c>
      <c r="B5" s="1088"/>
      <c r="C5" s="1088"/>
      <c r="D5" s="1088"/>
      <c r="E5" s="1088"/>
      <c r="F5" s="1088"/>
      <c r="G5" s="1088"/>
      <c r="H5" s="1088"/>
      <c r="I5" s="1088"/>
      <c r="J5" s="1088"/>
      <c r="K5" s="1088"/>
      <c r="L5" s="1088"/>
      <c r="M5" s="1088"/>
      <c r="N5" s="1088"/>
      <c r="O5" s="1088"/>
      <c r="P5" s="1089"/>
      <c r="Q5" s="1093" t="s">
        <v>366</v>
      </c>
      <c r="R5" s="1094"/>
      <c r="S5" s="1094"/>
      <c r="T5" s="1094"/>
      <c r="U5" s="1095"/>
      <c r="V5" s="1093" t="s">
        <v>367</v>
      </c>
      <c r="W5" s="1094"/>
      <c r="X5" s="1094"/>
      <c r="Y5" s="1094"/>
      <c r="Z5" s="1095"/>
      <c r="AA5" s="1093" t="s">
        <v>368</v>
      </c>
      <c r="AB5" s="1094"/>
      <c r="AC5" s="1094"/>
      <c r="AD5" s="1094"/>
      <c r="AE5" s="1094"/>
      <c r="AF5" s="1205" t="s">
        <v>369</v>
      </c>
      <c r="AG5" s="1094"/>
      <c r="AH5" s="1094"/>
      <c r="AI5" s="1094"/>
      <c r="AJ5" s="1109"/>
      <c r="AK5" s="1094" t="s">
        <v>370</v>
      </c>
      <c r="AL5" s="1094"/>
      <c r="AM5" s="1094"/>
      <c r="AN5" s="1094"/>
      <c r="AO5" s="1095"/>
      <c r="AP5" s="1093" t="s">
        <v>371</v>
      </c>
      <c r="AQ5" s="1094"/>
      <c r="AR5" s="1094"/>
      <c r="AS5" s="1094"/>
      <c r="AT5" s="1095"/>
      <c r="AU5" s="1093" t="s">
        <v>372</v>
      </c>
      <c r="AV5" s="1094"/>
      <c r="AW5" s="1094"/>
      <c r="AX5" s="1094"/>
      <c r="AY5" s="1109"/>
      <c r="AZ5" s="256"/>
      <c r="BA5" s="256"/>
      <c r="BB5" s="256"/>
      <c r="BC5" s="256"/>
      <c r="BD5" s="256"/>
      <c r="BE5" s="257"/>
      <c r="BF5" s="257"/>
      <c r="BG5" s="257"/>
      <c r="BH5" s="257"/>
      <c r="BI5" s="257"/>
      <c r="BJ5" s="257"/>
      <c r="BK5" s="257"/>
      <c r="BL5" s="257"/>
      <c r="BM5" s="257"/>
      <c r="BN5" s="257"/>
      <c r="BO5" s="257"/>
      <c r="BP5" s="257"/>
      <c r="BQ5" s="1087" t="s">
        <v>373</v>
      </c>
      <c r="BR5" s="1088"/>
      <c r="BS5" s="1088"/>
      <c r="BT5" s="1088"/>
      <c r="BU5" s="1088"/>
      <c r="BV5" s="1088"/>
      <c r="BW5" s="1088"/>
      <c r="BX5" s="1088"/>
      <c r="BY5" s="1088"/>
      <c r="BZ5" s="1088"/>
      <c r="CA5" s="1088"/>
      <c r="CB5" s="1088"/>
      <c r="CC5" s="1088"/>
      <c r="CD5" s="1088"/>
      <c r="CE5" s="1088"/>
      <c r="CF5" s="1088"/>
      <c r="CG5" s="1089"/>
      <c r="CH5" s="1093" t="s">
        <v>374</v>
      </c>
      <c r="CI5" s="1094"/>
      <c r="CJ5" s="1094"/>
      <c r="CK5" s="1094"/>
      <c r="CL5" s="1095"/>
      <c r="CM5" s="1093" t="s">
        <v>375</v>
      </c>
      <c r="CN5" s="1094"/>
      <c r="CO5" s="1094"/>
      <c r="CP5" s="1094"/>
      <c r="CQ5" s="1095"/>
      <c r="CR5" s="1093" t="s">
        <v>376</v>
      </c>
      <c r="CS5" s="1094"/>
      <c r="CT5" s="1094"/>
      <c r="CU5" s="1094"/>
      <c r="CV5" s="1095"/>
      <c r="CW5" s="1093" t="s">
        <v>377</v>
      </c>
      <c r="CX5" s="1094"/>
      <c r="CY5" s="1094"/>
      <c r="CZ5" s="1094"/>
      <c r="DA5" s="1095"/>
      <c r="DB5" s="1093" t="s">
        <v>378</v>
      </c>
      <c r="DC5" s="1094"/>
      <c r="DD5" s="1094"/>
      <c r="DE5" s="1094"/>
      <c r="DF5" s="1095"/>
      <c r="DG5" s="1190" t="s">
        <v>379</v>
      </c>
      <c r="DH5" s="1191"/>
      <c r="DI5" s="1191"/>
      <c r="DJ5" s="1191"/>
      <c r="DK5" s="1192"/>
      <c r="DL5" s="1190" t="s">
        <v>380</v>
      </c>
      <c r="DM5" s="1191"/>
      <c r="DN5" s="1191"/>
      <c r="DO5" s="1191"/>
      <c r="DP5" s="1192"/>
      <c r="DQ5" s="1093" t="s">
        <v>381</v>
      </c>
      <c r="DR5" s="1094"/>
      <c r="DS5" s="1094"/>
      <c r="DT5" s="1094"/>
      <c r="DU5" s="1095"/>
      <c r="DV5" s="1093" t="s">
        <v>372</v>
      </c>
      <c r="DW5" s="1094"/>
      <c r="DX5" s="1094"/>
      <c r="DY5" s="1094"/>
      <c r="DZ5" s="1109"/>
      <c r="EA5" s="254"/>
    </row>
    <row r="6" spans="1:131" s="255" customFormat="1" ht="26.25" customHeight="1" thickBot="1">
      <c r="A6" s="1090"/>
      <c r="B6" s="1091"/>
      <c r="C6" s="1091"/>
      <c r="D6" s="1091"/>
      <c r="E6" s="1091"/>
      <c r="F6" s="1091"/>
      <c r="G6" s="1091"/>
      <c r="H6" s="1091"/>
      <c r="I6" s="1091"/>
      <c r="J6" s="1091"/>
      <c r="K6" s="1091"/>
      <c r="L6" s="1091"/>
      <c r="M6" s="1091"/>
      <c r="N6" s="1091"/>
      <c r="O6" s="1091"/>
      <c r="P6" s="1092"/>
      <c r="Q6" s="1096"/>
      <c r="R6" s="1097"/>
      <c r="S6" s="1097"/>
      <c r="T6" s="1097"/>
      <c r="U6" s="1098"/>
      <c r="V6" s="1096"/>
      <c r="W6" s="1097"/>
      <c r="X6" s="1097"/>
      <c r="Y6" s="1097"/>
      <c r="Z6" s="1098"/>
      <c r="AA6" s="1096"/>
      <c r="AB6" s="1097"/>
      <c r="AC6" s="1097"/>
      <c r="AD6" s="1097"/>
      <c r="AE6" s="1097"/>
      <c r="AF6" s="1206"/>
      <c r="AG6" s="1097"/>
      <c r="AH6" s="1097"/>
      <c r="AI6" s="1097"/>
      <c r="AJ6" s="1110"/>
      <c r="AK6" s="1097"/>
      <c r="AL6" s="1097"/>
      <c r="AM6" s="1097"/>
      <c r="AN6" s="1097"/>
      <c r="AO6" s="1098"/>
      <c r="AP6" s="1096"/>
      <c r="AQ6" s="1097"/>
      <c r="AR6" s="1097"/>
      <c r="AS6" s="1097"/>
      <c r="AT6" s="1098"/>
      <c r="AU6" s="1096"/>
      <c r="AV6" s="1097"/>
      <c r="AW6" s="1097"/>
      <c r="AX6" s="1097"/>
      <c r="AY6" s="1110"/>
      <c r="AZ6" s="252"/>
      <c r="BA6" s="252"/>
      <c r="BB6" s="252"/>
      <c r="BC6" s="252"/>
      <c r="BD6" s="252"/>
      <c r="BE6" s="253"/>
      <c r="BF6" s="253"/>
      <c r="BG6" s="253"/>
      <c r="BH6" s="253"/>
      <c r="BI6" s="253"/>
      <c r="BJ6" s="253"/>
      <c r="BK6" s="253"/>
      <c r="BL6" s="253"/>
      <c r="BM6" s="253"/>
      <c r="BN6" s="253"/>
      <c r="BO6" s="253"/>
      <c r="BP6" s="253"/>
      <c r="BQ6" s="1090"/>
      <c r="BR6" s="1091"/>
      <c r="BS6" s="1091"/>
      <c r="BT6" s="1091"/>
      <c r="BU6" s="1091"/>
      <c r="BV6" s="1091"/>
      <c r="BW6" s="1091"/>
      <c r="BX6" s="1091"/>
      <c r="BY6" s="1091"/>
      <c r="BZ6" s="1091"/>
      <c r="CA6" s="1091"/>
      <c r="CB6" s="1091"/>
      <c r="CC6" s="1091"/>
      <c r="CD6" s="1091"/>
      <c r="CE6" s="1091"/>
      <c r="CF6" s="1091"/>
      <c r="CG6" s="1092"/>
      <c r="CH6" s="1096"/>
      <c r="CI6" s="1097"/>
      <c r="CJ6" s="1097"/>
      <c r="CK6" s="1097"/>
      <c r="CL6" s="1098"/>
      <c r="CM6" s="1096"/>
      <c r="CN6" s="1097"/>
      <c r="CO6" s="1097"/>
      <c r="CP6" s="1097"/>
      <c r="CQ6" s="1098"/>
      <c r="CR6" s="1096"/>
      <c r="CS6" s="1097"/>
      <c r="CT6" s="1097"/>
      <c r="CU6" s="1097"/>
      <c r="CV6" s="1098"/>
      <c r="CW6" s="1096"/>
      <c r="CX6" s="1097"/>
      <c r="CY6" s="1097"/>
      <c r="CZ6" s="1097"/>
      <c r="DA6" s="1098"/>
      <c r="DB6" s="1096"/>
      <c r="DC6" s="1097"/>
      <c r="DD6" s="1097"/>
      <c r="DE6" s="1097"/>
      <c r="DF6" s="1098"/>
      <c r="DG6" s="1193"/>
      <c r="DH6" s="1194"/>
      <c r="DI6" s="1194"/>
      <c r="DJ6" s="1194"/>
      <c r="DK6" s="1195"/>
      <c r="DL6" s="1193"/>
      <c r="DM6" s="1194"/>
      <c r="DN6" s="1194"/>
      <c r="DO6" s="1194"/>
      <c r="DP6" s="1195"/>
      <c r="DQ6" s="1096"/>
      <c r="DR6" s="1097"/>
      <c r="DS6" s="1097"/>
      <c r="DT6" s="1097"/>
      <c r="DU6" s="1098"/>
      <c r="DV6" s="1096"/>
      <c r="DW6" s="1097"/>
      <c r="DX6" s="1097"/>
      <c r="DY6" s="1097"/>
      <c r="DZ6" s="1110"/>
      <c r="EA6" s="254"/>
    </row>
    <row r="7" spans="1:131" s="255" customFormat="1" ht="26.25" customHeight="1" thickTop="1">
      <c r="A7" s="258">
        <v>1</v>
      </c>
      <c r="B7" s="1142" t="s">
        <v>382</v>
      </c>
      <c r="C7" s="1143"/>
      <c r="D7" s="1143"/>
      <c r="E7" s="1143"/>
      <c r="F7" s="1143"/>
      <c r="G7" s="1143"/>
      <c r="H7" s="1143"/>
      <c r="I7" s="1143"/>
      <c r="J7" s="1143"/>
      <c r="K7" s="1143"/>
      <c r="L7" s="1143"/>
      <c r="M7" s="1143"/>
      <c r="N7" s="1143"/>
      <c r="O7" s="1143"/>
      <c r="P7" s="1144"/>
      <c r="Q7" s="1196">
        <v>10080</v>
      </c>
      <c r="R7" s="1197"/>
      <c r="S7" s="1197"/>
      <c r="T7" s="1197"/>
      <c r="U7" s="1197"/>
      <c r="V7" s="1197">
        <v>9653</v>
      </c>
      <c r="W7" s="1197"/>
      <c r="X7" s="1197"/>
      <c r="Y7" s="1197"/>
      <c r="Z7" s="1197"/>
      <c r="AA7" s="1197">
        <v>427</v>
      </c>
      <c r="AB7" s="1197"/>
      <c r="AC7" s="1197"/>
      <c r="AD7" s="1197"/>
      <c r="AE7" s="1198"/>
      <c r="AF7" s="1199">
        <v>374</v>
      </c>
      <c r="AG7" s="1200"/>
      <c r="AH7" s="1200"/>
      <c r="AI7" s="1200"/>
      <c r="AJ7" s="1201"/>
      <c r="AK7" s="1183">
        <v>185</v>
      </c>
      <c r="AL7" s="1184"/>
      <c r="AM7" s="1184"/>
      <c r="AN7" s="1184"/>
      <c r="AO7" s="1184"/>
      <c r="AP7" s="1184">
        <v>11771</v>
      </c>
      <c r="AQ7" s="1184"/>
      <c r="AR7" s="1184"/>
      <c r="AS7" s="1184"/>
      <c r="AT7" s="1184"/>
      <c r="AU7" s="1185"/>
      <c r="AV7" s="1185"/>
      <c r="AW7" s="1185"/>
      <c r="AX7" s="1185"/>
      <c r="AY7" s="1186"/>
      <c r="AZ7" s="252"/>
      <c r="BA7" s="252"/>
      <c r="BB7" s="252"/>
      <c r="BC7" s="252"/>
      <c r="BD7" s="252"/>
      <c r="BE7" s="253"/>
      <c r="BF7" s="253"/>
      <c r="BG7" s="253"/>
      <c r="BH7" s="253"/>
      <c r="BI7" s="253"/>
      <c r="BJ7" s="253"/>
      <c r="BK7" s="253"/>
      <c r="BL7" s="253"/>
      <c r="BM7" s="253"/>
      <c r="BN7" s="253"/>
      <c r="BO7" s="253"/>
      <c r="BP7" s="253"/>
      <c r="BQ7" s="259">
        <v>1</v>
      </c>
      <c r="BR7" s="260"/>
      <c r="BS7" s="1187"/>
      <c r="BT7" s="1188"/>
      <c r="BU7" s="1188"/>
      <c r="BV7" s="1188"/>
      <c r="BW7" s="1188"/>
      <c r="BX7" s="1188"/>
      <c r="BY7" s="1188"/>
      <c r="BZ7" s="1188"/>
      <c r="CA7" s="1188"/>
      <c r="CB7" s="1188"/>
      <c r="CC7" s="1188"/>
      <c r="CD7" s="1188"/>
      <c r="CE7" s="1188"/>
      <c r="CF7" s="1188"/>
      <c r="CG7" s="1189"/>
      <c r="CH7" s="1180"/>
      <c r="CI7" s="1181"/>
      <c r="CJ7" s="1181"/>
      <c r="CK7" s="1181"/>
      <c r="CL7" s="1182"/>
      <c r="CM7" s="1180"/>
      <c r="CN7" s="1181"/>
      <c r="CO7" s="1181"/>
      <c r="CP7" s="1181"/>
      <c r="CQ7" s="1182"/>
      <c r="CR7" s="1180"/>
      <c r="CS7" s="1181"/>
      <c r="CT7" s="1181"/>
      <c r="CU7" s="1181"/>
      <c r="CV7" s="1182"/>
      <c r="CW7" s="1180"/>
      <c r="CX7" s="1181"/>
      <c r="CY7" s="1181"/>
      <c r="CZ7" s="1181"/>
      <c r="DA7" s="1182"/>
      <c r="DB7" s="1180"/>
      <c r="DC7" s="1181"/>
      <c r="DD7" s="1181"/>
      <c r="DE7" s="1181"/>
      <c r="DF7" s="1182"/>
      <c r="DG7" s="1180"/>
      <c r="DH7" s="1181"/>
      <c r="DI7" s="1181"/>
      <c r="DJ7" s="1181"/>
      <c r="DK7" s="1182"/>
      <c r="DL7" s="1180"/>
      <c r="DM7" s="1181"/>
      <c r="DN7" s="1181"/>
      <c r="DO7" s="1181"/>
      <c r="DP7" s="1182"/>
      <c r="DQ7" s="1180"/>
      <c r="DR7" s="1181"/>
      <c r="DS7" s="1181"/>
      <c r="DT7" s="1181"/>
      <c r="DU7" s="1182"/>
      <c r="DV7" s="1207"/>
      <c r="DW7" s="1208"/>
      <c r="DX7" s="1208"/>
      <c r="DY7" s="1208"/>
      <c r="DZ7" s="1209"/>
      <c r="EA7" s="254"/>
    </row>
    <row r="8" spans="1:131" s="255" customFormat="1" ht="26.25" customHeight="1">
      <c r="A8" s="261">
        <v>2</v>
      </c>
      <c r="B8" s="1129" t="s">
        <v>383</v>
      </c>
      <c r="C8" s="1130"/>
      <c r="D8" s="1130"/>
      <c r="E8" s="1130"/>
      <c r="F8" s="1130"/>
      <c r="G8" s="1130"/>
      <c r="H8" s="1130"/>
      <c r="I8" s="1130"/>
      <c r="J8" s="1130"/>
      <c r="K8" s="1130"/>
      <c r="L8" s="1130"/>
      <c r="M8" s="1130"/>
      <c r="N8" s="1130"/>
      <c r="O8" s="1130"/>
      <c r="P8" s="1131"/>
      <c r="Q8" s="1135">
        <v>1</v>
      </c>
      <c r="R8" s="1136"/>
      <c r="S8" s="1136"/>
      <c r="T8" s="1136"/>
      <c r="U8" s="1136"/>
      <c r="V8" s="1136">
        <v>1</v>
      </c>
      <c r="W8" s="1136"/>
      <c r="X8" s="1136"/>
      <c r="Y8" s="1136"/>
      <c r="Z8" s="1136"/>
      <c r="AA8" s="1136">
        <v>0</v>
      </c>
      <c r="AB8" s="1136"/>
      <c r="AC8" s="1136"/>
      <c r="AD8" s="1136"/>
      <c r="AE8" s="1137"/>
      <c r="AF8" s="1111" t="s">
        <v>384</v>
      </c>
      <c r="AG8" s="1112"/>
      <c r="AH8" s="1112"/>
      <c r="AI8" s="1112"/>
      <c r="AJ8" s="1113"/>
      <c r="AK8" s="1178" t="s">
        <v>563</v>
      </c>
      <c r="AL8" s="1179"/>
      <c r="AM8" s="1179"/>
      <c r="AN8" s="1179"/>
      <c r="AO8" s="1179"/>
      <c r="AP8" s="1179" t="s">
        <v>563</v>
      </c>
      <c r="AQ8" s="1179"/>
      <c r="AR8" s="1179"/>
      <c r="AS8" s="1179"/>
      <c r="AT8" s="1179"/>
      <c r="AU8" s="1176"/>
      <c r="AV8" s="1176"/>
      <c r="AW8" s="1176"/>
      <c r="AX8" s="1176"/>
      <c r="AY8" s="1177"/>
      <c r="AZ8" s="252"/>
      <c r="BA8" s="252"/>
      <c r="BB8" s="252"/>
      <c r="BC8" s="252"/>
      <c r="BD8" s="252"/>
      <c r="BE8" s="253"/>
      <c r="BF8" s="253"/>
      <c r="BG8" s="253"/>
      <c r="BH8" s="253"/>
      <c r="BI8" s="253"/>
      <c r="BJ8" s="253"/>
      <c r="BK8" s="253"/>
      <c r="BL8" s="253"/>
      <c r="BM8" s="253"/>
      <c r="BN8" s="253"/>
      <c r="BO8" s="253"/>
      <c r="BP8" s="253"/>
      <c r="BQ8" s="262">
        <v>2</v>
      </c>
      <c r="BR8" s="263"/>
      <c r="BS8" s="1106"/>
      <c r="BT8" s="1107"/>
      <c r="BU8" s="1107"/>
      <c r="BV8" s="1107"/>
      <c r="BW8" s="1107"/>
      <c r="BX8" s="1107"/>
      <c r="BY8" s="1107"/>
      <c r="BZ8" s="1107"/>
      <c r="CA8" s="1107"/>
      <c r="CB8" s="1107"/>
      <c r="CC8" s="1107"/>
      <c r="CD8" s="1107"/>
      <c r="CE8" s="1107"/>
      <c r="CF8" s="1107"/>
      <c r="CG8" s="1108"/>
      <c r="CH8" s="1081"/>
      <c r="CI8" s="1082"/>
      <c r="CJ8" s="1082"/>
      <c r="CK8" s="1082"/>
      <c r="CL8" s="1083"/>
      <c r="CM8" s="1081"/>
      <c r="CN8" s="1082"/>
      <c r="CO8" s="1082"/>
      <c r="CP8" s="1082"/>
      <c r="CQ8" s="1083"/>
      <c r="CR8" s="1081"/>
      <c r="CS8" s="1082"/>
      <c r="CT8" s="1082"/>
      <c r="CU8" s="1082"/>
      <c r="CV8" s="1083"/>
      <c r="CW8" s="1081"/>
      <c r="CX8" s="1082"/>
      <c r="CY8" s="1082"/>
      <c r="CZ8" s="1082"/>
      <c r="DA8" s="1083"/>
      <c r="DB8" s="1081"/>
      <c r="DC8" s="1082"/>
      <c r="DD8" s="1082"/>
      <c r="DE8" s="1082"/>
      <c r="DF8" s="1083"/>
      <c r="DG8" s="1081"/>
      <c r="DH8" s="1082"/>
      <c r="DI8" s="1082"/>
      <c r="DJ8" s="1082"/>
      <c r="DK8" s="1083"/>
      <c r="DL8" s="1081"/>
      <c r="DM8" s="1082"/>
      <c r="DN8" s="1082"/>
      <c r="DO8" s="1082"/>
      <c r="DP8" s="1083"/>
      <c r="DQ8" s="1081"/>
      <c r="DR8" s="1082"/>
      <c r="DS8" s="1082"/>
      <c r="DT8" s="1082"/>
      <c r="DU8" s="1083"/>
      <c r="DV8" s="1084"/>
      <c r="DW8" s="1085"/>
      <c r="DX8" s="1085"/>
      <c r="DY8" s="1085"/>
      <c r="DZ8" s="1086"/>
      <c r="EA8" s="254"/>
    </row>
    <row r="9" spans="1:131" s="255" customFormat="1" ht="26.25" customHeight="1">
      <c r="A9" s="261">
        <v>3</v>
      </c>
      <c r="B9" s="1129" t="s">
        <v>385</v>
      </c>
      <c r="C9" s="1130"/>
      <c r="D9" s="1130"/>
      <c r="E9" s="1130"/>
      <c r="F9" s="1130"/>
      <c r="G9" s="1130"/>
      <c r="H9" s="1130"/>
      <c r="I9" s="1130"/>
      <c r="J9" s="1130"/>
      <c r="K9" s="1130"/>
      <c r="L9" s="1130"/>
      <c r="M9" s="1130"/>
      <c r="N9" s="1130"/>
      <c r="O9" s="1130"/>
      <c r="P9" s="1131"/>
      <c r="Q9" s="1135">
        <v>3</v>
      </c>
      <c r="R9" s="1136"/>
      <c r="S9" s="1136"/>
      <c r="T9" s="1136"/>
      <c r="U9" s="1136"/>
      <c r="V9" s="1136">
        <v>3</v>
      </c>
      <c r="W9" s="1136"/>
      <c r="X9" s="1136"/>
      <c r="Y9" s="1136"/>
      <c r="Z9" s="1136"/>
      <c r="AA9" s="1136">
        <v>0</v>
      </c>
      <c r="AB9" s="1136"/>
      <c r="AC9" s="1136"/>
      <c r="AD9" s="1136"/>
      <c r="AE9" s="1137"/>
      <c r="AF9" s="1111" t="s">
        <v>384</v>
      </c>
      <c r="AG9" s="1112"/>
      <c r="AH9" s="1112"/>
      <c r="AI9" s="1112"/>
      <c r="AJ9" s="1113"/>
      <c r="AK9" s="1178" t="s">
        <v>563</v>
      </c>
      <c r="AL9" s="1179"/>
      <c r="AM9" s="1179"/>
      <c r="AN9" s="1179"/>
      <c r="AO9" s="1179"/>
      <c r="AP9" s="1179" t="s">
        <v>563</v>
      </c>
      <c r="AQ9" s="1179"/>
      <c r="AR9" s="1179"/>
      <c r="AS9" s="1179"/>
      <c r="AT9" s="1179"/>
      <c r="AU9" s="1176"/>
      <c r="AV9" s="1176"/>
      <c r="AW9" s="1176"/>
      <c r="AX9" s="1176"/>
      <c r="AY9" s="1177"/>
      <c r="AZ9" s="252"/>
      <c r="BA9" s="252"/>
      <c r="BB9" s="252"/>
      <c r="BC9" s="252"/>
      <c r="BD9" s="252"/>
      <c r="BE9" s="253"/>
      <c r="BF9" s="253"/>
      <c r="BG9" s="253"/>
      <c r="BH9" s="253"/>
      <c r="BI9" s="253"/>
      <c r="BJ9" s="253"/>
      <c r="BK9" s="253"/>
      <c r="BL9" s="253"/>
      <c r="BM9" s="253"/>
      <c r="BN9" s="253"/>
      <c r="BO9" s="253"/>
      <c r="BP9" s="253"/>
      <c r="BQ9" s="262">
        <v>3</v>
      </c>
      <c r="BR9" s="263"/>
      <c r="BS9" s="1106"/>
      <c r="BT9" s="1107"/>
      <c r="BU9" s="1107"/>
      <c r="BV9" s="1107"/>
      <c r="BW9" s="1107"/>
      <c r="BX9" s="1107"/>
      <c r="BY9" s="1107"/>
      <c r="BZ9" s="1107"/>
      <c r="CA9" s="1107"/>
      <c r="CB9" s="1107"/>
      <c r="CC9" s="1107"/>
      <c r="CD9" s="1107"/>
      <c r="CE9" s="1107"/>
      <c r="CF9" s="1107"/>
      <c r="CG9" s="1108"/>
      <c r="CH9" s="1081"/>
      <c r="CI9" s="1082"/>
      <c r="CJ9" s="1082"/>
      <c r="CK9" s="1082"/>
      <c r="CL9" s="1083"/>
      <c r="CM9" s="1081"/>
      <c r="CN9" s="1082"/>
      <c r="CO9" s="1082"/>
      <c r="CP9" s="1082"/>
      <c r="CQ9" s="1083"/>
      <c r="CR9" s="1081"/>
      <c r="CS9" s="1082"/>
      <c r="CT9" s="1082"/>
      <c r="CU9" s="1082"/>
      <c r="CV9" s="1083"/>
      <c r="CW9" s="1081"/>
      <c r="CX9" s="1082"/>
      <c r="CY9" s="1082"/>
      <c r="CZ9" s="1082"/>
      <c r="DA9" s="1083"/>
      <c r="DB9" s="1081"/>
      <c r="DC9" s="1082"/>
      <c r="DD9" s="1082"/>
      <c r="DE9" s="1082"/>
      <c r="DF9" s="1083"/>
      <c r="DG9" s="1081"/>
      <c r="DH9" s="1082"/>
      <c r="DI9" s="1082"/>
      <c r="DJ9" s="1082"/>
      <c r="DK9" s="1083"/>
      <c r="DL9" s="1081"/>
      <c r="DM9" s="1082"/>
      <c r="DN9" s="1082"/>
      <c r="DO9" s="1082"/>
      <c r="DP9" s="1083"/>
      <c r="DQ9" s="1081"/>
      <c r="DR9" s="1082"/>
      <c r="DS9" s="1082"/>
      <c r="DT9" s="1082"/>
      <c r="DU9" s="1083"/>
      <c r="DV9" s="1084"/>
      <c r="DW9" s="1085"/>
      <c r="DX9" s="1085"/>
      <c r="DY9" s="1085"/>
      <c r="DZ9" s="1086"/>
      <c r="EA9" s="254"/>
    </row>
    <row r="10" spans="1:131" s="255" customFormat="1" ht="26.25" customHeight="1">
      <c r="A10" s="261">
        <v>4</v>
      </c>
      <c r="B10" s="1129"/>
      <c r="C10" s="1130"/>
      <c r="D10" s="1130"/>
      <c r="E10" s="1130"/>
      <c r="F10" s="1130"/>
      <c r="G10" s="1130"/>
      <c r="H10" s="1130"/>
      <c r="I10" s="1130"/>
      <c r="J10" s="1130"/>
      <c r="K10" s="1130"/>
      <c r="L10" s="1130"/>
      <c r="M10" s="1130"/>
      <c r="N10" s="1130"/>
      <c r="O10" s="1130"/>
      <c r="P10" s="1131"/>
      <c r="Q10" s="1135"/>
      <c r="R10" s="1136"/>
      <c r="S10" s="1136"/>
      <c r="T10" s="1136"/>
      <c r="U10" s="1136"/>
      <c r="V10" s="1136"/>
      <c r="W10" s="1136"/>
      <c r="X10" s="1136"/>
      <c r="Y10" s="1136"/>
      <c r="Z10" s="1136"/>
      <c r="AA10" s="1136"/>
      <c r="AB10" s="1136"/>
      <c r="AC10" s="1136"/>
      <c r="AD10" s="1136"/>
      <c r="AE10" s="1137"/>
      <c r="AF10" s="1111"/>
      <c r="AG10" s="1112"/>
      <c r="AH10" s="1112"/>
      <c r="AI10" s="1112"/>
      <c r="AJ10" s="1113"/>
      <c r="AK10" s="1178"/>
      <c r="AL10" s="1179"/>
      <c r="AM10" s="1179"/>
      <c r="AN10" s="1179"/>
      <c r="AO10" s="1179"/>
      <c r="AP10" s="1179"/>
      <c r="AQ10" s="1179"/>
      <c r="AR10" s="1179"/>
      <c r="AS10" s="1179"/>
      <c r="AT10" s="1179"/>
      <c r="AU10" s="1176"/>
      <c r="AV10" s="1176"/>
      <c r="AW10" s="1176"/>
      <c r="AX10" s="1176"/>
      <c r="AY10" s="1177"/>
      <c r="AZ10" s="252"/>
      <c r="BA10" s="252"/>
      <c r="BB10" s="252"/>
      <c r="BC10" s="252"/>
      <c r="BD10" s="252"/>
      <c r="BE10" s="253"/>
      <c r="BF10" s="253"/>
      <c r="BG10" s="253"/>
      <c r="BH10" s="253"/>
      <c r="BI10" s="253"/>
      <c r="BJ10" s="253"/>
      <c r="BK10" s="253"/>
      <c r="BL10" s="253"/>
      <c r="BM10" s="253"/>
      <c r="BN10" s="253"/>
      <c r="BO10" s="253"/>
      <c r="BP10" s="253"/>
      <c r="BQ10" s="262">
        <v>4</v>
      </c>
      <c r="BR10" s="263"/>
      <c r="BS10" s="1106"/>
      <c r="BT10" s="1107"/>
      <c r="BU10" s="1107"/>
      <c r="BV10" s="1107"/>
      <c r="BW10" s="1107"/>
      <c r="BX10" s="1107"/>
      <c r="BY10" s="1107"/>
      <c r="BZ10" s="1107"/>
      <c r="CA10" s="1107"/>
      <c r="CB10" s="1107"/>
      <c r="CC10" s="1107"/>
      <c r="CD10" s="1107"/>
      <c r="CE10" s="1107"/>
      <c r="CF10" s="1107"/>
      <c r="CG10" s="1108"/>
      <c r="CH10" s="1081"/>
      <c r="CI10" s="1082"/>
      <c r="CJ10" s="1082"/>
      <c r="CK10" s="1082"/>
      <c r="CL10" s="1083"/>
      <c r="CM10" s="1081"/>
      <c r="CN10" s="1082"/>
      <c r="CO10" s="1082"/>
      <c r="CP10" s="1082"/>
      <c r="CQ10" s="1083"/>
      <c r="CR10" s="1081"/>
      <c r="CS10" s="1082"/>
      <c r="CT10" s="1082"/>
      <c r="CU10" s="1082"/>
      <c r="CV10" s="1083"/>
      <c r="CW10" s="1081"/>
      <c r="CX10" s="1082"/>
      <c r="CY10" s="1082"/>
      <c r="CZ10" s="1082"/>
      <c r="DA10" s="1083"/>
      <c r="DB10" s="1081"/>
      <c r="DC10" s="1082"/>
      <c r="DD10" s="1082"/>
      <c r="DE10" s="1082"/>
      <c r="DF10" s="1083"/>
      <c r="DG10" s="1081"/>
      <c r="DH10" s="1082"/>
      <c r="DI10" s="1082"/>
      <c r="DJ10" s="1082"/>
      <c r="DK10" s="1083"/>
      <c r="DL10" s="1081"/>
      <c r="DM10" s="1082"/>
      <c r="DN10" s="1082"/>
      <c r="DO10" s="1082"/>
      <c r="DP10" s="1083"/>
      <c r="DQ10" s="1081"/>
      <c r="DR10" s="1082"/>
      <c r="DS10" s="1082"/>
      <c r="DT10" s="1082"/>
      <c r="DU10" s="1083"/>
      <c r="DV10" s="1084"/>
      <c r="DW10" s="1085"/>
      <c r="DX10" s="1085"/>
      <c r="DY10" s="1085"/>
      <c r="DZ10" s="1086"/>
      <c r="EA10" s="254"/>
    </row>
    <row r="11" spans="1:131" s="255" customFormat="1" ht="26.25" customHeight="1">
      <c r="A11" s="261">
        <v>5</v>
      </c>
      <c r="B11" s="1129"/>
      <c r="C11" s="1130"/>
      <c r="D11" s="1130"/>
      <c r="E11" s="1130"/>
      <c r="F11" s="1130"/>
      <c r="G11" s="1130"/>
      <c r="H11" s="1130"/>
      <c r="I11" s="1130"/>
      <c r="J11" s="1130"/>
      <c r="K11" s="1130"/>
      <c r="L11" s="1130"/>
      <c r="M11" s="1130"/>
      <c r="N11" s="1130"/>
      <c r="O11" s="1130"/>
      <c r="P11" s="1131"/>
      <c r="Q11" s="1135"/>
      <c r="R11" s="1136"/>
      <c r="S11" s="1136"/>
      <c r="T11" s="1136"/>
      <c r="U11" s="1136"/>
      <c r="V11" s="1136"/>
      <c r="W11" s="1136"/>
      <c r="X11" s="1136"/>
      <c r="Y11" s="1136"/>
      <c r="Z11" s="1136"/>
      <c r="AA11" s="1136"/>
      <c r="AB11" s="1136"/>
      <c r="AC11" s="1136"/>
      <c r="AD11" s="1136"/>
      <c r="AE11" s="1137"/>
      <c r="AF11" s="1111"/>
      <c r="AG11" s="1112"/>
      <c r="AH11" s="1112"/>
      <c r="AI11" s="1112"/>
      <c r="AJ11" s="1113"/>
      <c r="AK11" s="1178"/>
      <c r="AL11" s="1179"/>
      <c r="AM11" s="1179"/>
      <c r="AN11" s="1179"/>
      <c r="AO11" s="1179"/>
      <c r="AP11" s="1179"/>
      <c r="AQ11" s="1179"/>
      <c r="AR11" s="1179"/>
      <c r="AS11" s="1179"/>
      <c r="AT11" s="1179"/>
      <c r="AU11" s="1176"/>
      <c r="AV11" s="1176"/>
      <c r="AW11" s="1176"/>
      <c r="AX11" s="1176"/>
      <c r="AY11" s="1177"/>
      <c r="AZ11" s="252"/>
      <c r="BA11" s="252"/>
      <c r="BB11" s="252"/>
      <c r="BC11" s="252"/>
      <c r="BD11" s="252"/>
      <c r="BE11" s="253"/>
      <c r="BF11" s="253"/>
      <c r="BG11" s="253"/>
      <c r="BH11" s="253"/>
      <c r="BI11" s="253"/>
      <c r="BJ11" s="253"/>
      <c r="BK11" s="253"/>
      <c r="BL11" s="253"/>
      <c r="BM11" s="253"/>
      <c r="BN11" s="253"/>
      <c r="BO11" s="253"/>
      <c r="BP11" s="253"/>
      <c r="BQ11" s="262">
        <v>5</v>
      </c>
      <c r="BR11" s="263"/>
      <c r="BS11" s="1106"/>
      <c r="BT11" s="1107"/>
      <c r="BU11" s="1107"/>
      <c r="BV11" s="1107"/>
      <c r="BW11" s="1107"/>
      <c r="BX11" s="1107"/>
      <c r="BY11" s="1107"/>
      <c r="BZ11" s="1107"/>
      <c r="CA11" s="1107"/>
      <c r="CB11" s="1107"/>
      <c r="CC11" s="1107"/>
      <c r="CD11" s="1107"/>
      <c r="CE11" s="1107"/>
      <c r="CF11" s="1107"/>
      <c r="CG11" s="1108"/>
      <c r="CH11" s="1081"/>
      <c r="CI11" s="1082"/>
      <c r="CJ11" s="1082"/>
      <c r="CK11" s="1082"/>
      <c r="CL11" s="1083"/>
      <c r="CM11" s="1081"/>
      <c r="CN11" s="1082"/>
      <c r="CO11" s="1082"/>
      <c r="CP11" s="1082"/>
      <c r="CQ11" s="1083"/>
      <c r="CR11" s="1081"/>
      <c r="CS11" s="1082"/>
      <c r="CT11" s="1082"/>
      <c r="CU11" s="1082"/>
      <c r="CV11" s="1083"/>
      <c r="CW11" s="1081"/>
      <c r="CX11" s="1082"/>
      <c r="CY11" s="1082"/>
      <c r="CZ11" s="1082"/>
      <c r="DA11" s="1083"/>
      <c r="DB11" s="1081"/>
      <c r="DC11" s="1082"/>
      <c r="DD11" s="1082"/>
      <c r="DE11" s="1082"/>
      <c r="DF11" s="1083"/>
      <c r="DG11" s="1081"/>
      <c r="DH11" s="1082"/>
      <c r="DI11" s="1082"/>
      <c r="DJ11" s="1082"/>
      <c r="DK11" s="1083"/>
      <c r="DL11" s="1081"/>
      <c r="DM11" s="1082"/>
      <c r="DN11" s="1082"/>
      <c r="DO11" s="1082"/>
      <c r="DP11" s="1083"/>
      <c r="DQ11" s="1081"/>
      <c r="DR11" s="1082"/>
      <c r="DS11" s="1082"/>
      <c r="DT11" s="1082"/>
      <c r="DU11" s="1083"/>
      <c r="DV11" s="1084"/>
      <c r="DW11" s="1085"/>
      <c r="DX11" s="1085"/>
      <c r="DY11" s="1085"/>
      <c r="DZ11" s="1086"/>
      <c r="EA11" s="254"/>
    </row>
    <row r="12" spans="1:131" s="255" customFormat="1" ht="26.25" customHeight="1">
      <c r="A12" s="261">
        <v>6</v>
      </c>
      <c r="B12" s="1129"/>
      <c r="C12" s="1130"/>
      <c r="D12" s="1130"/>
      <c r="E12" s="1130"/>
      <c r="F12" s="1130"/>
      <c r="G12" s="1130"/>
      <c r="H12" s="1130"/>
      <c r="I12" s="1130"/>
      <c r="J12" s="1130"/>
      <c r="K12" s="1130"/>
      <c r="L12" s="1130"/>
      <c r="M12" s="1130"/>
      <c r="N12" s="1130"/>
      <c r="O12" s="1130"/>
      <c r="P12" s="1131"/>
      <c r="Q12" s="1135"/>
      <c r="R12" s="1136"/>
      <c r="S12" s="1136"/>
      <c r="T12" s="1136"/>
      <c r="U12" s="1136"/>
      <c r="V12" s="1136"/>
      <c r="W12" s="1136"/>
      <c r="X12" s="1136"/>
      <c r="Y12" s="1136"/>
      <c r="Z12" s="1136"/>
      <c r="AA12" s="1136"/>
      <c r="AB12" s="1136"/>
      <c r="AC12" s="1136"/>
      <c r="AD12" s="1136"/>
      <c r="AE12" s="1137"/>
      <c r="AF12" s="1111"/>
      <c r="AG12" s="1112"/>
      <c r="AH12" s="1112"/>
      <c r="AI12" s="1112"/>
      <c r="AJ12" s="1113"/>
      <c r="AK12" s="1178"/>
      <c r="AL12" s="1179"/>
      <c r="AM12" s="1179"/>
      <c r="AN12" s="1179"/>
      <c r="AO12" s="1179"/>
      <c r="AP12" s="1179"/>
      <c r="AQ12" s="1179"/>
      <c r="AR12" s="1179"/>
      <c r="AS12" s="1179"/>
      <c r="AT12" s="1179"/>
      <c r="AU12" s="1176"/>
      <c r="AV12" s="1176"/>
      <c r="AW12" s="1176"/>
      <c r="AX12" s="1176"/>
      <c r="AY12" s="1177"/>
      <c r="AZ12" s="252"/>
      <c r="BA12" s="252"/>
      <c r="BB12" s="252"/>
      <c r="BC12" s="252"/>
      <c r="BD12" s="252"/>
      <c r="BE12" s="253"/>
      <c r="BF12" s="253"/>
      <c r="BG12" s="253"/>
      <c r="BH12" s="253"/>
      <c r="BI12" s="253"/>
      <c r="BJ12" s="253"/>
      <c r="BK12" s="253"/>
      <c r="BL12" s="253"/>
      <c r="BM12" s="253"/>
      <c r="BN12" s="253"/>
      <c r="BO12" s="253"/>
      <c r="BP12" s="253"/>
      <c r="BQ12" s="262">
        <v>6</v>
      </c>
      <c r="BR12" s="263"/>
      <c r="BS12" s="1106"/>
      <c r="BT12" s="1107"/>
      <c r="BU12" s="1107"/>
      <c r="BV12" s="1107"/>
      <c r="BW12" s="1107"/>
      <c r="BX12" s="1107"/>
      <c r="BY12" s="1107"/>
      <c r="BZ12" s="1107"/>
      <c r="CA12" s="1107"/>
      <c r="CB12" s="1107"/>
      <c r="CC12" s="1107"/>
      <c r="CD12" s="1107"/>
      <c r="CE12" s="1107"/>
      <c r="CF12" s="1107"/>
      <c r="CG12" s="1108"/>
      <c r="CH12" s="1081"/>
      <c r="CI12" s="1082"/>
      <c r="CJ12" s="1082"/>
      <c r="CK12" s="1082"/>
      <c r="CL12" s="1083"/>
      <c r="CM12" s="1081"/>
      <c r="CN12" s="1082"/>
      <c r="CO12" s="1082"/>
      <c r="CP12" s="1082"/>
      <c r="CQ12" s="1083"/>
      <c r="CR12" s="1081"/>
      <c r="CS12" s="1082"/>
      <c r="CT12" s="1082"/>
      <c r="CU12" s="1082"/>
      <c r="CV12" s="1083"/>
      <c r="CW12" s="1081"/>
      <c r="CX12" s="1082"/>
      <c r="CY12" s="1082"/>
      <c r="CZ12" s="1082"/>
      <c r="DA12" s="1083"/>
      <c r="DB12" s="1081"/>
      <c r="DC12" s="1082"/>
      <c r="DD12" s="1082"/>
      <c r="DE12" s="1082"/>
      <c r="DF12" s="1083"/>
      <c r="DG12" s="1081"/>
      <c r="DH12" s="1082"/>
      <c r="DI12" s="1082"/>
      <c r="DJ12" s="1082"/>
      <c r="DK12" s="1083"/>
      <c r="DL12" s="1081"/>
      <c r="DM12" s="1082"/>
      <c r="DN12" s="1082"/>
      <c r="DO12" s="1082"/>
      <c r="DP12" s="1083"/>
      <c r="DQ12" s="1081"/>
      <c r="DR12" s="1082"/>
      <c r="DS12" s="1082"/>
      <c r="DT12" s="1082"/>
      <c r="DU12" s="1083"/>
      <c r="DV12" s="1084"/>
      <c r="DW12" s="1085"/>
      <c r="DX12" s="1085"/>
      <c r="DY12" s="1085"/>
      <c r="DZ12" s="1086"/>
      <c r="EA12" s="254"/>
    </row>
    <row r="13" spans="1:131" s="255" customFormat="1" ht="26.25" customHeight="1">
      <c r="A13" s="261">
        <v>7</v>
      </c>
      <c r="B13" s="1129"/>
      <c r="C13" s="1130"/>
      <c r="D13" s="1130"/>
      <c r="E13" s="1130"/>
      <c r="F13" s="1130"/>
      <c r="G13" s="1130"/>
      <c r="H13" s="1130"/>
      <c r="I13" s="1130"/>
      <c r="J13" s="1130"/>
      <c r="K13" s="1130"/>
      <c r="L13" s="1130"/>
      <c r="M13" s="1130"/>
      <c r="N13" s="1130"/>
      <c r="O13" s="1130"/>
      <c r="P13" s="1131"/>
      <c r="Q13" s="1135"/>
      <c r="R13" s="1136"/>
      <c r="S13" s="1136"/>
      <c r="T13" s="1136"/>
      <c r="U13" s="1136"/>
      <c r="V13" s="1136"/>
      <c r="W13" s="1136"/>
      <c r="X13" s="1136"/>
      <c r="Y13" s="1136"/>
      <c r="Z13" s="1136"/>
      <c r="AA13" s="1136"/>
      <c r="AB13" s="1136"/>
      <c r="AC13" s="1136"/>
      <c r="AD13" s="1136"/>
      <c r="AE13" s="1137"/>
      <c r="AF13" s="1111"/>
      <c r="AG13" s="1112"/>
      <c r="AH13" s="1112"/>
      <c r="AI13" s="1112"/>
      <c r="AJ13" s="1113"/>
      <c r="AK13" s="1178"/>
      <c r="AL13" s="1179"/>
      <c r="AM13" s="1179"/>
      <c r="AN13" s="1179"/>
      <c r="AO13" s="1179"/>
      <c r="AP13" s="1179"/>
      <c r="AQ13" s="1179"/>
      <c r="AR13" s="1179"/>
      <c r="AS13" s="1179"/>
      <c r="AT13" s="1179"/>
      <c r="AU13" s="1176"/>
      <c r="AV13" s="1176"/>
      <c r="AW13" s="1176"/>
      <c r="AX13" s="1176"/>
      <c r="AY13" s="1177"/>
      <c r="AZ13" s="252"/>
      <c r="BA13" s="252"/>
      <c r="BB13" s="252"/>
      <c r="BC13" s="252"/>
      <c r="BD13" s="252"/>
      <c r="BE13" s="253"/>
      <c r="BF13" s="253"/>
      <c r="BG13" s="253"/>
      <c r="BH13" s="253"/>
      <c r="BI13" s="253"/>
      <c r="BJ13" s="253"/>
      <c r="BK13" s="253"/>
      <c r="BL13" s="253"/>
      <c r="BM13" s="253"/>
      <c r="BN13" s="253"/>
      <c r="BO13" s="253"/>
      <c r="BP13" s="253"/>
      <c r="BQ13" s="262">
        <v>7</v>
      </c>
      <c r="BR13" s="263"/>
      <c r="BS13" s="1106"/>
      <c r="BT13" s="1107"/>
      <c r="BU13" s="1107"/>
      <c r="BV13" s="1107"/>
      <c r="BW13" s="1107"/>
      <c r="BX13" s="1107"/>
      <c r="BY13" s="1107"/>
      <c r="BZ13" s="1107"/>
      <c r="CA13" s="1107"/>
      <c r="CB13" s="1107"/>
      <c r="CC13" s="1107"/>
      <c r="CD13" s="1107"/>
      <c r="CE13" s="1107"/>
      <c r="CF13" s="1107"/>
      <c r="CG13" s="1108"/>
      <c r="CH13" s="1081"/>
      <c r="CI13" s="1082"/>
      <c r="CJ13" s="1082"/>
      <c r="CK13" s="1082"/>
      <c r="CL13" s="1083"/>
      <c r="CM13" s="1081"/>
      <c r="CN13" s="1082"/>
      <c r="CO13" s="1082"/>
      <c r="CP13" s="1082"/>
      <c r="CQ13" s="1083"/>
      <c r="CR13" s="1081"/>
      <c r="CS13" s="1082"/>
      <c r="CT13" s="1082"/>
      <c r="CU13" s="1082"/>
      <c r="CV13" s="1083"/>
      <c r="CW13" s="1081"/>
      <c r="CX13" s="1082"/>
      <c r="CY13" s="1082"/>
      <c r="CZ13" s="1082"/>
      <c r="DA13" s="1083"/>
      <c r="DB13" s="1081"/>
      <c r="DC13" s="1082"/>
      <c r="DD13" s="1082"/>
      <c r="DE13" s="1082"/>
      <c r="DF13" s="1083"/>
      <c r="DG13" s="1081"/>
      <c r="DH13" s="1082"/>
      <c r="DI13" s="1082"/>
      <c r="DJ13" s="1082"/>
      <c r="DK13" s="1083"/>
      <c r="DL13" s="1081"/>
      <c r="DM13" s="1082"/>
      <c r="DN13" s="1082"/>
      <c r="DO13" s="1082"/>
      <c r="DP13" s="1083"/>
      <c r="DQ13" s="1081"/>
      <c r="DR13" s="1082"/>
      <c r="DS13" s="1082"/>
      <c r="DT13" s="1082"/>
      <c r="DU13" s="1083"/>
      <c r="DV13" s="1084"/>
      <c r="DW13" s="1085"/>
      <c r="DX13" s="1085"/>
      <c r="DY13" s="1085"/>
      <c r="DZ13" s="1086"/>
      <c r="EA13" s="254"/>
    </row>
    <row r="14" spans="1:131" s="255" customFormat="1" ht="26.25" customHeight="1">
      <c r="A14" s="261">
        <v>8</v>
      </c>
      <c r="B14" s="1129"/>
      <c r="C14" s="1130"/>
      <c r="D14" s="1130"/>
      <c r="E14" s="1130"/>
      <c r="F14" s="1130"/>
      <c r="G14" s="1130"/>
      <c r="H14" s="1130"/>
      <c r="I14" s="1130"/>
      <c r="J14" s="1130"/>
      <c r="K14" s="1130"/>
      <c r="L14" s="1130"/>
      <c r="M14" s="1130"/>
      <c r="N14" s="1130"/>
      <c r="O14" s="1130"/>
      <c r="P14" s="1131"/>
      <c r="Q14" s="1135"/>
      <c r="R14" s="1136"/>
      <c r="S14" s="1136"/>
      <c r="T14" s="1136"/>
      <c r="U14" s="1136"/>
      <c r="V14" s="1136"/>
      <c r="W14" s="1136"/>
      <c r="X14" s="1136"/>
      <c r="Y14" s="1136"/>
      <c r="Z14" s="1136"/>
      <c r="AA14" s="1136"/>
      <c r="AB14" s="1136"/>
      <c r="AC14" s="1136"/>
      <c r="AD14" s="1136"/>
      <c r="AE14" s="1137"/>
      <c r="AF14" s="1111"/>
      <c r="AG14" s="1112"/>
      <c r="AH14" s="1112"/>
      <c r="AI14" s="1112"/>
      <c r="AJ14" s="1113"/>
      <c r="AK14" s="1178"/>
      <c r="AL14" s="1179"/>
      <c r="AM14" s="1179"/>
      <c r="AN14" s="1179"/>
      <c r="AO14" s="1179"/>
      <c r="AP14" s="1179"/>
      <c r="AQ14" s="1179"/>
      <c r="AR14" s="1179"/>
      <c r="AS14" s="1179"/>
      <c r="AT14" s="1179"/>
      <c r="AU14" s="1176"/>
      <c r="AV14" s="1176"/>
      <c r="AW14" s="1176"/>
      <c r="AX14" s="1176"/>
      <c r="AY14" s="1177"/>
      <c r="AZ14" s="252"/>
      <c r="BA14" s="252"/>
      <c r="BB14" s="252"/>
      <c r="BC14" s="252"/>
      <c r="BD14" s="252"/>
      <c r="BE14" s="253"/>
      <c r="BF14" s="253"/>
      <c r="BG14" s="253"/>
      <c r="BH14" s="253"/>
      <c r="BI14" s="253"/>
      <c r="BJ14" s="253"/>
      <c r="BK14" s="253"/>
      <c r="BL14" s="253"/>
      <c r="BM14" s="253"/>
      <c r="BN14" s="253"/>
      <c r="BO14" s="253"/>
      <c r="BP14" s="253"/>
      <c r="BQ14" s="262">
        <v>8</v>
      </c>
      <c r="BR14" s="263"/>
      <c r="BS14" s="1106"/>
      <c r="BT14" s="1107"/>
      <c r="BU14" s="1107"/>
      <c r="BV14" s="1107"/>
      <c r="BW14" s="1107"/>
      <c r="BX14" s="1107"/>
      <c r="BY14" s="1107"/>
      <c r="BZ14" s="1107"/>
      <c r="CA14" s="1107"/>
      <c r="CB14" s="1107"/>
      <c r="CC14" s="1107"/>
      <c r="CD14" s="1107"/>
      <c r="CE14" s="1107"/>
      <c r="CF14" s="1107"/>
      <c r="CG14" s="1108"/>
      <c r="CH14" s="1081"/>
      <c r="CI14" s="1082"/>
      <c r="CJ14" s="1082"/>
      <c r="CK14" s="1082"/>
      <c r="CL14" s="1083"/>
      <c r="CM14" s="1081"/>
      <c r="CN14" s="1082"/>
      <c r="CO14" s="1082"/>
      <c r="CP14" s="1082"/>
      <c r="CQ14" s="1083"/>
      <c r="CR14" s="1081"/>
      <c r="CS14" s="1082"/>
      <c r="CT14" s="1082"/>
      <c r="CU14" s="1082"/>
      <c r="CV14" s="1083"/>
      <c r="CW14" s="1081"/>
      <c r="CX14" s="1082"/>
      <c r="CY14" s="1082"/>
      <c r="CZ14" s="1082"/>
      <c r="DA14" s="1083"/>
      <c r="DB14" s="1081"/>
      <c r="DC14" s="1082"/>
      <c r="DD14" s="1082"/>
      <c r="DE14" s="1082"/>
      <c r="DF14" s="1083"/>
      <c r="DG14" s="1081"/>
      <c r="DH14" s="1082"/>
      <c r="DI14" s="1082"/>
      <c r="DJ14" s="1082"/>
      <c r="DK14" s="1083"/>
      <c r="DL14" s="1081"/>
      <c r="DM14" s="1082"/>
      <c r="DN14" s="1082"/>
      <c r="DO14" s="1082"/>
      <c r="DP14" s="1083"/>
      <c r="DQ14" s="1081"/>
      <c r="DR14" s="1082"/>
      <c r="DS14" s="1082"/>
      <c r="DT14" s="1082"/>
      <c r="DU14" s="1083"/>
      <c r="DV14" s="1084"/>
      <c r="DW14" s="1085"/>
      <c r="DX14" s="1085"/>
      <c r="DY14" s="1085"/>
      <c r="DZ14" s="1086"/>
      <c r="EA14" s="254"/>
    </row>
    <row r="15" spans="1:131" s="255" customFormat="1" ht="26.25" customHeight="1">
      <c r="A15" s="261">
        <v>9</v>
      </c>
      <c r="B15" s="1129"/>
      <c r="C15" s="1130"/>
      <c r="D15" s="1130"/>
      <c r="E15" s="1130"/>
      <c r="F15" s="1130"/>
      <c r="G15" s="1130"/>
      <c r="H15" s="1130"/>
      <c r="I15" s="1130"/>
      <c r="J15" s="1130"/>
      <c r="K15" s="1130"/>
      <c r="L15" s="1130"/>
      <c r="M15" s="1130"/>
      <c r="N15" s="1130"/>
      <c r="O15" s="1130"/>
      <c r="P15" s="1131"/>
      <c r="Q15" s="1135"/>
      <c r="R15" s="1136"/>
      <c r="S15" s="1136"/>
      <c r="T15" s="1136"/>
      <c r="U15" s="1136"/>
      <c r="V15" s="1136"/>
      <c r="W15" s="1136"/>
      <c r="X15" s="1136"/>
      <c r="Y15" s="1136"/>
      <c r="Z15" s="1136"/>
      <c r="AA15" s="1136"/>
      <c r="AB15" s="1136"/>
      <c r="AC15" s="1136"/>
      <c r="AD15" s="1136"/>
      <c r="AE15" s="1137"/>
      <c r="AF15" s="1111"/>
      <c r="AG15" s="1112"/>
      <c r="AH15" s="1112"/>
      <c r="AI15" s="1112"/>
      <c r="AJ15" s="1113"/>
      <c r="AK15" s="1178"/>
      <c r="AL15" s="1179"/>
      <c r="AM15" s="1179"/>
      <c r="AN15" s="1179"/>
      <c r="AO15" s="1179"/>
      <c r="AP15" s="1179"/>
      <c r="AQ15" s="1179"/>
      <c r="AR15" s="1179"/>
      <c r="AS15" s="1179"/>
      <c r="AT15" s="1179"/>
      <c r="AU15" s="1176"/>
      <c r="AV15" s="1176"/>
      <c r="AW15" s="1176"/>
      <c r="AX15" s="1176"/>
      <c r="AY15" s="1177"/>
      <c r="AZ15" s="252"/>
      <c r="BA15" s="252"/>
      <c r="BB15" s="252"/>
      <c r="BC15" s="252"/>
      <c r="BD15" s="252"/>
      <c r="BE15" s="253"/>
      <c r="BF15" s="253"/>
      <c r="BG15" s="253"/>
      <c r="BH15" s="253"/>
      <c r="BI15" s="253"/>
      <c r="BJ15" s="253"/>
      <c r="BK15" s="253"/>
      <c r="BL15" s="253"/>
      <c r="BM15" s="253"/>
      <c r="BN15" s="253"/>
      <c r="BO15" s="253"/>
      <c r="BP15" s="253"/>
      <c r="BQ15" s="262">
        <v>9</v>
      </c>
      <c r="BR15" s="263"/>
      <c r="BS15" s="1106"/>
      <c r="BT15" s="1107"/>
      <c r="BU15" s="1107"/>
      <c r="BV15" s="1107"/>
      <c r="BW15" s="1107"/>
      <c r="BX15" s="1107"/>
      <c r="BY15" s="1107"/>
      <c r="BZ15" s="1107"/>
      <c r="CA15" s="1107"/>
      <c r="CB15" s="1107"/>
      <c r="CC15" s="1107"/>
      <c r="CD15" s="1107"/>
      <c r="CE15" s="1107"/>
      <c r="CF15" s="1107"/>
      <c r="CG15" s="1108"/>
      <c r="CH15" s="1081"/>
      <c r="CI15" s="1082"/>
      <c r="CJ15" s="1082"/>
      <c r="CK15" s="1082"/>
      <c r="CL15" s="1083"/>
      <c r="CM15" s="1081"/>
      <c r="CN15" s="1082"/>
      <c r="CO15" s="1082"/>
      <c r="CP15" s="1082"/>
      <c r="CQ15" s="1083"/>
      <c r="CR15" s="1081"/>
      <c r="CS15" s="1082"/>
      <c r="CT15" s="1082"/>
      <c r="CU15" s="1082"/>
      <c r="CV15" s="1083"/>
      <c r="CW15" s="1081"/>
      <c r="CX15" s="1082"/>
      <c r="CY15" s="1082"/>
      <c r="CZ15" s="1082"/>
      <c r="DA15" s="1083"/>
      <c r="DB15" s="1081"/>
      <c r="DC15" s="1082"/>
      <c r="DD15" s="1082"/>
      <c r="DE15" s="1082"/>
      <c r="DF15" s="1083"/>
      <c r="DG15" s="1081"/>
      <c r="DH15" s="1082"/>
      <c r="DI15" s="1082"/>
      <c r="DJ15" s="1082"/>
      <c r="DK15" s="1083"/>
      <c r="DL15" s="1081"/>
      <c r="DM15" s="1082"/>
      <c r="DN15" s="1082"/>
      <c r="DO15" s="1082"/>
      <c r="DP15" s="1083"/>
      <c r="DQ15" s="1081"/>
      <c r="DR15" s="1082"/>
      <c r="DS15" s="1082"/>
      <c r="DT15" s="1082"/>
      <c r="DU15" s="1083"/>
      <c r="DV15" s="1084"/>
      <c r="DW15" s="1085"/>
      <c r="DX15" s="1085"/>
      <c r="DY15" s="1085"/>
      <c r="DZ15" s="1086"/>
      <c r="EA15" s="254"/>
    </row>
    <row r="16" spans="1:131" s="255" customFormat="1" ht="26.25" customHeight="1">
      <c r="A16" s="261">
        <v>10</v>
      </c>
      <c r="B16" s="1129"/>
      <c r="C16" s="1130"/>
      <c r="D16" s="1130"/>
      <c r="E16" s="1130"/>
      <c r="F16" s="1130"/>
      <c r="G16" s="1130"/>
      <c r="H16" s="1130"/>
      <c r="I16" s="1130"/>
      <c r="J16" s="1130"/>
      <c r="K16" s="1130"/>
      <c r="L16" s="1130"/>
      <c r="M16" s="1130"/>
      <c r="N16" s="1130"/>
      <c r="O16" s="1130"/>
      <c r="P16" s="1131"/>
      <c r="Q16" s="1135"/>
      <c r="R16" s="1136"/>
      <c r="S16" s="1136"/>
      <c r="T16" s="1136"/>
      <c r="U16" s="1136"/>
      <c r="V16" s="1136"/>
      <c r="W16" s="1136"/>
      <c r="X16" s="1136"/>
      <c r="Y16" s="1136"/>
      <c r="Z16" s="1136"/>
      <c r="AA16" s="1136"/>
      <c r="AB16" s="1136"/>
      <c r="AC16" s="1136"/>
      <c r="AD16" s="1136"/>
      <c r="AE16" s="1137"/>
      <c r="AF16" s="1111"/>
      <c r="AG16" s="1112"/>
      <c r="AH16" s="1112"/>
      <c r="AI16" s="1112"/>
      <c r="AJ16" s="1113"/>
      <c r="AK16" s="1178"/>
      <c r="AL16" s="1179"/>
      <c r="AM16" s="1179"/>
      <c r="AN16" s="1179"/>
      <c r="AO16" s="1179"/>
      <c r="AP16" s="1179"/>
      <c r="AQ16" s="1179"/>
      <c r="AR16" s="1179"/>
      <c r="AS16" s="1179"/>
      <c r="AT16" s="1179"/>
      <c r="AU16" s="1176"/>
      <c r="AV16" s="1176"/>
      <c r="AW16" s="1176"/>
      <c r="AX16" s="1176"/>
      <c r="AY16" s="1177"/>
      <c r="AZ16" s="252"/>
      <c r="BA16" s="252"/>
      <c r="BB16" s="252"/>
      <c r="BC16" s="252"/>
      <c r="BD16" s="252"/>
      <c r="BE16" s="253"/>
      <c r="BF16" s="253"/>
      <c r="BG16" s="253"/>
      <c r="BH16" s="253"/>
      <c r="BI16" s="253"/>
      <c r="BJ16" s="253"/>
      <c r="BK16" s="253"/>
      <c r="BL16" s="253"/>
      <c r="BM16" s="253"/>
      <c r="BN16" s="253"/>
      <c r="BO16" s="253"/>
      <c r="BP16" s="253"/>
      <c r="BQ16" s="262">
        <v>10</v>
      </c>
      <c r="BR16" s="263"/>
      <c r="BS16" s="1106"/>
      <c r="BT16" s="1107"/>
      <c r="BU16" s="1107"/>
      <c r="BV16" s="1107"/>
      <c r="BW16" s="1107"/>
      <c r="BX16" s="1107"/>
      <c r="BY16" s="1107"/>
      <c r="BZ16" s="1107"/>
      <c r="CA16" s="1107"/>
      <c r="CB16" s="1107"/>
      <c r="CC16" s="1107"/>
      <c r="CD16" s="1107"/>
      <c r="CE16" s="1107"/>
      <c r="CF16" s="1107"/>
      <c r="CG16" s="1108"/>
      <c r="CH16" s="1081"/>
      <c r="CI16" s="1082"/>
      <c r="CJ16" s="1082"/>
      <c r="CK16" s="1082"/>
      <c r="CL16" s="1083"/>
      <c r="CM16" s="1081"/>
      <c r="CN16" s="1082"/>
      <c r="CO16" s="1082"/>
      <c r="CP16" s="1082"/>
      <c r="CQ16" s="1083"/>
      <c r="CR16" s="1081"/>
      <c r="CS16" s="1082"/>
      <c r="CT16" s="1082"/>
      <c r="CU16" s="1082"/>
      <c r="CV16" s="1083"/>
      <c r="CW16" s="1081"/>
      <c r="CX16" s="1082"/>
      <c r="CY16" s="1082"/>
      <c r="CZ16" s="1082"/>
      <c r="DA16" s="1083"/>
      <c r="DB16" s="1081"/>
      <c r="DC16" s="1082"/>
      <c r="DD16" s="1082"/>
      <c r="DE16" s="1082"/>
      <c r="DF16" s="1083"/>
      <c r="DG16" s="1081"/>
      <c r="DH16" s="1082"/>
      <c r="DI16" s="1082"/>
      <c r="DJ16" s="1082"/>
      <c r="DK16" s="1083"/>
      <c r="DL16" s="1081"/>
      <c r="DM16" s="1082"/>
      <c r="DN16" s="1082"/>
      <c r="DO16" s="1082"/>
      <c r="DP16" s="1083"/>
      <c r="DQ16" s="1081"/>
      <c r="DR16" s="1082"/>
      <c r="DS16" s="1082"/>
      <c r="DT16" s="1082"/>
      <c r="DU16" s="1083"/>
      <c r="DV16" s="1084"/>
      <c r="DW16" s="1085"/>
      <c r="DX16" s="1085"/>
      <c r="DY16" s="1085"/>
      <c r="DZ16" s="1086"/>
      <c r="EA16" s="254"/>
    </row>
    <row r="17" spans="1:131" s="255" customFormat="1" ht="26.25" customHeight="1">
      <c r="A17" s="261">
        <v>11</v>
      </c>
      <c r="B17" s="1129"/>
      <c r="C17" s="1130"/>
      <c r="D17" s="1130"/>
      <c r="E17" s="1130"/>
      <c r="F17" s="1130"/>
      <c r="G17" s="1130"/>
      <c r="H17" s="1130"/>
      <c r="I17" s="1130"/>
      <c r="J17" s="1130"/>
      <c r="K17" s="1130"/>
      <c r="L17" s="1130"/>
      <c r="M17" s="1130"/>
      <c r="N17" s="1130"/>
      <c r="O17" s="1130"/>
      <c r="P17" s="1131"/>
      <c r="Q17" s="1135"/>
      <c r="R17" s="1136"/>
      <c r="S17" s="1136"/>
      <c r="T17" s="1136"/>
      <c r="U17" s="1136"/>
      <c r="V17" s="1136"/>
      <c r="W17" s="1136"/>
      <c r="X17" s="1136"/>
      <c r="Y17" s="1136"/>
      <c r="Z17" s="1136"/>
      <c r="AA17" s="1136"/>
      <c r="AB17" s="1136"/>
      <c r="AC17" s="1136"/>
      <c r="AD17" s="1136"/>
      <c r="AE17" s="1137"/>
      <c r="AF17" s="1111"/>
      <c r="AG17" s="1112"/>
      <c r="AH17" s="1112"/>
      <c r="AI17" s="1112"/>
      <c r="AJ17" s="1113"/>
      <c r="AK17" s="1178"/>
      <c r="AL17" s="1179"/>
      <c r="AM17" s="1179"/>
      <c r="AN17" s="1179"/>
      <c r="AO17" s="1179"/>
      <c r="AP17" s="1179"/>
      <c r="AQ17" s="1179"/>
      <c r="AR17" s="1179"/>
      <c r="AS17" s="1179"/>
      <c r="AT17" s="1179"/>
      <c r="AU17" s="1176"/>
      <c r="AV17" s="1176"/>
      <c r="AW17" s="1176"/>
      <c r="AX17" s="1176"/>
      <c r="AY17" s="1177"/>
      <c r="AZ17" s="252"/>
      <c r="BA17" s="252"/>
      <c r="BB17" s="252"/>
      <c r="BC17" s="252"/>
      <c r="BD17" s="252"/>
      <c r="BE17" s="253"/>
      <c r="BF17" s="253"/>
      <c r="BG17" s="253"/>
      <c r="BH17" s="253"/>
      <c r="BI17" s="253"/>
      <c r="BJ17" s="253"/>
      <c r="BK17" s="253"/>
      <c r="BL17" s="253"/>
      <c r="BM17" s="253"/>
      <c r="BN17" s="253"/>
      <c r="BO17" s="253"/>
      <c r="BP17" s="253"/>
      <c r="BQ17" s="262">
        <v>11</v>
      </c>
      <c r="BR17" s="263"/>
      <c r="BS17" s="1106"/>
      <c r="BT17" s="1107"/>
      <c r="BU17" s="1107"/>
      <c r="BV17" s="1107"/>
      <c r="BW17" s="1107"/>
      <c r="BX17" s="1107"/>
      <c r="BY17" s="1107"/>
      <c r="BZ17" s="1107"/>
      <c r="CA17" s="1107"/>
      <c r="CB17" s="1107"/>
      <c r="CC17" s="1107"/>
      <c r="CD17" s="1107"/>
      <c r="CE17" s="1107"/>
      <c r="CF17" s="1107"/>
      <c r="CG17" s="1108"/>
      <c r="CH17" s="1081"/>
      <c r="CI17" s="1082"/>
      <c r="CJ17" s="1082"/>
      <c r="CK17" s="1082"/>
      <c r="CL17" s="1083"/>
      <c r="CM17" s="1081"/>
      <c r="CN17" s="1082"/>
      <c r="CO17" s="1082"/>
      <c r="CP17" s="1082"/>
      <c r="CQ17" s="1083"/>
      <c r="CR17" s="1081"/>
      <c r="CS17" s="1082"/>
      <c r="CT17" s="1082"/>
      <c r="CU17" s="1082"/>
      <c r="CV17" s="1083"/>
      <c r="CW17" s="1081"/>
      <c r="CX17" s="1082"/>
      <c r="CY17" s="1082"/>
      <c r="CZ17" s="1082"/>
      <c r="DA17" s="1083"/>
      <c r="DB17" s="1081"/>
      <c r="DC17" s="1082"/>
      <c r="DD17" s="1082"/>
      <c r="DE17" s="1082"/>
      <c r="DF17" s="1083"/>
      <c r="DG17" s="1081"/>
      <c r="DH17" s="1082"/>
      <c r="DI17" s="1082"/>
      <c r="DJ17" s="1082"/>
      <c r="DK17" s="1083"/>
      <c r="DL17" s="1081"/>
      <c r="DM17" s="1082"/>
      <c r="DN17" s="1082"/>
      <c r="DO17" s="1082"/>
      <c r="DP17" s="1083"/>
      <c r="DQ17" s="1081"/>
      <c r="DR17" s="1082"/>
      <c r="DS17" s="1082"/>
      <c r="DT17" s="1082"/>
      <c r="DU17" s="1083"/>
      <c r="DV17" s="1084"/>
      <c r="DW17" s="1085"/>
      <c r="DX17" s="1085"/>
      <c r="DY17" s="1085"/>
      <c r="DZ17" s="1086"/>
      <c r="EA17" s="254"/>
    </row>
    <row r="18" spans="1:131" s="255" customFormat="1" ht="26.25" customHeight="1">
      <c r="A18" s="261">
        <v>12</v>
      </c>
      <c r="B18" s="1129"/>
      <c r="C18" s="1130"/>
      <c r="D18" s="1130"/>
      <c r="E18" s="1130"/>
      <c r="F18" s="1130"/>
      <c r="G18" s="1130"/>
      <c r="H18" s="1130"/>
      <c r="I18" s="1130"/>
      <c r="J18" s="1130"/>
      <c r="K18" s="1130"/>
      <c r="L18" s="1130"/>
      <c r="M18" s="1130"/>
      <c r="N18" s="1130"/>
      <c r="O18" s="1130"/>
      <c r="P18" s="1131"/>
      <c r="Q18" s="1135"/>
      <c r="R18" s="1136"/>
      <c r="S18" s="1136"/>
      <c r="T18" s="1136"/>
      <c r="U18" s="1136"/>
      <c r="V18" s="1136"/>
      <c r="W18" s="1136"/>
      <c r="X18" s="1136"/>
      <c r="Y18" s="1136"/>
      <c r="Z18" s="1136"/>
      <c r="AA18" s="1136"/>
      <c r="AB18" s="1136"/>
      <c r="AC18" s="1136"/>
      <c r="AD18" s="1136"/>
      <c r="AE18" s="1137"/>
      <c r="AF18" s="1111"/>
      <c r="AG18" s="1112"/>
      <c r="AH18" s="1112"/>
      <c r="AI18" s="1112"/>
      <c r="AJ18" s="1113"/>
      <c r="AK18" s="1178"/>
      <c r="AL18" s="1179"/>
      <c r="AM18" s="1179"/>
      <c r="AN18" s="1179"/>
      <c r="AO18" s="1179"/>
      <c r="AP18" s="1179"/>
      <c r="AQ18" s="1179"/>
      <c r="AR18" s="1179"/>
      <c r="AS18" s="1179"/>
      <c r="AT18" s="1179"/>
      <c r="AU18" s="1176"/>
      <c r="AV18" s="1176"/>
      <c r="AW18" s="1176"/>
      <c r="AX18" s="1176"/>
      <c r="AY18" s="1177"/>
      <c r="AZ18" s="252"/>
      <c r="BA18" s="252"/>
      <c r="BB18" s="252"/>
      <c r="BC18" s="252"/>
      <c r="BD18" s="252"/>
      <c r="BE18" s="253"/>
      <c r="BF18" s="253"/>
      <c r="BG18" s="253"/>
      <c r="BH18" s="253"/>
      <c r="BI18" s="253"/>
      <c r="BJ18" s="253"/>
      <c r="BK18" s="253"/>
      <c r="BL18" s="253"/>
      <c r="BM18" s="253"/>
      <c r="BN18" s="253"/>
      <c r="BO18" s="253"/>
      <c r="BP18" s="253"/>
      <c r="BQ18" s="262">
        <v>12</v>
      </c>
      <c r="BR18" s="263"/>
      <c r="BS18" s="1106"/>
      <c r="BT18" s="1107"/>
      <c r="BU18" s="1107"/>
      <c r="BV18" s="1107"/>
      <c r="BW18" s="1107"/>
      <c r="BX18" s="1107"/>
      <c r="BY18" s="1107"/>
      <c r="BZ18" s="1107"/>
      <c r="CA18" s="1107"/>
      <c r="CB18" s="1107"/>
      <c r="CC18" s="1107"/>
      <c r="CD18" s="1107"/>
      <c r="CE18" s="1107"/>
      <c r="CF18" s="1107"/>
      <c r="CG18" s="1108"/>
      <c r="CH18" s="1081"/>
      <c r="CI18" s="1082"/>
      <c r="CJ18" s="1082"/>
      <c r="CK18" s="1082"/>
      <c r="CL18" s="1083"/>
      <c r="CM18" s="1081"/>
      <c r="CN18" s="1082"/>
      <c r="CO18" s="1082"/>
      <c r="CP18" s="1082"/>
      <c r="CQ18" s="1083"/>
      <c r="CR18" s="1081"/>
      <c r="CS18" s="1082"/>
      <c r="CT18" s="1082"/>
      <c r="CU18" s="1082"/>
      <c r="CV18" s="1083"/>
      <c r="CW18" s="1081"/>
      <c r="CX18" s="1082"/>
      <c r="CY18" s="1082"/>
      <c r="CZ18" s="1082"/>
      <c r="DA18" s="1083"/>
      <c r="DB18" s="1081"/>
      <c r="DC18" s="1082"/>
      <c r="DD18" s="1082"/>
      <c r="DE18" s="1082"/>
      <c r="DF18" s="1083"/>
      <c r="DG18" s="1081"/>
      <c r="DH18" s="1082"/>
      <c r="DI18" s="1082"/>
      <c r="DJ18" s="1082"/>
      <c r="DK18" s="1083"/>
      <c r="DL18" s="1081"/>
      <c r="DM18" s="1082"/>
      <c r="DN18" s="1082"/>
      <c r="DO18" s="1082"/>
      <c r="DP18" s="1083"/>
      <c r="DQ18" s="1081"/>
      <c r="DR18" s="1082"/>
      <c r="DS18" s="1082"/>
      <c r="DT18" s="1082"/>
      <c r="DU18" s="1083"/>
      <c r="DV18" s="1084"/>
      <c r="DW18" s="1085"/>
      <c r="DX18" s="1085"/>
      <c r="DY18" s="1085"/>
      <c r="DZ18" s="1086"/>
      <c r="EA18" s="254"/>
    </row>
    <row r="19" spans="1:131" s="255" customFormat="1" ht="26.25" customHeight="1">
      <c r="A19" s="261">
        <v>13</v>
      </c>
      <c r="B19" s="1129"/>
      <c r="C19" s="1130"/>
      <c r="D19" s="1130"/>
      <c r="E19" s="1130"/>
      <c r="F19" s="1130"/>
      <c r="G19" s="1130"/>
      <c r="H19" s="1130"/>
      <c r="I19" s="1130"/>
      <c r="J19" s="1130"/>
      <c r="K19" s="1130"/>
      <c r="L19" s="1130"/>
      <c r="M19" s="1130"/>
      <c r="N19" s="1130"/>
      <c r="O19" s="1130"/>
      <c r="P19" s="1131"/>
      <c r="Q19" s="1135"/>
      <c r="R19" s="1136"/>
      <c r="S19" s="1136"/>
      <c r="T19" s="1136"/>
      <c r="U19" s="1136"/>
      <c r="V19" s="1136"/>
      <c r="W19" s="1136"/>
      <c r="X19" s="1136"/>
      <c r="Y19" s="1136"/>
      <c r="Z19" s="1136"/>
      <c r="AA19" s="1136"/>
      <c r="AB19" s="1136"/>
      <c r="AC19" s="1136"/>
      <c r="AD19" s="1136"/>
      <c r="AE19" s="1137"/>
      <c r="AF19" s="1111"/>
      <c r="AG19" s="1112"/>
      <c r="AH19" s="1112"/>
      <c r="AI19" s="1112"/>
      <c r="AJ19" s="1113"/>
      <c r="AK19" s="1178"/>
      <c r="AL19" s="1179"/>
      <c r="AM19" s="1179"/>
      <c r="AN19" s="1179"/>
      <c r="AO19" s="1179"/>
      <c r="AP19" s="1179"/>
      <c r="AQ19" s="1179"/>
      <c r="AR19" s="1179"/>
      <c r="AS19" s="1179"/>
      <c r="AT19" s="1179"/>
      <c r="AU19" s="1176"/>
      <c r="AV19" s="1176"/>
      <c r="AW19" s="1176"/>
      <c r="AX19" s="1176"/>
      <c r="AY19" s="1177"/>
      <c r="AZ19" s="252"/>
      <c r="BA19" s="252"/>
      <c r="BB19" s="252"/>
      <c r="BC19" s="252"/>
      <c r="BD19" s="252"/>
      <c r="BE19" s="253"/>
      <c r="BF19" s="253"/>
      <c r="BG19" s="253"/>
      <c r="BH19" s="253"/>
      <c r="BI19" s="253"/>
      <c r="BJ19" s="253"/>
      <c r="BK19" s="253"/>
      <c r="BL19" s="253"/>
      <c r="BM19" s="253"/>
      <c r="BN19" s="253"/>
      <c r="BO19" s="253"/>
      <c r="BP19" s="253"/>
      <c r="BQ19" s="262">
        <v>13</v>
      </c>
      <c r="BR19" s="263"/>
      <c r="BS19" s="1106"/>
      <c r="BT19" s="1107"/>
      <c r="BU19" s="1107"/>
      <c r="BV19" s="1107"/>
      <c r="BW19" s="1107"/>
      <c r="BX19" s="1107"/>
      <c r="BY19" s="1107"/>
      <c r="BZ19" s="1107"/>
      <c r="CA19" s="1107"/>
      <c r="CB19" s="1107"/>
      <c r="CC19" s="1107"/>
      <c r="CD19" s="1107"/>
      <c r="CE19" s="1107"/>
      <c r="CF19" s="1107"/>
      <c r="CG19" s="1108"/>
      <c r="CH19" s="1081"/>
      <c r="CI19" s="1082"/>
      <c r="CJ19" s="1082"/>
      <c r="CK19" s="1082"/>
      <c r="CL19" s="1083"/>
      <c r="CM19" s="1081"/>
      <c r="CN19" s="1082"/>
      <c r="CO19" s="1082"/>
      <c r="CP19" s="1082"/>
      <c r="CQ19" s="1083"/>
      <c r="CR19" s="1081"/>
      <c r="CS19" s="1082"/>
      <c r="CT19" s="1082"/>
      <c r="CU19" s="1082"/>
      <c r="CV19" s="1083"/>
      <c r="CW19" s="1081"/>
      <c r="CX19" s="1082"/>
      <c r="CY19" s="1082"/>
      <c r="CZ19" s="1082"/>
      <c r="DA19" s="1083"/>
      <c r="DB19" s="1081"/>
      <c r="DC19" s="1082"/>
      <c r="DD19" s="1082"/>
      <c r="DE19" s="1082"/>
      <c r="DF19" s="1083"/>
      <c r="DG19" s="1081"/>
      <c r="DH19" s="1082"/>
      <c r="DI19" s="1082"/>
      <c r="DJ19" s="1082"/>
      <c r="DK19" s="1083"/>
      <c r="DL19" s="1081"/>
      <c r="DM19" s="1082"/>
      <c r="DN19" s="1082"/>
      <c r="DO19" s="1082"/>
      <c r="DP19" s="1083"/>
      <c r="DQ19" s="1081"/>
      <c r="DR19" s="1082"/>
      <c r="DS19" s="1082"/>
      <c r="DT19" s="1082"/>
      <c r="DU19" s="1083"/>
      <c r="DV19" s="1084"/>
      <c r="DW19" s="1085"/>
      <c r="DX19" s="1085"/>
      <c r="DY19" s="1085"/>
      <c r="DZ19" s="1086"/>
      <c r="EA19" s="254"/>
    </row>
    <row r="20" spans="1:131" s="255" customFormat="1" ht="26.25" customHeight="1">
      <c r="A20" s="261">
        <v>14</v>
      </c>
      <c r="B20" s="1129"/>
      <c r="C20" s="1130"/>
      <c r="D20" s="1130"/>
      <c r="E20" s="1130"/>
      <c r="F20" s="1130"/>
      <c r="G20" s="1130"/>
      <c r="H20" s="1130"/>
      <c r="I20" s="1130"/>
      <c r="J20" s="1130"/>
      <c r="K20" s="1130"/>
      <c r="L20" s="1130"/>
      <c r="M20" s="1130"/>
      <c r="N20" s="1130"/>
      <c r="O20" s="1130"/>
      <c r="P20" s="1131"/>
      <c r="Q20" s="1135"/>
      <c r="R20" s="1136"/>
      <c r="S20" s="1136"/>
      <c r="T20" s="1136"/>
      <c r="U20" s="1136"/>
      <c r="V20" s="1136"/>
      <c r="W20" s="1136"/>
      <c r="X20" s="1136"/>
      <c r="Y20" s="1136"/>
      <c r="Z20" s="1136"/>
      <c r="AA20" s="1136"/>
      <c r="AB20" s="1136"/>
      <c r="AC20" s="1136"/>
      <c r="AD20" s="1136"/>
      <c r="AE20" s="1137"/>
      <c r="AF20" s="1111"/>
      <c r="AG20" s="1112"/>
      <c r="AH20" s="1112"/>
      <c r="AI20" s="1112"/>
      <c r="AJ20" s="1113"/>
      <c r="AK20" s="1178"/>
      <c r="AL20" s="1179"/>
      <c r="AM20" s="1179"/>
      <c r="AN20" s="1179"/>
      <c r="AO20" s="1179"/>
      <c r="AP20" s="1179"/>
      <c r="AQ20" s="1179"/>
      <c r="AR20" s="1179"/>
      <c r="AS20" s="1179"/>
      <c r="AT20" s="1179"/>
      <c r="AU20" s="1176"/>
      <c r="AV20" s="1176"/>
      <c r="AW20" s="1176"/>
      <c r="AX20" s="1176"/>
      <c r="AY20" s="1177"/>
      <c r="AZ20" s="252"/>
      <c r="BA20" s="252"/>
      <c r="BB20" s="252"/>
      <c r="BC20" s="252"/>
      <c r="BD20" s="252"/>
      <c r="BE20" s="253"/>
      <c r="BF20" s="253"/>
      <c r="BG20" s="253"/>
      <c r="BH20" s="253"/>
      <c r="BI20" s="253"/>
      <c r="BJ20" s="253"/>
      <c r="BK20" s="253"/>
      <c r="BL20" s="253"/>
      <c r="BM20" s="253"/>
      <c r="BN20" s="253"/>
      <c r="BO20" s="253"/>
      <c r="BP20" s="253"/>
      <c r="BQ20" s="262">
        <v>14</v>
      </c>
      <c r="BR20" s="263"/>
      <c r="BS20" s="1106"/>
      <c r="BT20" s="1107"/>
      <c r="BU20" s="1107"/>
      <c r="BV20" s="1107"/>
      <c r="BW20" s="1107"/>
      <c r="BX20" s="1107"/>
      <c r="BY20" s="1107"/>
      <c r="BZ20" s="1107"/>
      <c r="CA20" s="1107"/>
      <c r="CB20" s="1107"/>
      <c r="CC20" s="1107"/>
      <c r="CD20" s="1107"/>
      <c r="CE20" s="1107"/>
      <c r="CF20" s="1107"/>
      <c r="CG20" s="1108"/>
      <c r="CH20" s="1081"/>
      <c r="CI20" s="1082"/>
      <c r="CJ20" s="1082"/>
      <c r="CK20" s="1082"/>
      <c r="CL20" s="1083"/>
      <c r="CM20" s="1081"/>
      <c r="CN20" s="1082"/>
      <c r="CO20" s="1082"/>
      <c r="CP20" s="1082"/>
      <c r="CQ20" s="1083"/>
      <c r="CR20" s="1081"/>
      <c r="CS20" s="1082"/>
      <c r="CT20" s="1082"/>
      <c r="CU20" s="1082"/>
      <c r="CV20" s="1083"/>
      <c r="CW20" s="1081"/>
      <c r="CX20" s="1082"/>
      <c r="CY20" s="1082"/>
      <c r="CZ20" s="1082"/>
      <c r="DA20" s="1083"/>
      <c r="DB20" s="1081"/>
      <c r="DC20" s="1082"/>
      <c r="DD20" s="1082"/>
      <c r="DE20" s="1082"/>
      <c r="DF20" s="1083"/>
      <c r="DG20" s="1081"/>
      <c r="DH20" s="1082"/>
      <c r="DI20" s="1082"/>
      <c r="DJ20" s="1082"/>
      <c r="DK20" s="1083"/>
      <c r="DL20" s="1081"/>
      <c r="DM20" s="1082"/>
      <c r="DN20" s="1082"/>
      <c r="DO20" s="1082"/>
      <c r="DP20" s="1083"/>
      <c r="DQ20" s="1081"/>
      <c r="DR20" s="1082"/>
      <c r="DS20" s="1082"/>
      <c r="DT20" s="1082"/>
      <c r="DU20" s="1083"/>
      <c r="DV20" s="1084"/>
      <c r="DW20" s="1085"/>
      <c r="DX20" s="1085"/>
      <c r="DY20" s="1085"/>
      <c r="DZ20" s="1086"/>
      <c r="EA20" s="254"/>
    </row>
    <row r="21" spans="1:131" s="255" customFormat="1" ht="26.25" customHeight="1" thickBot="1">
      <c r="A21" s="261">
        <v>15</v>
      </c>
      <c r="B21" s="1129"/>
      <c r="C21" s="1130"/>
      <c r="D21" s="1130"/>
      <c r="E21" s="1130"/>
      <c r="F21" s="1130"/>
      <c r="G21" s="1130"/>
      <c r="H21" s="1130"/>
      <c r="I21" s="1130"/>
      <c r="J21" s="1130"/>
      <c r="K21" s="1130"/>
      <c r="L21" s="1130"/>
      <c r="M21" s="1130"/>
      <c r="N21" s="1130"/>
      <c r="O21" s="1130"/>
      <c r="P21" s="1131"/>
      <c r="Q21" s="1135"/>
      <c r="R21" s="1136"/>
      <c r="S21" s="1136"/>
      <c r="T21" s="1136"/>
      <c r="U21" s="1136"/>
      <c r="V21" s="1136"/>
      <c r="W21" s="1136"/>
      <c r="X21" s="1136"/>
      <c r="Y21" s="1136"/>
      <c r="Z21" s="1136"/>
      <c r="AA21" s="1136"/>
      <c r="AB21" s="1136"/>
      <c r="AC21" s="1136"/>
      <c r="AD21" s="1136"/>
      <c r="AE21" s="1137"/>
      <c r="AF21" s="1111"/>
      <c r="AG21" s="1112"/>
      <c r="AH21" s="1112"/>
      <c r="AI21" s="1112"/>
      <c r="AJ21" s="1113"/>
      <c r="AK21" s="1178"/>
      <c r="AL21" s="1179"/>
      <c r="AM21" s="1179"/>
      <c r="AN21" s="1179"/>
      <c r="AO21" s="1179"/>
      <c r="AP21" s="1179"/>
      <c r="AQ21" s="1179"/>
      <c r="AR21" s="1179"/>
      <c r="AS21" s="1179"/>
      <c r="AT21" s="1179"/>
      <c r="AU21" s="1176"/>
      <c r="AV21" s="1176"/>
      <c r="AW21" s="1176"/>
      <c r="AX21" s="1176"/>
      <c r="AY21" s="1177"/>
      <c r="AZ21" s="252"/>
      <c r="BA21" s="252"/>
      <c r="BB21" s="252"/>
      <c r="BC21" s="252"/>
      <c r="BD21" s="252"/>
      <c r="BE21" s="253"/>
      <c r="BF21" s="253"/>
      <c r="BG21" s="253"/>
      <c r="BH21" s="253"/>
      <c r="BI21" s="253"/>
      <c r="BJ21" s="253"/>
      <c r="BK21" s="253"/>
      <c r="BL21" s="253"/>
      <c r="BM21" s="253"/>
      <c r="BN21" s="253"/>
      <c r="BO21" s="253"/>
      <c r="BP21" s="253"/>
      <c r="BQ21" s="262">
        <v>15</v>
      </c>
      <c r="BR21" s="263"/>
      <c r="BS21" s="1106"/>
      <c r="BT21" s="1107"/>
      <c r="BU21" s="1107"/>
      <c r="BV21" s="1107"/>
      <c r="BW21" s="1107"/>
      <c r="BX21" s="1107"/>
      <c r="BY21" s="1107"/>
      <c r="BZ21" s="1107"/>
      <c r="CA21" s="1107"/>
      <c r="CB21" s="1107"/>
      <c r="CC21" s="1107"/>
      <c r="CD21" s="1107"/>
      <c r="CE21" s="1107"/>
      <c r="CF21" s="1107"/>
      <c r="CG21" s="1108"/>
      <c r="CH21" s="1081"/>
      <c r="CI21" s="1082"/>
      <c r="CJ21" s="1082"/>
      <c r="CK21" s="1082"/>
      <c r="CL21" s="1083"/>
      <c r="CM21" s="1081"/>
      <c r="CN21" s="1082"/>
      <c r="CO21" s="1082"/>
      <c r="CP21" s="1082"/>
      <c r="CQ21" s="1083"/>
      <c r="CR21" s="1081"/>
      <c r="CS21" s="1082"/>
      <c r="CT21" s="1082"/>
      <c r="CU21" s="1082"/>
      <c r="CV21" s="1083"/>
      <c r="CW21" s="1081"/>
      <c r="CX21" s="1082"/>
      <c r="CY21" s="1082"/>
      <c r="CZ21" s="1082"/>
      <c r="DA21" s="1083"/>
      <c r="DB21" s="1081"/>
      <c r="DC21" s="1082"/>
      <c r="DD21" s="1082"/>
      <c r="DE21" s="1082"/>
      <c r="DF21" s="1083"/>
      <c r="DG21" s="1081"/>
      <c r="DH21" s="1082"/>
      <c r="DI21" s="1082"/>
      <c r="DJ21" s="1082"/>
      <c r="DK21" s="1083"/>
      <c r="DL21" s="1081"/>
      <c r="DM21" s="1082"/>
      <c r="DN21" s="1082"/>
      <c r="DO21" s="1082"/>
      <c r="DP21" s="1083"/>
      <c r="DQ21" s="1081"/>
      <c r="DR21" s="1082"/>
      <c r="DS21" s="1082"/>
      <c r="DT21" s="1082"/>
      <c r="DU21" s="1083"/>
      <c r="DV21" s="1084"/>
      <c r="DW21" s="1085"/>
      <c r="DX21" s="1085"/>
      <c r="DY21" s="1085"/>
      <c r="DZ21" s="1086"/>
      <c r="EA21" s="254"/>
    </row>
    <row r="22" spans="1:131" s="255" customFormat="1" ht="26.25" customHeight="1">
      <c r="A22" s="261">
        <v>16</v>
      </c>
      <c r="B22" s="1129"/>
      <c r="C22" s="1130"/>
      <c r="D22" s="1130"/>
      <c r="E22" s="1130"/>
      <c r="F22" s="1130"/>
      <c r="G22" s="1130"/>
      <c r="H22" s="1130"/>
      <c r="I22" s="1130"/>
      <c r="J22" s="1130"/>
      <c r="K22" s="1130"/>
      <c r="L22" s="1130"/>
      <c r="M22" s="1130"/>
      <c r="N22" s="1130"/>
      <c r="O22" s="1130"/>
      <c r="P22" s="1131"/>
      <c r="Q22" s="1173"/>
      <c r="R22" s="1174"/>
      <c r="S22" s="1174"/>
      <c r="T22" s="1174"/>
      <c r="U22" s="1174"/>
      <c r="V22" s="1174"/>
      <c r="W22" s="1174"/>
      <c r="X22" s="1174"/>
      <c r="Y22" s="1174"/>
      <c r="Z22" s="1174"/>
      <c r="AA22" s="1174"/>
      <c r="AB22" s="1174"/>
      <c r="AC22" s="1174"/>
      <c r="AD22" s="1174"/>
      <c r="AE22" s="1175"/>
      <c r="AF22" s="1111"/>
      <c r="AG22" s="1112"/>
      <c r="AH22" s="1112"/>
      <c r="AI22" s="1112"/>
      <c r="AJ22" s="1113"/>
      <c r="AK22" s="1169"/>
      <c r="AL22" s="1170"/>
      <c r="AM22" s="1170"/>
      <c r="AN22" s="1170"/>
      <c r="AO22" s="1170"/>
      <c r="AP22" s="1170"/>
      <c r="AQ22" s="1170"/>
      <c r="AR22" s="1170"/>
      <c r="AS22" s="1170"/>
      <c r="AT22" s="1170"/>
      <c r="AU22" s="1171"/>
      <c r="AV22" s="1171"/>
      <c r="AW22" s="1171"/>
      <c r="AX22" s="1171"/>
      <c r="AY22" s="1172"/>
      <c r="AZ22" s="1127" t="s">
        <v>386</v>
      </c>
      <c r="BA22" s="1127"/>
      <c r="BB22" s="1127"/>
      <c r="BC22" s="1127"/>
      <c r="BD22" s="1128"/>
      <c r="BE22" s="253"/>
      <c r="BF22" s="253"/>
      <c r="BG22" s="253"/>
      <c r="BH22" s="253"/>
      <c r="BI22" s="253"/>
      <c r="BJ22" s="253"/>
      <c r="BK22" s="253"/>
      <c r="BL22" s="253"/>
      <c r="BM22" s="253"/>
      <c r="BN22" s="253"/>
      <c r="BO22" s="253"/>
      <c r="BP22" s="253"/>
      <c r="BQ22" s="262">
        <v>16</v>
      </c>
      <c r="BR22" s="263"/>
      <c r="BS22" s="1106"/>
      <c r="BT22" s="1107"/>
      <c r="BU22" s="1107"/>
      <c r="BV22" s="1107"/>
      <c r="BW22" s="1107"/>
      <c r="BX22" s="1107"/>
      <c r="BY22" s="1107"/>
      <c r="BZ22" s="1107"/>
      <c r="CA22" s="1107"/>
      <c r="CB22" s="1107"/>
      <c r="CC22" s="1107"/>
      <c r="CD22" s="1107"/>
      <c r="CE22" s="1107"/>
      <c r="CF22" s="1107"/>
      <c r="CG22" s="1108"/>
      <c r="CH22" s="1081"/>
      <c r="CI22" s="1082"/>
      <c r="CJ22" s="1082"/>
      <c r="CK22" s="1082"/>
      <c r="CL22" s="1083"/>
      <c r="CM22" s="1081"/>
      <c r="CN22" s="1082"/>
      <c r="CO22" s="1082"/>
      <c r="CP22" s="1082"/>
      <c r="CQ22" s="1083"/>
      <c r="CR22" s="1081"/>
      <c r="CS22" s="1082"/>
      <c r="CT22" s="1082"/>
      <c r="CU22" s="1082"/>
      <c r="CV22" s="1083"/>
      <c r="CW22" s="1081"/>
      <c r="CX22" s="1082"/>
      <c r="CY22" s="1082"/>
      <c r="CZ22" s="1082"/>
      <c r="DA22" s="1083"/>
      <c r="DB22" s="1081"/>
      <c r="DC22" s="1082"/>
      <c r="DD22" s="1082"/>
      <c r="DE22" s="1082"/>
      <c r="DF22" s="1083"/>
      <c r="DG22" s="1081"/>
      <c r="DH22" s="1082"/>
      <c r="DI22" s="1082"/>
      <c r="DJ22" s="1082"/>
      <c r="DK22" s="1083"/>
      <c r="DL22" s="1081"/>
      <c r="DM22" s="1082"/>
      <c r="DN22" s="1082"/>
      <c r="DO22" s="1082"/>
      <c r="DP22" s="1083"/>
      <c r="DQ22" s="1081"/>
      <c r="DR22" s="1082"/>
      <c r="DS22" s="1082"/>
      <c r="DT22" s="1082"/>
      <c r="DU22" s="1083"/>
      <c r="DV22" s="1084"/>
      <c r="DW22" s="1085"/>
      <c r="DX22" s="1085"/>
      <c r="DY22" s="1085"/>
      <c r="DZ22" s="1086"/>
      <c r="EA22" s="254"/>
    </row>
    <row r="23" spans="1:131" s="255" customFormat="1" ht="26.25" customHeight="1" thickBot="1">
      <c r="A23" s="264" t="s">
        <v>387</v>
      </c>
      <c r="B23" s="1033" t="s">
        <v>388</v>
      </c>
      <c r="C23" s="1034"/>
      <c r="D23" s="1034"/>
      <c r="E23" s="1034"/>
      <c r="F23" s="1034"/>
      <c r="G23" s="1034"/>
      <c r="H23" s="1034"/>
      <c r="I23" s="1034"/>
      <c r="J23" s="1034"/>
      <c r="K23" s="1034"/>
      <c r="L23" s="1034"/>
      <c r="M23" s="1034"/>
      <c r="N23" s="1034"/>
      <c r="O23" s="1034"/>
      <c r="P23" s="1035"/>
      <c r="Q23" s="1160">
        <v>10078</v>
      </c>
      <c r="R23" s="1161"/>
      <c r="S23" s="1161"/>
      <c r="T23" s="1161"/>
      <c r="U23" s="1161"/>
      <c r="V23" s="1161">
        <v>9652</v>
      </c>
      <c r="W23" s="1161"/>
      <c r="X23" s="1161"/>
      <c r="Y23" s="1161"/>
      <c r="Z23" s="1161"/>
      <c r="AA23" s="1161">
        <v>427</v>
      </c>
      <c r="AB23" s="1161"/>
      <c r="AC23" s="1161"/>
      <c r="AD23" s="1161"/>
      <c r="AE23" s="1162"/>
      <c r="AF23" s="1163">
        <v>374</v>
      </c>
      <c r="AG23" s="1161"/>
      <c r="AH23" s="1161"/>
      <c r="AI23" s="1161"/>
      <c r="AJ23" s="1164"/>
      <c r="AK23" s="1165"/>
      <c r="AL23" s="1166"/>
      <c r="AM23" s="1166"/>
      <c r="AN23" s="1166"/>
      <c r="AO23" s="1166"/>
      <c r="AP23" s="1161">
        <v>11771</v>
      </c>
      <c r="AQ23" s="1161"/>
      <c r="AR23" s="1161"/>
      <c r="AS23" s="1161"/>
      <c r="AT23" s="1161"/>
      <c r="AU23" s="1167"/>
      <c r="AV23" s="1167"/>
      <c r="AW23" s="1167"/>
      <c r="AX23" s="1167"/>
      <c r="AY23" s="1168"/>
      <c r="AZ23" s="1157" t="s">
        <v>384</v>
      </c>
      <c r="BA23" s="1158"/>
      <c r="BB23" s="1158"/>
      <c r="BC23" s="1158"/>
      <c r="BD23" s="1159"/>
      <c r="BE23" s="253"/>
      <c r="BF23" s="253"/>
      <c r="BG23" s="253"/>
      <c r="BH23" s="253"/>
      <c r="BI23" s="253"/>
      <c r="BJ23" s="253"/>
      <c r="BK23" s="253"/>
      <c r="BL23" s="253"/>
      <c r="BM23" s="253"/>
      <c r="BN23" s="253"/>
      <c r="BO23" s="253"/>
      <c r="BP23" s="253"/>
      <c r="BQ23" s="262">
        <v>17</v>
      </c>
      <c r="BR23" s="263"/>
      <c r="BS23" s="1106"/>
      <c r="BT23" s="1107"/>
      <c r="BU23" s="1107"/>
      <c r="BV23" s="1107"/>
      <c r="BW23" s="1107"/>
      <c r="BX23" s="1107"/>
      <c r="BY23" s="1107"/>
      <c r="BZ23" s="1107"/>
      <c r="CA23" s="1107"/>
      <c r="CB23" s="1107"/>
      <c r="CC23" s="1107"/>
      <c r="CD23" s="1107"/>
      <c r="CE23" s="1107"/>
      <c r="CF23" s="1107"/>
      <c r="CG23" s="1108"/>
      <c r="CH23" s="1081"/>
      <c r="CI23" s="1082"/>
      <c r="CJ23" s="1082"/>
      <c r="CK23" s="1082"/>
      <c r="CL23" s="1083"/>
      <c r="CM23" s="1081"/>
      <c r="CN23" s="1082"/>
      <c r="CO23" s="1082"/>
      <c r="CP23" s="1082"/>
      <c r="CQ23" s="1083"/>
      <c r="CR23" s="1081"/>
      <c r="CS23" s="1082"/>
      <c r="CT23" s="1082"/>
      <c r="CU23" s="1082"/>
      <c r="CV23" s="1083"/>
      <c r="CW23" s="1081"/>
      <c r="CX23" s="1082"/>
      <c r="CY23" s="1082"/>
      <c r="CZ23" s="1082"/>
      <c r="DA23" s="1083"/>
      <c r="DB23" s="1081"/>
      <c r="DC23" s="1082"/>
      <c r="DD23" s="1082"/>
      <c r="DE23" s="1082"/>
      <c r="DF23" s="1083"/>
      <c r="DG23" s="1081"/>
      <c r="DH23" s="1082"/>
      <c r="DI23" s="1082"/>
      <c r="DJ23" s="1082"/>
      <c r="DK23" s="1083"/>
      <c r="DL23" s="1081"/>
      <c r="DM23" s="1082"/>
      <c r="DN23" s="1082"/>
      <c r="DO23" s="1082"/>
      <c r="DP23" s="1083"/>
      <c r="DQ23" s="1081"/>
      <c r="DR23" s="1082"/>
      <c r="DS23" s="1082"/>
      <c r="DT23" s="1082"/>
      <c r="DU23" s="1083"/>
      <c r="DV23" s="1084"/>
      <c r="DW23" s="1085"/>
      <c r="DX23" s="1085"/>
      <c r="DY23" s="1085"/>
      <c r="DZ23" s="1086"/>
      <c r="EA23" s="254"/>
    </row>
    <row r="24" spans="1:131" s="255" customFormat="1" ht="26.25" customHeight="1">
      <c r="A24" s="1156" t="s">
        <v>389</v>
      </c>
      <c r="B24" s="1156"/>
      <c r="C24" s="1156"/>
      <c r="D24" s="1156"/>
      <c r="E24" s="1156"/>
      <c r="F24" s="1156"/>
      <c r="G24" s="1156"/>
      <c r="H24" s="1156"/>
      <c r="I24" s="1156"/>
      <c r="J24" s="1156"/>
      <c r="K24" s="1156"/>
      <c r="L24" s="1156"/>
      <c r="M24" s="1156"/>
      <c r="N24" s="1156"/>
      <c r="O24" s="1156"/>
      <c r="P24" s="1156"/>
      <c r="Q24" s="1156"/>
      <c r="R24" s="1156"/>
      <c r="S24" s="1156"/>
      <c r="T24" s="1156"/>
      <c r="U24" s="1156"/>
      <c r="V24" s="1156"/>
      <c r="W24" s="1156"/>
      <c r="X24" s="1156"/>
      <c r="Y24" s="1156"/>
      <c r="Z24" s="1156"/>
      <c r="AA24" s="1156"/>
      <c r="AB24" s="1156"/>
      <c r="AC24" s="1156"/>
      <c r="AD24" s="1156"/>
      <c r="AE24" s="1156"/>
      <c r="AF24" s="1156"/>
      <c r="AG24" s="1156"/>
      <c r="AH24" s="1156"/>
      <c r="AI24" s="1156"/>
      <c r="AJ24" s="1156"/>
      <c r="AK24" s="1156"/>
      <c r="AL24" s="1156"/>
      <c r="AM24" s="1156"/>
      <c r="AN24" s="1156"/>
      <c r="AO24" s="1156"/>
      <c r="AP24" s="1156"/>
      <c r="AQ24" s="1156"/>
      <c r="AR24" s="1156"/>
      <c r="AS24" s="1156"/>
      <c r="AT24" s="1156"/>
      <c r="AU24" s="1156"/>
      <c r="AV24" s="1156"/>
      <c r="AW24" s="1156"/>
      <c r="AX24" s="1156"/>
      <c r="AY24" s="1156"/>
      <c r="AZ24" s="252"/>
      <c r="BA24" s="252"/>
      <c r="BB24" s="252"/>
      <c r="BC24" s="252"/>
      <c r="BD24" s="252"/>
      <c r="BE24" s="253"/>
      <c r="BF24" s="253"/>
      <c r="BG24" s="253"/>
      <c r="BH24" s="253"/>
      <c r="BI24" s="253"/>
      <c r="BJ24" s="253"/>
      <c r="BK24" s="253"/>
      <c r="BL24" s="253"/>
      <c r="BM24" s="253"/>
      <c r="BN24" s="253"/>
      <c r="BO24" s="253"/>
      <c r="BP24" s="253"/>
      <c r="BQ24" s="262">
        <v>18</v>
      </c>
      <c r="BR24" s="263"/>
      <c r="BS24" s="1106"/>
      <c r="BT24" s="1107"/>
      <c r="BU24" s="1107"/>
      <c r="BV24" s="1107"/>
      <c r="BW24" s="1107"/>
      <c r="BX24" s="1107"/>
      <c r="BY24" s="1107"/>
      <c r="BZ24" s="1107"/>
      <c r="CA24" s="1107"/>
      <c r="CB24" s="1107"/>
      <c r="CC24" s="1107"/>
      <c r="CD24" s="1107"/>
      <c r="CE24" s="1107"/>
      <c r="CF24" s="1107"/>
      <c r="CG24" s="1108"/>
      <c r="CH24" s="1081"/>
      <c r="CI24" s="1082"/>
      <c r="CJ24" s="1082"/>
      <c r="CK24" s="1082"/>
      <c r="CL24" s="1083"/>
      <c r="CM24" s="1081"/>
      <c r="CN24" s="1082"/>
      <c r="CO24" s="1082"/>
      <c r="CP24" s="1082"/>
      <c r="CQ24" s="1083"/>
      <c r="CR24" s="1081"/>
      <c r="CS24" s="1082"/>
      <c r="CT24" s="1082"/>
      <c r="CU24" s="1082"/>
      <c r="CV24" s="1083"/>
      <c r="CW24" s="1081"/>
      <c r="CX24" s="1082"/>
      <c r="CY24" s="1082"/>
      <c r="CZ24" s="1082"/>
      <c r="DA24" s="1083"/>
      <c r="DB24" s="1081"/>
      <c r="DC24" s="1082"/>
      <c r="DD24" s="1082"/>
      <c r="DE24" s="1082"/>
      <c r="DF24" s="1083"/>
      <c r="DG24" s="1081"/>
      <c r="DH24" s="1082"/>
      <c r="DI24" s="1082"/>
      <c r="DJ24" s="1082"/>
      <c r="DK24" s="1083"/>
      <c r="DL24" s="1081"/>
      <c r="DM24" s="1082"/>
      <c r="DN24" s="1082"/>
      <c r="DO24" s="1082"/>
      <c r="DP24" s="1083"/>
      <c r="DQ24" s="1081"/>
      <c r="DR24" s="1082"/>
      <c r="DS24" s="1082"/>
      <c r="DT24" s="1082"/>
      <c r="DU24" s="1083"/>
      <c r="DV24" s="1084"/>
      <c r="DW24" s="1085"/>
      <c r="DX24" s="1085"/>
      <c r="DY24" s="1085"/>
      <c r="DZ24" s="1086"/>
      <c r="EA24" s="254"/>
    </row>
    <row r="25" spans="1:131" s="247" customFormat="1" ht="26.25" customHeight="1" thickBot="1">
      <c r="A25" s="1155" t="s">
        <v>390</v>
      </c>
      <c r="B25" s="1155"/>
      <c r="C25" s="1155"/>
      <c r="D25" s="1155"/>
      <c r="E25" s="1155"/>
      <c r="F25" s="1155"/>
      <c r="G25" s="1155"/>
      <c r="H25" s="1155"/>
      <c r="I25" s="1155"/>
      <c r="J25" s="1155"/>
      <c r="K25" s="1155"/>
      <c r="L25" s="1155"/>
      <c r="M25" s="1155"/>
      <c r="N25" s="1155"/>
      <c r="O25" s="1155"/>
      <c r="P25" s="1155"/>
      <c r="Q25" s="1155"/>
      <c r="R25" s="1155"/>
      <c r="S25" s="1155"/>
      <c r="T25" s="1155"/>
      <c r="U25" s="1155"/>
      <c r="V25" s="1155"/>
      <c r="W25" s="1155"/>
      <c r="X25" s="1155"/>
      <c r="Y25" s="1155"/>
      <c r="Z25" s="1155"/>
      <c r="AA25" s="1155"/>
      <c r="AB25" s="1155"/>
      <c r="AC25" s="1155"/>
      <c r="AD25" s="1155"/>
      <c r="AE25" s="1155"/>
      <c r="AF25" s="1155"/>
      <c r="AG25" s="1155"/>
      <c r="AH25" s="1155"/>
      <c r="AI25" s="1155"/>
      <c r="AJ25" s="1155"/>
      <c r="AK25" s="1155"/>
      <c r="AL25" s="1155"/>
      <c r="AM25" s="1155"/>
      <c r="AN25" s="1155"/>
      <c r="AO25" s="1155"/>
      <c r="AP25" s="1155"/>
      <c r="AQ25" s="1155"/>
      <c r="AR25" s="1155"/>
      <c r="AS25" s="1155"/>
      <c r="AT25" s="1155"/>
      <c r="AU25" s="1155"/>
      <c r="AV25" s="1155"/>
      <c r="AW25" s="1155"/>
      <c r="AX25" s="1155"/>
      <c r="AY25" s="1155"/>
      <c r="AZ25" s="1155"/>
      <c r="BA25" s="1155"/>
      <c r="BB25" s="1155"/>
      <c r="BC25" s="1155"/>
      <c r="BD25" s="1155"/>
      <c r="BE25" s="1155"/>
      <c r="BF25" s="1155"/>
      <c r="BG25" s="1155"/>
      <c r="BH25" s="1155"/>
      <c r="BI25" s="1155"/>
      <c r="BJ25" s="252"/>
      <c r="BK25" s="252"/>
      <c r="BL25" s="252"/>
      <c r="BM25" s="252"/>
      <c r="BN25" s="252"/>
      <c r="BO25" s="265"/>
      <c r="BP25" s="265"/>
      <c r="BQ25" s="262">
        <v>19</v>
      </c>
      <c r="BR25" s="263"/>
      <c r="BS25" s="1106"/>
      <c r="BT25" s="1107"/>
      <c r="BU25" s="1107"/>
      <c r="BV25" s="1107"/>
      <c r="BW25" s="1107"/>
      <c r="BX25" s="1107"/>
      <c r="BY25" s="1107"/>
      <c r="BZ25" s="1107"/>
      <c r="CA25" s="1107"/>
      <c r="CB25" s="1107"/>
      <c r="CC25" s="1107"/>
      <c r="CD25" s="1107"/>
      <c r="CE25" s="1107"/>
      <c r="CF25" s="1107"/>
      <c r="CG25" s="1108"/>
      <c r="CH25" s="1081"/>
      <c r="CI25" s="1082"/>
      <c r="CJ25" s="1082"/>
      <c r="CK25" s="1082"/>
      <c r="CL25" s="1083"/>
      <c r="CM25" s="1081"/>
      <c r="CN25" s="1082"/>
      <c r="CO25" s="1082"/>
      <c r="CP25" s="1082"/>
      <c r="CQ25" s="1083"/>
      <c r="CR25" s="1081"/>
      <c r="CS25" s="1082"/>
      <c r="CT25" s="1082"/>
      <c r="CU25" s="1082"/>
      <c r="CV25" s="1083"/>
      <c r="CW25" s="1081"/>
      <c r="CX25" s="1082"/>
      <c r="CY25" s="1082"/>
      <c r="CZ25" s="1082"/>
      <c r="DA25" s="1083"/>
      <c r="DB25" s="1081"/>
      <c r="DC25" s="1082"/>
      <c r="DD25" s="1082"/>
      <c r="DE25" s="1082"/>
      <c r="DF25" s="1083"/>
      <c r="DG25" s="1081"/>
      <c r="DH25" s="1082"/>
      <c r="DI25" s="1082"/>
      <c r="DJ25" s="1082"/>
      <c r="DK25" s="1083"/>
      <c r="DL25" s="1081"/>
      <c r="DM25" s="1082"/>
      <c r="DN25" s="1082"/>
      <c r="DO25" s="1082"/>
      <c r="DP25" s="1083"/>
      <c r="DQ25" s="1081"/>
      <c r="DR25" s="1082"/>
      <c r="DS25" s="1082"/>
      <c r="DT25" s="1082"/>
      <c r="DU25" s="1083"/>
      <c r="DV25" s="1084"/>
      <c r="DW25" s="1085"/>
      <c r="DX25" s="1085"/>
      <c r="DY25" s="1085"/>
      <c r="DZ25" s="1086"/>
      <c r="EA25" s="246"/>
    </row>
    <row r="26" spans="1:131" s="247" customFormat="1" ht="26.25" customHeight="1">
      <c r="A26" s="1087" t="s">
        <v>365</v>
      </c>
      <c r="B26" s="1088"/>
      <c r="C26" s="1088"/>
      <c r="D26" s="1088"/>
      <c r="E26" s="1088"/>
      <c r="F26" s="1088"/>
      <c r="G26" s="1088"/>
      <c r="H26" s="1088"/>
      <c r="I26" s="1088"/>
      <c r="J26" s="1088"/>
      <c r="K26" s="1088"/>
      <c r="L26" s="1088"/>
      <c r="M26" s="1088"/>
      <c r="N26" s="1088"/>
      <c r="O26" s="1088"/>
      <c r="P26" s="1089"/>
      <c r="Q26" s="1093" t="s">
        <v>391</v>
      </c>
      <c r="R26" s="1094"/>
      <c r="S26" s="1094"/>
      <c r="T26" s="1094"/>
      <c r="U26" s="1095"/>
      <c r="V26" s="1093" t="s">
        <v>392</v>
      </c>
      <c r="W26" s="1094"/>
      <c r="X26" s="1094"/>
      <c r="Y26" s="1094"/>
      <c r="Z26" s="1095"/>
      <c r="AA26" s="1093" t="s">
        <v>393</v>
      </c>
      <c r="AB26" s="1094"/>
      <c r="AC26" s="1094"/>
      <c r="AD26" s="1094"/>
      <c r="AE26" s="1094"/>
      <c r="AF26" s="1151" t="s">
        <v>394</v>
      </c>
      <c r="AG26" s="1100"/>
      <c r="AH26" s="1100"/>
      <c r="AI26" s="1100"/>
      <c r="AJ26" s="1152"/>
      <c r="AK26" s="1094" t="s">
        <v>395</v>
      </c>
      <c r="AL26" s="1094"/>
      <c r="AM26" s="1094"/>
      <c r="AN26" s="1094"/>
      <c r="AO26" s="1095"/>
      <c r="AP26" s="1093" t="s">
        <v>396</v>
      </c>
      <c r="AQ26" s="1094"/>
      <c r="AR26" s="1094"/>
      <c r="AS26" s="1094"/>
      <c r="AT26" s="1095"/>
      <c r="AU26" s="1093" t="s">
        <v>397</v>
      </c>
      <c r="AV26" s="1094"/>
      <c r="AW26" s="1094"/>
      <c r="AX26" s="1094"/>
      <c r="AY26" s="1095"/>
      <c r="AZ26" s="1093" t="s">
        <v>398</v>
      </c>
      <c r="BA26" s="1094"/>
      <c r="BB26" s="1094"/>
      <c r="BC26" s="1094"/>
      <c r="BD26" s="1095"/>
      <c r="BE26" s="1093" t="s">
        <v>372</v>
      </c>
      <c r="BF26" s="1094"/>
      <c r="BG26" s="1094"/>
      <c r="BH26" s="1094"/>
      <c r="BI26" s="1109"/>
      <c r="BJ26" s="252"/>
      <c r="BK26" s="252"/>
      <c r="BL26" s="252"/>
      <c r="BM26" s="252"/>
      <c r="BN26" s="252"/>
      <c r="BO26" s="265"/>
      <c r="BP26" s="265"/>
      <c r="BQ26" s="262">
        <v>20</v>
      </c>
      <c r="BR26" s="263"/>
      <c r="BS26" s="1106"/>
      <c r="BT26" s="1107"/>
      <c r="BU26" s="1107"/>
      <c r="BV26" s="1107"/>
      <c r="BW26" s="1107"/>
      <c r="BX26" s="1107"/>
      <c r="BY26" s="1107"/>
      <c r="BZ26" s="1107"/>
      <c r="CA26" s="1107"/>
      <c r="CB26" s="1107"/>
      <c r="CC26" s="1107"/>
      <c r="CD26" s="1107"/>
      <c r="CE26" s="1107"/>
      <c r="CF26" s="1107"/>
      <c r="CG26" s="1108"/>
      <c r="CH26" s="1081"/>
      <c r="CI26" s="1082"/>
      <c r="CJ26" s="1082"/>
      <c r="CK26" s="1082"/>
      <c r="CL26" s="1083"/>
      <c r="CM26" s="1081"/>
      <c r="CN26" s="1082"/>
      <c r="CO26" s="1082"/>
      <c r="CP26" s="1082"/>
      <c r="CQ26" s="1083"/>
      <c r="CR26" s="1081"/>
      <c r="CS26" s="1082"/>
      <c r="CT26" s="1082"/>
      <c r="CU26" s="1082"/>
      <c r="CV26" s="1083"/>
      <c r="CW26" s="1081"/>
      <c r="CX26" s="1082"/>
      <c r="CY26" s="1082"/>
      <c r="CZ26" s="1082"/>
      <c r="DA26" s="1083"/>
      <c r="DB26" s="1081"/>
      <c r="DC26" s="1082"/>
      <c r="DD26" s="1082"/>
      <c r="DE26" s="1082"/>
      <c r="DF26" s="1083"/>
      <c r="DG26" s="1081"/>
      <c r="DH26" s="1082"/>
      <c r="DI26" s="1082"/>
      <c r="DJ26" s="1082"/>
      <c r="DK26" s="1083"/>
      <c r="DL26" s="1081"/>
      <c r="DM26" s="1082"/>
      <c r="DN26" s="1082"/>
      <c r="DO26" s="1082"/>
      <c r="DP26" s="1083"/>
      <c r="DQ26" s="1081"/>
      <c r="DR26" s="1082"/>
      <c r="DS26" s="1082"/>
      <c r="DT26" s="1082"/>
      <c r="DU26" s="1083"/>
      <c r="DV26" s="1084"/>
      <c r="DW26" s="1085"/>
      <c r="DX26" s="1085"/>
      <c r="DY26" s="1085"/>
      <c r="DZ26" s="1086"/>
      <c r="EA26" s="246"/>
    </row>
    <row r="27" spans="1:131" s="247" customFormat="1" ht="26.25" customHeight="1" thickBot="1">
      <c r="A27" s="1090"/>
      <c r="B27" s="1091"/>
      <c r="C27" s="1091"/>
      <c r="D27" s="1091"/>
      <c r="E27" s="1091"/>
      <c r="F27" s="1091"/>
      <c r="G27" s="1091"/>
      <c r="H27" s="1091"/>
      <c r="I27" s="1091"/>
      <c r="J27" s="1091"/>
      <c r="K27" s="1091"/>
      <c r="L27" s="1091"/>
      <c r="M27" s="1091"/>
      <c r="N27" s="1091"/>
      <c r="O27" s="1091"/>
      <c r="P27" s="1092"/>
      <c r="Q27" s="1096"/>
      <c r="R27" s="1097"/>
      <c r="S27" s="1097"/>
      <c r="T27" s="1097"/>
      <c r="U27" s="1098"/>
      <c r="V27" s="1096"/>
      <c r="W27" s="1097"/>
      <c r="X27" s="1097"/>
      <c r="Y27" s="1097"/>
      <c r="Z27" s="1098"/>
      <c r="AA27" s="1096"/>
      <c r="AB27" s="1097"/>
      <c r="AC27" s="1097"/>
      <c r="AD27" s="1097"/>
      <c r="AE27" s="1097"/>
      <c r="AF27" s="1153"/>
      <c r="AG27" s="1103"/>
      <c r="AH27" s="1103"/>
      <c r="AI27" s="1103"/>
      <c r="AJ27" s="1154"/>
      <c r="AK27" s="1097"/>
      <c r="AL27" s="1097"/>
      <c r="AM27" s="1097"/>
      <c r="AN27" s="1097"/>
      <c r="AO27" s="1098"/>
      <c r="AP27" s="1096"/>
      <c r="AQ27" s="1097"/>
      <c r="AR27" s="1097"/>
      <c r="AS27" s="1097"/>
      <c r="AT27" s="1098"/>
      <c r="AU27" s="1096"/>
      <c r="AV27" s="1097"/>
      <c r="AW27" s="1097"/>
      <c r="AX27" s="1097"/>
      <c r="AY27" s="1098"/>
      <c r="AZ27" s="1096"/>
      <c r="BA27" s="1097"/>
      <c r="BB27" s="1097"/>
      <c r="BC27" s="1097"/>
      <c r="BD27" s="1098"/>
      <c r="BE27" s="1096"/>
      <c r="BF27" s="1097"/>
      <c r="BG27" s="1097"/>
      <c r="BH27" s="1097"/>
      <c r="BI27" s="1110"/>
      <c r="BJ27" s="252"/>
      <c r="BK27" s="252"/>
      <c r="BL27" s="252"/>
      <c r="BM27" s="252"/>
      <c r="BN27" s="252"/>
      <c r="BO27" s="265"/>
      <c r="BP27" s="265"/>
      <c r="BQ27" s="262">
        <v>21</v>
      </c>
      <c r="BR27" s="263"/>
      <c r="BS27" s="1106"/>
      <c r="BT27" s="1107"/>
      <c r="BU27" s="1107"/>
      <c r="BV27" s="1107"/>
      <c r="BW27" s="1107"/>
      <c r="BX27" s="1107"/>
      <c r="BY27" s="1107"/>
      <c r="BZ27" s="1107"/>
      <c r="CA27" s="1107"/>
      <c r="CB27" s="1107"/>
      <c r="CC27" s="1107"/>
      <c r="CD27" s="1107"/>
      <c r="CE27" s="1107"/>
      <c r="CF27" s="1107"/>
      <c r="CG27" s="1108"/>
      <c r="CH27" s="1081"/>
      <c r="CI27" s="1082"/>
      <c r="CJ27" s="1082"/>
      <c r="CK27" s="1082"/>
      <c r="CL27" s="1083"/>
      <c r="CM27" s="1081"/>
      <c r="CN27" s="1082"/>
      <c r="CO27" s="1082"/>
      <c r="CP27" s="1082"/>
      <c r="CQ27" s="1083"/>
      <c r="CR27" s="1081"/>
      <c r="CS27" s="1082"/>
      <c r="CT27" s="1082"/>
      <c r="CU27" s="1082"/>
      <c r="CV27" s="1083"/>
      <c r="CW27" s="1081"/>
      <c r="CX27" s="1082"/>
      <c r="CY27" s="1082"/>
      <c r="CZ27" s="1082"/>
      <c r="DA27" s="1083"/>
      <c r="DB27" s="1081"/>
      <c r="DC27" s="1082"/>
      <c r="DD27" s="1082"/>
      <c r="DE27" s="1082"/>
      <c r="DF27" s="1083"/>
      <c r="DG27" s="1081"/>
      <c r="DH27" s="1082"/>
      <c r="DI27" s="1082"/>
      <c r="DJ27" s="1082"/>
      <c r="DK27" s="1083"/>
      <c r="DL27" s="1081"/>
      <c r="DM27" s="1082"/>
      <c r="DN27" s="1082"/>
      <c r="DO27" s="1082"/>
      <c r="DP27" s="1083"/>
      <c r="DQ27" s="1081"/>
      <c r="DR27" s="1082"/>
      <c r="DS27" s="1082"/>
      <c r="DT27" s="1082"/>
      <c r="DU27" s="1083"/>
      <c r="DV27" s="1084"/>
      <c r="DW27" s="1085"/>
      <c r="DX27" s="1085"/>
      <c r="DY27" s="1085"/>
      <c r="DZ27" s="1086"/>
      <c r="EA27" s="246"/>
    </row>
    <row r="28" spans="1:131" s="247" customFormat="1" ht="26.25" customHeight="1" thickTop="1">
      <c r="A28" s="266">
        <v>1</v>
      </c>
      <c r="B28" s="1142" t="s">
        <v>399</v>
      </c>
      <c r="C28" s="1143"/>
      <c r="D28" s="1143"/>
      <c r="E28" s="1143"/>
      <c r="F28" s="1143"/>
      <c r="G28" s="1143"/>
      <c r="H28" s="1143"/>
      <c r="I28" s="1143"/>
      <c r="J28" s="1143"/>
      <c r="K28" s="1143"/>
      <c r="L28" s="1143"/>
      <c r="M28" s="1143"/>
      <c r="N28" s="1143"/>
      <c r="O28" s="1143"/>
      <c r="P28" s="1144"/>
      <c r="Q28" s="1145">
        <v>1853</v>
      </c>
      <c r="R28" s="1146"/>
      <c r="S28" s="1146"/>
      <c r="T28" s="1146"/>
      <c r="U28" s="1146"/>
      <c r="V28" s="1146">
        <v>1818</v>
      </c>
      <c r="W28" s="1146"/>
      <c r="X28" s="1146"/>
      <c r="Y28" s="1146"/>
      <c r="Z28" s="1146"/>
      <c r="AA28" s="1146">
        <v>35</v>
      </c>
      <c r="AB28" s="1146"/>
      <c r="AC28" s="1146"/>
      <c r="AD28" s="1146"/>
      <c r="AE28" s="1147"/>
      <c r="AF28" s="1148">
        <v>35</v>
      </c>
      <c r="AG28" s="1146"/>
      <c r="AH28" s="1146"/>
      <c r="AI28" s="1146"/>
      <c r="AJ28" s="1149"/>
      <c r="AK28" s="1150">
        <v>145</v>
      </c>
      <c r="AL28" s="1138"/>
      <c r="AM28" s="1138"/>
      <c r="AN28" s="1138"/>
      <c r="AO28" s="1138"/>
      <c r="AP28" s="1138" t="s">
        <v>564</v>
      </c>
      <c r="AQ28" s="1138"/>
      <c r="AR28" s="1138"/>
      <c r="AS28" s="1138"/>
      <c r="AT28" s="1138"/>
      <c r="AU28" s="1138" t="s">
        <v>564</v>
      </c>
      <c r="AV28" s="1138"/>
      <c r="AW28" s="1138"/>
      <c r="AX28" s="1138"/>
      <c r="AY28" s="1138"/>
      <c r="AZ28" s="1139"/>
      <c r="BA28" s="1139"/>
      <c r="BB28" s="1139"/>
      <c r="BC28" s="1139"/>
      <c r="BD28" s="1139"/>
      <c r="BE28" s="1140"/>
      <c r="BF28" s="1140"/>
      <c r="BG28" s="1140"/>
      <c r="BH28" s="1140"/>
      <c r="BI28" s="1141"/>
      <c r="BJ28" s="252"/>
      <c r="BK28" s="252"/>
      <c r="BL28" s="252"/>
      <c r="BM28" s="252"/>
      <c r="BN28" s="252"/>
      <c r="BO28" s="265"/>
      <c r="BP28" s="265"/>
      <c r="BQ28" s="262">
        <v>22</v>
      </c>
      <c r="BR28" s="263"/>
      <c r="BS28" s="1106"/>
      <c r="BT28" s="1107"/>
      <c r="BU28" s="1107"/>
      <c r="BV28" s="1107"/>
      <c r="BW28" s="1107"/>
      <c r="BX28" s="1107"/>
      <c r="BY28" s="1107"/>
      <c r="BZ28" s="1107"/>
      <c r="CA28" s="1107"/>
      <c r="CB28" s="1107"/>
      <c r="CC28" s="1107"/>
      <c r="CD28" s="1107"/>
      <c r="CE28" s="1107"/>
      <c r="CF28" s="1107"/>
      <c r="CG28" s="1108"/>
      <c r="CH28" s="1081"/>
      <c r="CI28" s="1082"/>
      <c r="CJ28" s="1082"/>
      <c r="CK28" s="1082"/>
      <c r="CL28" s="1083"/>
      <c r="CM28" s="1081"/>
      <c r="CN28" s="1082"/>
      <c r="CO28" s="1082"/>
      <c r="CP28" s="1082"/>
      <c r="CQ28" s="1083"/>
      <c r="CR28" s="1081"/>
      <c r="CS28" s="1082"/>
      <c r="CT28" s="1082"/>
      <c r="CU28" s="1082"/>
      <c r="CV28" s="1083"/>
      <c r="CW28" s="1081"/>
      <c r="CX28" s="1082"/>
      <c r="CY28" s="1082"/>
      <c r="CZ28" s="1082"/>
      <c r="DA28" s="1083"/>
      <c r="DB28" s="1081"/>
      <c r="DC28" s="1082"/>
      <c r="DD28" s="1082"/>
      <c r="DE28" s="1082"/>
      <c r="DF28" s="1083"/>
      <c r="DG28" s="1081"/>
      <c r="DH28" s="1082"/>
      <c r="DI28" s="1082"/>
      <c r="DJ28" s="1082"/>
      <c r="DK28" s="1083"/>
      <c r="DL28" s="1081"/>
      <c r="DM28" s="1082"/>
      <c r="DN28" s="1082"/>
      <c r="DO28" s="1082"/>
      <c r="DP28" s="1083"/>
      <c r="DQ28" s="1081"/>
      <c r="DR28" s="1082"/>
      <c r="DS28" s="1082"/>
      <c r="DT28" s="1082"/>
      <c r="DU28" s="1083"/>
      <c r="DV28" s="1084"/>
      <c r="DW28" s="1085"/>
      <c r="DX28" s="1085"/>
      <c r="DY28" s="1085"/>
      <c r="DZ28" s="1086"/>
      <c r="EA28" s="246"/>
    </row>
    <row r="29" spans="1:131" s="247" customFormat="1" ht="26.25" customHeight="1">
      <c r="A29" s="266">
        <v>2</v>
      </c>
      <c r="B29" s="1129" t="s">
        <v>400</v>
      </c>
      <c r="C29" s="1130"/>
      <c r="D29" s="1130"/>
      <c r="E29" s="1130"/>
      <c r="F29" s="1130"/>
      <c r="G29" s="1130"/>
      <c r="H29" s="1130"/>
      <c r="I29" s="1130"/>
      <c r="J29" s="1130"/>
      <c r="K29" s="1130"/>
      <c r="L29" s="1130"/>
      <c r="M29" s="1130"/>
      <c r="N29" s="1130"/>
      <c r="O29" s="1130"/>
      <c r="P29" s="1131"/>
      <c r="Q29" s="1135">
        <v>1452</v>
      </c>
      <c r="R29" s="1136"/>
      <c r="S29" s="1136"/>
      <c r="T29" s="1136"/>
      <c r="U29" s="1136"/>
      <c r="V29" s="1136">
        <v>1436</v>
      </c>
      <c r="W29" s="1136"/>
      <c r="X29" s="1136"/>
      <c r="Y29" s="1136"/>
      <c r="Z29" s="1136"/>
      <c r="AA29" s="1136">
        <v>16</v>
      </c>
      <c r="AB29" s="1136"/>
      <c r="AC29" s="1136"/>
      <c r="AD29" s="1136"/>
      <c r="AE29" s="1137"/>
      <c r="AF29" s="1111">
        <v>16</v>
      </c>
      <c r="AG29" s="1112"/>
      <c r="AH29" s="1112"/>
      <c r="AI29" s="1112"/>
      <c r="AJ29" s="1113"/>
      <c r="AK29" s="1069">
        <v>216</v>
      </c>
      <c r="AL29" s="1060"/>
      <c r="AM29" s="1060"/>
      <c r="AN29" s="1060"/>
      <c r="AO29" s="1060"/>
      <c r="AP29" s="1060" t="s">
        <v>564</v>
      </c>
      <c r="AQ29" s="1060"/>
      <c r="AR29" s="1060"/>
      <c r="AS29" s="1060"/>
      <c r="AT29" s="1060"/>
      <c r="AU29" s="1060" t="s">
        <v>564</v>
      </c>
      <c r="AV29" s="1060"/>
      <c r="AW29" s="1060"/>
      <c r="AX29" s="1060"/>
      <c r="AY29" s="1060"/>
      <c r="AZ29" s="1134"/>
      <c r="BA29" s="1134"/>
      <c r="BB29" s="1134"/>
      <c r="BC29" s="1134"/>
      <c r="BD29" s="1134"/>
      <c r="BE29" s="1124"/>
      <c r="BF29" s="1124"/>
      <c r="BG29" s="1124"/>
      <c r="BH29" s="1124"/>
      <c r="BI29" s="1125"/>
      <c r="BJ29" s="252"/>
      <c r="BK29" s="252"/>
      <c r="BL29" s="252"/>
      <c r="BM29" s="252"/>
      <c r="BN29" s="252"/>
      <c r="BO29" s="265"/>
      <c r="BP29" s="265"/>
      <c r="BQ29" s="262">
        <v>23</v>
      </c>
      <c r="BR29" s="263"/>
      <c r="BS29" s="1106"/>
      <c r="BT29" s="1107"/>
      <c r="BU29" s="1107"/>
      <c r="BV29" s="1107"/>
      <c r="BW29" s="1107"/>
      <c r="BX29" s="1107"/>
      <c r="BY29" s="1107"/>
      <c r="BZ29" s="1107"/>
      <c r="CA29" s="1107"/>
      <c r="CB29" s="1107"/>
      <c r="CC29" s="1107"/>
      <c r="CD29" s="1107"/>
      <c r="CE29" s="1107"/>
      <c r="CF29" s="1107"/>
      <c r="CG29" s="1108"/>
      <c r="CH29" s="1081"/>
      <c r="CI29" s="1082"/>
      <c r="CJ29" s="1082"/>
      <c r="CK29" s="1082"/>
      <c r="CL29" s="1083"/>
      <c r="CM29" s="1081"/>
      <c r="CN29" s="1082"/>
      <c r="CO29" s="1082"/>
      <c r="CP29" s="1082"/>
      <c r="CQ29" s="1083"/>
      <c r="CR29" s="1081"/>
      <c r="CS29" s="1082"/>
      <c r="CT29" s="1082"/>
      <c r="CU29" s="1082"/>
      <c r="CV29" s="1083"/>
      <c r="CW29" s="1081"/>
      <c r="CX29" s="1082"/>
      <c r="CY29" s="1082"/>
      <c r="CZ29" s="1082"/>
      <c r="DA29" s="1083"/>
      <c r="DB29" s="1081"/>
      <c r="DC29" s="1082"/>
      <c r="DD29" s="1082"/>
      <c r="DE29" s="1082"/>
      <c r="DF29" s="1083"/>
      <c r="DG29" s="1081"/>
      <c r="DH29" s="1082"/>
      <c r="DI29" s="1082"/>
      <c r="DJ29" s="1082"/>
      <c r="DK29" s="1083"/>
      <c r="DL29" s="1081"/>
      <c r="DM29" s="1082"/>
      <c r="DN29" s="1082"/>
      <c r="DO29" s="1082"/>
      <c r="DP29" s="1083"/>
      <c r="DQ29" s="1081"/>
      <c r="DR29" s="1082"/>
      <c r="DS29" s="1082"/>
      <c r="DT29" s="1082"/>
      <c r="DU29" s="1083"/>
      <c r="DV29" s="1084"/>
      <c r="DW29" s="1085"/>
      <c r="DX29" s="1085"/>
      <c r="DY29" s="1085"/>
      <c r="DZ29" s="1086"/>
      <c r="EA29" s="246"/>
    </row>
    <row r="30" spans="1:131" s="247" customFormat="1" ht="26.25" customHeight="1">
      <c r="A30" s="266">
        <v>3</v>
      </c>
      <c r="B30" s="1129" t="s">
        <v>401</v>
      </c>
      <c r="C30" s="1130"/>
      <c r="D30" s="1130"/>
      <c r="E30" s="1130"/>
      <c r="F30" s="1130"/>
      <c r="G30" s="1130"/>
      <c r="H30" s="1130"/>
      <c r="I30" s="1130"/>
      <c r="J30" s="1130"/>
      <c r="K30" s="1130"/>
      <c r="L30" s="1130"/>
      <c r="M30" s="1130"/>
      <c r="N30" s="1130"/>
      <c r="O30" s="1130"/>
      <c r="P30" s="1131"/>
      <c r="Q30" s="1135">
        <v>181</v>
      </c>
      <c r="R30" s="1136"/>
      <c r="S30" s="1136"/>
      <c r="T30" s="1136"/>
      <c r="U30" s="1136"/>
      <c r="V30" s="1136">
        <v>180</v>
      </c>
      <c r="W30" s="1136"/>
      <c r="X30" s="1136"/>
      <c r="Y30" s="1136"/>
      <c r="Z30" s="1136"/>
      <c r="AA30" s="1136">
        <v>1</v>
      </c>
      <c r="AB30" s="1136"/>
      <c r="AC30" s="1136"/>
      <c r="AD30" s="1136"/>
      <c r="AE30" s="1137"/>
      <c r="AF30" s="1111">
        <v>1</v>
      </c>
      <c r="AG30" s="1112"/>
      <c r="AH30" s="1112"/>
      <c r="AI30" s="1112"/>
      <c r="AJ30" s="1113"/>
      <c r="AK30" s="1069">
        <v>45</v>
      </c>
      <c r="AL30" s="1060"/>
      <c r="AM30" s="1060"/>
      <c r="AN30" s="1060"/>
      <c r="AO30" s="1060"/>
      <c r="AP30" s="1060" t="s">
        <v>564</v>
      </c>
      <c r="AQ30" s="1060"/>
      <c r="AR30" s="1060"/>
      <c r="AS30" s="1060"/>
      <c r="AT30" s="1060"/>
      <c r="AU30" s="1060" t="s">
        <v>564</v>
      </c>
      <c r="AV30" s="1060"/>
      <c r="AW30" s="1060"/>
      <c r="AX30" s="1060"/>
      <c r="AY30" s="1060"/>
      <c r="AZ30" s="1134"/>
      <c r="BA30" s="1134"/>
      <c r="BB30" s="1134"/>
      <c r="BC30" s="1134"/>
      <c r="BD30" s="1134"/>
      <c r="BE30" s="1124"/>
      <c r="BF30" s="1124"/>
      <c r="BG30" s="1124"/>
      <c r="BH30" s="1124"/>
      <c r="BI30" s="1125"/>
      <c r="BJ30" s="252"/>
      <c r="BK30" s="252"/>
      <c r="BL30" s="252"/>
      <c r="BM30" s="252"/>
      <c r="BN30" s="252"/>
      <c r="BO30" s="265"/>
      <c r="BP30" s="265"/>
      <c r="BQ30" s="262">
        <v>24</v>
      </c>
      <c r="BR30" s="263"/>
      <c r="BS30" s="1106"/>
      <c r="BT30" s="1107"/>
      <c r="BU30" s="1107"/>
      <c r="BV30" s="1107"/>
      <c r="BW30" s="1107"/>
      <c r="BX30" s="1107"/>
      <c r="BY30" s="1107"/>
      <c r="BZ30" s="1107"/>
      <c r="CA30" s="1107"/>
      <c r="CB30" s="1107"/>
      <c r="CC30" s="1107"/>
      <c r="CD30" s="1107"/>
      <c r="CE30" s="1107"/>
      <c r="CF30" s="1107"/>
      <c r="CG30" s="1108"/>
      <c r="CH30" s="1081"/>
      <c r="CI30" s="1082"/>
      <c r="CJ30" s="1082"/>
      <c r="CK30" s="1082"/>
      <c r="CL30" s="1083"/>
      <c r="CM30" s="1081"/>
      <c r="CN30" s="1082"/>
      <c r="CO30" s="1082"/>
      <c r="CP30" s="1082"/>
      <c r="CQ30" s="1083"/>
      <c r="CR30" s="1081"/>
      <c r="CS30" s="1082"/>
      <c r="CT30" s="1082"/>
      <c r="CU30" s="1082"/>
      <c r="CV30" s="1083"/>
      <c r="CW30" s="1081"/>
      <c r="CX30" s="1082"/>
      <c r="CY30" s="1082"/>
      <c r="CZ30" s="1082"/>
      <c r="DA30" s="1083"/>
      <c r="DB30" s="1081"/>
      <c r="DC30" s="1082"/>
      <c r="DD30" s="1082"/>
      <c r="DE30" s="1082"/>
      <c r="DF30" s="1083"/>
      <c r="DG30" s="1081"/>
      <c r="DH30" s="1082"/>
      <c r="DI30" s="1082"/>
      <c r="DJ30" s="1082"/>
      <c r="DK30" s="1083"/>
      <c r="DL30" s="1081"/>
      <c r="DM30" s="1082"/>
      <c r="DN30" s="1082"/>
      <c r="DO30" s="1082"/>
      <c r="DP30" s="1083"/>
      <c r="DQ30" s="1081"/>
      <c r="DR30" s="1082"/>
      <c r="DS30" s="1082"/>
      <c r="DT30" s="1082"/>
      <c r="DU30" s="1083"/>
      <c r="DV30" s="1084"/>
      <c r="DW30" s="1085"/>
      <c r="DX30" s="1085"/>
      <c r="DY30" s="1085"/>
      <c r="DZ30" s="1086"/>
      <c r="EA30" s="246"/>
    </row>
    <row r="31" spans="1:131" s="247" customFormat="1" ht="26.25" customHeight="1">
      <c r="A31" s="266">
        <v>4</v>
      </c>
      <c r="B31" s="1129" t="s">
        <v>402</v>
      </c>
      <c r="C31" s="1130"/>
      <c r="D31" s="1130"/>
      <c r="E31" s="1130"/>
      <c r="F31" s="1130"/>
      <c r="G31" s="1130"/>
      <c r="H31" s="1130"/>
      <c r="I31" s="1130"/>
      <c r="J31" s="1130"/>
      <c r="K31" s="1130"/>
      <c r="L31" s="1130"/>
      <c r="M31" s="1130"/>
      <c r="N31" s="1130"/>
      <c r="O31" s="1130"/>
      <c r="P31" s="1131"/>
      <c r="Q31" s="1135">
        <v>1222</v>
      </c>
      <c r="R31" s="1136"/>
      <c r="S31" s="1136"/>
      <c r="T31" s="1136"/>
      <c r="U31" s="1136"/>
      <c r="V31" s="1136">
        <v>1172</v>
      </c>
      <c r="W31" s="1136"/>
      <c r="X31" s="1136"/>
      <c r="Y31" s="1136"/>
      <c r="Z31" s="1136"/>
      <c r="AA31" s="1136">
        <v>50</v>
      </c>
      <c r="AB31" s="1136"/>
      <c r="AC31" s="1136"/>
      <c r="AD31" s="1136"/>
      <c r="AE31" s="1137"/>
      <c r="AF31" s="1111">
        <v>50</v>
      </c>
      <c r="AG31" s="1112"/>
      <c r="AH31" s="1112"/>
      <c r="AI31" s="1112"/>
      <c r="AJ31" s="1113"/>
      <c r="AK31" s="1069">
        <v>556</v>
      </c>
      <c r="AL31" s="1060"/>
      <c r="AM31" s="1060"/>
      <c r="AN31" s="1060"/>
      <c r="AO31" s="1060"/>
      <c r="AP31" s="1060">
        <v>8886</v>
      </c>
      <c r="AQ31" s="1060"/>
      <c r="AR31" s="1060"/>
      <c r="AS31" s="1060"/>
      <c r="AT31" s="1060"/>
      <c r="AU31" s="1060">
        <v>5682</v>
      </c>
      <c r="AV31" s="1060"/>
      <c r="AW31" s="1060"/>
      <c r="AX31" s="1060"/>
      <c r="AY31" s="1060"/>
      <c r="AZ31" s="1134" t="s">
        <v>585</v>
      </c>
      <c r="BA31" s="1134"/>
      <c r="BB31" s="1134"/>
      <c r="BC31" s="1134"/>
      <c r="BD31" s="1134"/>
      <c r="BE31" s="1124" t="s">
        <v>403</v>
      </c>
      <c r="BF31" s="1124"/>
      <c r="BG31" s="1124"/>
      <c r="BH31" s="1124"/>
      <c r="BI31" s="1125"/>
      <c r="BJ31" s="252"/>
      <c r="BK31" s="252"/>
      <c r="BL31" s="252"/>
      <c r="BM31" s="252"/>
      <c r="BN31" s="252"/>
      <c r="BO31" s="265"/>
      <c r="BP31" s="265"/>
      <c r="BQ31" s="262">
        <v>25</v>
      </c>
      <c r="BR31" s="263"/>
      <c r="BS31" s="1106"/>
      <c r="BT31" s="1107"/>
      <c r="BU31" s="1107"/>
      <c r="BV31" s="1107"/>
      <c r="BW31" s="1107"/>
      <c r="BX31" s="1107"/>
      <c r="BY31" s="1107"/>
      <c r="BZ31" s="1107"/>
      <c r="CA31" s="1107"/>
      <c r="CB31" s="1107"/>
      <c r="CC31" s="1107"/>
      <c r="CD31" s="1107"/>
      <c r="CE31" s="1107"/>
      <c r="CF31" s="1107"/>
      <c r="CG31" s="1108"/>
      <c r="CH31" s="1081"/>
      <c r="CI31" s="1082"/>
      <c r="CJ31" s="1082"/>
      <c r="CK31" s="1082"/>
      <c r="CL31" s="1083"/>
      <c r="CM31" s="1081"/>
      <c r="CN31" s="1082"/>
      <c r="CO31" s="1082"/>
      <c r="CP31" s="1082"/>
      <c r="CQ31" s="1083"/>
      <c r="CR31" s="1081"/>
      <c r="CS31" s="1082"/>
      <c r="CT31" s="1082"/>
      <c r="CU31" s="1082"/>
      <c r="CV31" s="1083"/>
      <c r="CW31" s="1081"/>
      <c r="CX31" s="1082"/>
      <c r="CY31" s="1082"/>
      <c r="CZ31" s="1082"/>
      <c r="DA31" s="1083"/>
      <c r="DB31" s="1081"/>
      <c r="DC31" s="1082"/>
      <c r="DD31" s="1082"/>
      <c r="DE31" s="1082"/>
      <c r="DF31" s="1083"/>
      <c r="DG31" s="1081"/>
      <c r="DH31" s="1082"/>
      <c r="DI31" s="1082"/>
      <c r="DJ31" s="1082"/>
      <c r="DK31" s="1083"/>
      <c r="DL31" s="1081"/>
      <c r="DM31" s="1082"/>
      <c r="DN31" s="1082"/>
      <c r="DO31" s="1082"/>
      <c r="DP31" s="1083"/>
      <c r="DQ31" s="1081"/>
      <c r="DR31" s="1082"/>
      <c r="DS31" s="1082"/>
      <c r="DT31" s="1082"/>
      <c r="DU31" s="1083"/>
      <c r="DV31" s="1084"/>
      <c r="DW31" s="1085"/>
      <c r="DX31" s="1085"/>
      <c r="DY31" s="1085"/>
      <c r="DZ31" s="1086"/>
      <c r="EA31" s="246"/>
    </row>
    <row r="32" spans="1:131" s="247" customFormat="1" ht="26.25" customHeight="1">
      <c r="A32" s="266">
        <v>5</v>
      </c>
      <c r="B32" s="1129"/>
      <c r="C32" s="1130"/>
      <c r="D32" s="1130"/>
      <c r="E32" s="1130"/>
      <c r="F32" s="1130"/>
      <c r="G32" s="1130"/>
      <c r="H32" s="1130"/>
      <c r="I32" s="1130"/>
      <c r="J32" s="1130"/>
      <c r="K32" s="1130"/>
      <c r="L32" s="1130"/>
      <c r="M32" s="1130"/>
      <c r="N32" s="1130"/>
      <c r="O32" s="1130"/>
      <c r="P32" s="1131"/>
      <c r="Q32" s="1135"/>
      <c r="R32" s="1136"/>
      <c r="S32" s="1136"/>
      <c r="T32" s="1136"/>
      <c r="U32" s="1136"/>
      <c r="V32" s="1136"/>
      <c r="W32" s="1136"/>
      <c r="X32" s="1136"/>
      <c r="Y32" s="1136"/>
      <c r="Z32" s="1136"/>
      <c r="AA32" s="1136"/>
      <c r="AB32" s="1136"/>
      <c r="AC32" s="1136"/>
      <c r="AD32" s="1136"/>
      <c r="AE32" s="1137"/>
      <c r="AF32" s="1111"/>
      <c r="AG32" s="1112"/>
      <c r="AH32" s="1112"/>
      <c r="AI32" s="1112"/>
      <c r="AJ32" s="1113"/>
      <c r="AK32" s="1069"/>
      <c r="AL32" s="1060"/>
      <c r="AM32" s="1060"/>
      <c r="AN32" s="1060"/>
      <c r="AO32" s="1060"/>
      <c r="AP32" s="1060"/>
      <c r="AQ32" s="1060"/>
      <c r="AR32" s="1060"/>
      <c r="AS32" s="1060"/>
      <c r="AT32" s="1060"/>
      <c r="AU32" s="1060"/>
      <c r="AV32" s="1060"/>
      <c r="AW32" s="1060"/>
      <c r="AX32" s="1060"/>
      <c r="AY32" s="1060"/>
      <c r="AZ32" s="1134"/>
      <c r="BA32" s="1134"/>
      <c r="BB32" s="1134"/>
      <c r="BC32" s="1134"/>
      <c r="BD32" s="1134"/>
      <c r="BE32" s="1124"/>
      <c r="BF32" s="1124"/>
      <c r="BG32" s="1124"/>
      <c r="BH32" s="1124"/>
      <c r="BI32" s="1125"/>
      <c r="BJ32" s="252"/>
      <c r="BK32" s="252"/>
      <c r="BL32" s="252"/>
      <c r="BM32" s="252"/>
      <c r="BN32" s="252"/>
      <c r="BO32" s="265"/>
      <c r="BP32" s="265"/>
      <c r="BQ32" s="262">
        <v>26</v>
      </c>
      <c r="BR32" s="263"/>
      <c r="BS32" s="1106"/>
      <c r="BT32" s="1107"/>
      <c r="BU32" s="1107"/>
      <c r="BV32" s="1107"/>
      <c r="BW32" s="1107"/>
      <c r="BX32" s="1107"/>
      <c r="BY32" s="1107"/>
      <c r="BZ32" s="1107"/>
      <c r="CA32" s="1107"/>
      <c r="CB32" s="1107"/>
      <c r="CC32" s="1107"/>
      <c r="CD32" s="1107"/>
      <c r="CE32" s="1107"/>
      <c r="CF32" s="1107"/>
      <c r="CG32" s="1108"/>
      <c r="CH32" s="1081"/>
      <c r="CI32" s="1082"/>
      <c r="CJ32" s="1082"/>
      <c r="CK32" s="1082"/>
      <c r="CL32" s="1083"/>
      <c r="CM32" s="1081"/>
      <c r="CN32" s="1082"/>
      <c r="CO32" s="1082"/>
      <c r="CP32" s="1082"/>
      <c r="CQ32" s="1083"/>
      <c r="CR32" s="1081"/>
      <c r="CS32" s="1082"/>
      <c r="CT32" s="1082"/>
      <c r="CU32" s="1082"/>
      <c r="CV32" s="1083"/>
      <c r="CW32" s="1081"/>
      <c r="CX32" s="1082"/>
      <c r="CY32" s="1082"/>
      <c r="CZ32" s="1082"/>
      <c r="DA32" s="1083"/>
      <c r="DB32" s="1081"/>
      <c r="DC32" s="1082"/>
      <c r="DD32" s="1082"/>
      <c r="DE32" s="1082"/>
      <c r="DF32" s="1083"/>
      <c r="DG32" s="1081"/>
      <c r="DH32" s="1082"/>
      <c r="DI32" s="1082"/>
      <c r="DJ32" s="1082"/>
      <c r="DK32" s="1083"/>
      <c r="DL32" s="1081"/>
      <c r="DM32" s="1082"/>
      <c r="DN32" s="1082"/>
      <c r="DO32" s="1082"/>
      <c r="DP32" s="1083"/>
      <c r="DQ32" s="1081"/>
      <c r="DR32" s="1082"/>
      <c r="DS32" s="1082"/>
      <c r="DT32" s="1082"/>
      <c r="DU32" s="1083"/>
      <c r="DV32" s="1084"/>
      <c r="DW32" s="1085"/>
      <c r="DX32" s="1085"/>
      <c r="DY32" s="1085"/>
      <c r="DZ32" s="1086"/>
      <c r="EA32" s="246"/>
    </row>
    <row r="33" spans="1:131" s="247" customFormat="1" ht="26.25" customHeight="1">
      <c r="A33" s="266">
        <v>6</v>
      </c>
      <c r="B33" s="1129"/>
      <c r="C33" s="1130"/>
      <c r="D33" s="1130"/>
      <c r="E33" s="1130"/>
      <c r="F33" s="1130"/>
      <c r="G33" s="1130"/>
      <c r="H33" s="1130"/>
      <c r="I33" s="1130"/>
      <c r="J33" s="1130"/>
      <c r="K33" s="1130"/>
      <c r="L33" s="1130"/>
      <c r="M33" s="1130"/>
      <c r="N33" s="1130"/>
      <c r="O33" s="1130"/>
      <c r="P33" s="1131"/>
      <c r="Q33" s="1135"/>
      <c r="R33" s="1136"/>
      <c r="S33" s="1136"/>
      <c r="T33" s="1136"/>
      <c r="U33" s="1136"/>
      <c r="V33" s="1136"/>
      <c r="W33" s="1136"/>
      <c r="X33" s="1136"/>
      <c r="Y33" s="1136"/>
      <c r="Z33" s="1136"/>
      <c r="AA33" s="1136"/>
      <c r="AB33" s="1136"/>
      <c r="AC33" s="1136"/>
      <c r="AD33" s="1136"/>
      <c r="AE33" s="1137"/>
      <c r="AF33" s="1111"/>
      <c r="AG33" s="1112"/>
      <c r="AH33" s="1112"/>
      <c r="AI33" s="1112"/>
      <c r="AJ33" s="1113"/>
      <c r="AK33" s="1069"/>
      <c r="AL33" s="1060"/>
      <c r="AM33" s="1060"/>
      <c r="AN33" s="1060"/>
      <c r="AO33" s="1060"/>
      <c r="AP33" s="1060"/>
      <c r="AQ33" s="1060"/>
      <c r="AR33" s="1060"/>
      <c r="AS33" s="1060"/>
      <c r="AT33" s="1060"/>
      <c r="AU33" s="1060"/>
      <c r="AV33" s="1060"/>
      <c r="AW33" s="1060"/>
      <c r="AX33" s="1060"/>
      <c r="AY33" s="1060"/>
      <c r="AZ33" s="1134"/>
      <c r="BA33" s="1134"/>
      <c r="BB33" s="1134"/>
      <c r="BC33" s="1134"/>
      <c r="BD33" s="1134"/>
      <c r="BE33" s="1124"/>
      <c r="BF33" s="1124"/>
      <c r="BG33" s="1124"/>
      <c r="BH33" s="1124"/>
      <c r="BI33" s="1125"/>
      <c r="BJ33" s="252"/>
      <c r="BK33" s="252"/>
      <c r="BL33" s="252"/>
      <c r="BM33" s="252"/>
      <c r="BN33" s="252"/>
      <c r="BO33" s="265"/>
      <c r="BP33" s="265"/>
      <c r="BQ33" s="262">
        <v>27</v>
      </c>
      <c r="BR33" s="263"/>
      <c r="BS33" s="1106"/>
      <c r="BT33" s="1107"/>
      <c r="BU33" s="1107"/>
      <c r="BV33" s="1107"/>
      <c r="BW33" s="1107"/>
      <c r="BX33" s="1107"/>
      <c r="BY33" s="1107"/>
      <c r="BZ33" s="1107"/>
      <c r="CA33" s="1107"/>
      <c r="CB33" s="1107"/>
      <c r="CC33" s="1107"/>
      <c r="CD33" s="1107"/>
      <c r="CE33" s="1107"/>
      <c r="CF33" s="1107"/>
      <c r="CG33" s="1108"/>
      <c r="CH33" s="1081"/>
      <c r="CI33" s="1082"/>
      <c r="CJ33" s="1082"/>
      <c r="CK33" s="1082"/>
      <c r="CL33" s="1083"/>
      <c r="CM33" s="1081"/>
      <c r="CN33" s="1082"/>
      <c r="CO33" s="1082"/>
      <c r="CP33" s="1082"/>
      <c r="CQ33" s="1083"/>
      <c r="CR33" s="1081"/>
      <c r="CS33" s="1082"/>
      <c r="CT33" s="1082"/>
      <c r="CU33" s="1082"/>
      <c r="CV33" s="1083"/>
      <c r="CW33" s="1081"/>
      <c r="CX33" s="1082"/>
      <c r="CY33" s="1082"/>
      <c r="CZ33" s="1082"/>
      <c r="DA33" s="1083"/>
      <c r="DB33" s="1081"/>
      <c r="DC33" s="1082"/>
      <c r="DD33" s="1082"/>
      <c r="DE33" s="1082"/>
      <c r="DF33" s="1083"/>
      <c r="DG33" s="1081"/>
      <c r="DH33" s="1082"/>
      <c r="DI33" s="1082"/>
      <c r="DJ33" s="1082"/>
      <c r="DK33" s="1083"/>
      <c r="DL33" s="1081"/>
      <c r="DM33" s="1082"/>
      <c r="DN33" s="1082"/>
      <c r="DO33" s="1082"/>
      <c r="DP33" s="1083"/>
      <c r="DQ33" s="1081"/>
      <c r="DR33" s="1082"/>
      <c r="DS33" s="1082"/>
      <c r="DT33" s="1082"/>
      <c r="DU33" s="1083"/>
      <c r="DV33" s="1084"/>
      <c r="DW33" s="1085"/>
      <c r="DX33" s="1085"/>
      <c r="DY33" s="1085"/>
      <c r="DZ33" s="1086"/>
      <c r="EA33" s="246"/>
    </row>
    <row r="34" spans="1:131" s="247" customFormat="1" ht="26.25" customHeight="1">
      <c r="A34" s="266">
        <v>7</v>
      </c>
      <c r="B34" s="1129"/>
      <c r="C34" s="1130"/>
      <c r="D34" s="1130"/>
      <c r="E34" s="1130"/>
      <c r="F34" s="1130"/>
      <c r="G34" s="1130"/>
      <c r="H34" s="1130"/>
      <c r="I34" s="1130"/>
      <c r="J34" s="1130"/>
      <c r="K34" s="1130"/>
      <c r="L34" s="1130"/>
      <c r="M34" s="1130"/>
      <c r="N34" s="1130"/>
      <c r="O34" s="1130"/>
      <c r="P34" s="1131"/>
      <c r="Q34" s="1135"/>
      <c r="R34" s="1136"/>
      <c r="S34" s="1136"/>
      <c r="T34" s="1136"/>
      <c r="U34" s="1136"/>
      <c r="V34" s="1136"/>
      <c r="W34" s="1136"/>
      <c r="X34" s="1136"/>
      <c r="Y34" s="1136"/>
      <c r="Z34" s="1136"/>
      <c r="AA34" s="1136"/>
      <c r="AB34" s="1136"/>
      <c r="AC34" s="1136"/>
      <c r="AD34" s="1136"/>
      <c r="AE34" s="1137"/>
      <c r="AF34" s="1111"/>
      <c r="AG34" s="1112"/>
      <c r="AH34" s="1112"/>
      <c r="AI34" s="1112"/>
      <c r="AJ34" s="1113"/>
      <c r="AK34" s="1069"/>
      <c r="AL34" s="1060"/>
      <c r="AM34" s="1060"/>
      <c r="AN34" s="1060"/>
      <c r="AO34" s="1060"/>
      <c r="AP34" s="1060"/>
      <c r="AQ34" s="1060"/>
      <c r="AR34" s="1060"/>
      <c r="AS34" s="1060"/>
      <c r="AT34" s="1060"/>
      <c r="AU34" s="1060"/>
      <c r="AV34" s="1060"/>
      <c r="AW34" s="1060"/>
      <c r="AX34" s="1060"/>
      <c r="AY34" s="1060"/>
      <c r="AZ34" s="1134"/>
      <c r="BA34" s="1134"/>
      <c r="BB34" s="1134"/>
      <c r="BC34" s="1134"/>
      <c r="BD34" s="1134"/>
      <c r="BE34" s="1124"/>
      <c r="BF34" s="1124"/>
      <c r="BG34" s="1124"/>
      <c r="BH34" s="1124"/>
      <c r="BI34" s="1125"/>
      <c r="BJ34" s="252"/>
      <c r="BK34" s="252"/>
      <c r="BL34" s="252"/>
      <c r="BM34" s="252"/>
      <c r="BN34" s="252"/>
      <c r="BO34" s="265"/>
      <c r="BP34" s="265"/>
      <c r="BQ34" s="262">
        <v>28</v>
      </c>
      <c r="BR34" s="263"/>
      <c r="BS34" s="1106"/>
      <c r="BT34" s="1107"/>
      <c r="BU34" s="1107"/>
      <c r="BV34" s="1107"/>
      <c r="BW34" s="1107"/>
      <c r="BX34" s="1107"/>
      <c r="BY34" s="1107"/>
      <c r="BZ34" s="1107"/>
      <c r="CA34" s="1107"/>
      <c r="CB34" s="1107"/>
      <c r="CC34" s="1107"/>
      <c r="CD34" s="1107"/>
      <c r="CE34" s="1107"/>
      <c r="CF34" s="1107"/>
      <c r="CG34" s="1108"/>
      <c r="CH34" s="1081"/>
      <c r="CI34" s="1082"/>
      <c r="CJ34" s="1082"/>
      <c r="CK34" s="1082"/>
      <c r="CL34" s="1083"/>
      <c r="CM34" s="1081"/>
      <c r="CN34" s="1082"/>
      <c r="CO34" s="1082"/>
      <c r="CP34" s="1082"/>
      <c r="CQ34" s="1083"/>
      <c r="CR34" s="1081"/>
      <c r="CS34" s="1082"/>
      <c r="CT34" s="1082"/>
      <c r="CU34" s="1082"/>
      <c r="CV34" s="1083"/>
      <c r="CW34" s="1081"/>
      <c r="CX34" s="1082"/>
      <c r="CY34" s="1082"/>
      <c r="CZ34" s="1082"/>
      <c r="DA34" s="1083"/>
      <c r="DB34" s="1081"/>
      <c r="DC34" s="1082"/>
      <c r="DD34" s="1082"/>
      <c r="DE34" s="1082"/>
      <c r="DF34" s="1083"/>
      <c r="DG34" s="1081"/>
      <c r="DH34" s="1082"/>
      <c r="DI34" s="1082"/>
      <c r="DJ34" s="1082"/>
      <c r="DK34" s="1083"/>
      <c r="DL34" s="1081"/>
      <c r="DM34" s="1082"/>
      <c r="DN34" s="1082"/>
      <c r="DO34" s="1082"/>
      <c r="DP34" s="1083"/>
      <c r="DQ34" s="1081"/>
      <c r="DR34" s="1082"/>
      <c r="DS34" s="1082"/>
      <c r="DT34" s="1082"/>
      <c r="DU34" s="1083"/>
      <c r="DV34" s="1084"/>
      <c r="DW34" s="1085"/>
      <c r="DX34" s="1085"/>
      <c r="DY34" s="1085"/>
      <c r="DZ34" s="1086"/>
      <c r="EA34" s="246"/>
    </row>
    <row r="35" spans="1:131" s="247" customFormat="1" ht="26.25" customHeight="1">
      <c r="A35" s="266">
        <v>8</v>
      </c>
      <c r="B35" s="1129"/>
      <c r="C35" s="1130"/>
      <c r="D35" s="1130"/>
      <c r="E35" s="1130"/>
      <c r="F35" s="1130"/>
      <c r="G35" s="1130"/>
      <c r="H35" s="1130"/>
      <c r="I35" s="1130"/>
      <c r="J35" s="1130"/>
      <c r="K35" s="1130"/>
      <c r="L35" s="1130"/>
      <c r="M35" s="1130"/>
      <c r="N35" s="1130"/>
      <c r="O35" s="1130"/>
      <c r="P35" s="1131"/>
      <c r="Q35" s="1135"/>
      <c r="R35" s="1136"/>
      <c r="S35" s="1136"/>
      <c r="T35" s="1136"/>
      <c r="U35" s="1136"/>
      <c r="V35" s="1136"/>
      <c r="W35" s="1136"/>
      <c r="X35" s="1136"/>
      <c r="Y35" s="1136"/>
      <c r="Z35" s="1136"/>
      <c r="AA35" s="1136"/>
      <c r="AB35" s="1136"/>
      <c r="AC35" s="1136"/>
      <c r="AD35" s="1136"/>
      <c r="AE35" s="1137"/>
      <c r="AF35" s="1111"/>
      <c r="AG35" s="1112"/>
      <c r="AH35" s="1112"/>
      <c r="AI35" s="1112"/>
      <c r="AJ35" s="1113"/>
      <c r="AK35" s="1069"/>
      <c r="AL35" s="1060"/>
      <c r="AM35" s="1060"/>
      <c r="AN35" s="1060"/>
      <c r="AO35" s="1060"/>
      <c r="AP35" s="1060"/>
      <c r="AQ35" s="1060"/>
      <c r="AR35" s="1060"/>
      <c r="AS35" s="1060"/>
      <c r="AT35" s="1060"/>
      <c r="AU35" s="1060"/>
      <c r="AV35" s="1060"/>
      <c r="AW35" s="1060"/>
      <c r="AX35" s="1060"/>
      <c r="AY35" s="1060"/>
      <c r="AZ35" s="1134"/>
      <c r="BA35" s="1134"/>
      <c r="BB35" s="1134"/>
      <c r="BC35" s="1134"/>
      <c r="BD35" s="1134"/>
      <c r="BE35" s="1124"/>
      <c r="BF35" s="1124"/>
      <c r="BG35" s="1124"/>
      <c r="BH35" s="1124"/>
      <c r="BI35" s="1125"/>
      <c r="BJ35" s="252"/>
      <c r="BK35" s="252"/>
      <c r="BL35" s="252"/>
      <c r="BM35" s="252"/>
      <c r="BN35" s="252"/>
      <c r="BO35" s="265"/>
      <c r="BP35" s="265"/>
      <c r="BQ35" s="262">
        <v>29</v>
      </c>
      <c r="BR35" s="263"/>
      <c r="BS35" s="1106"/>
      <c r="BT35" s="1107"/>
      <c r="BU35" s="1107"/>
      <c r="BV35" s="1107"/>
      <c r="BW35" s="1107"/>
      <c r="BX35" s="1107"/>
      <c r="BY35" s="1107"/>
      <c r="BZ35" s="1107"/>
      <c r="CA35" s="1107"/>
      <c r="CB35" s="1107"/>
      <c r="CC35" s="1107"/>
      <c r="CD35" s="1107"/>
      <c r="CE35" s="1107"/>
      <c r="CF35" s="1107"/>
      <c r="CG35" s="1108"/>
      <c r="CH35" s="1081"/>
      <c r="CI35" s="1082"/>
      <c r="CJ35" s="1082"/>
      <c r="CK35" s="1082"/>
      <c r="CL35" s="1083"/>
      <c r="CM35" s="1081"/>
      <c r="CN35" s="1082"/>
      <c r="CO35" s="1082"/>
      <c r="CP35" s="1082"/>
      <c r="CQ35" s="1083"/>
      <c r="CR35" s="1081"/>
      <c r="CS35" s="1082"/>
      <c r="CT35" s="1082"/>
      <c r="CU35" s="1082"/>
      <c r="CV35" s="1083"/>
      <c r="CW35" s="1081"/>
      <c r="CX35" s="1082"/>
      <c r="CY35" s="1082"/>
      <c r="CZ35" s="1082"/>
      <c r="DA35" s="1083"/>
      <c r="DB35" s="1081"/>
      <c r="DC35" s="1082"/>
      <c r="DD35" s="1082"/>
      <c r="DE35" s="1082"/>
      <c r="DF35" s="1083"/>
      <c r="DG35" s="1081"/>
      <c r="DH35" s="1082"/>
      <c r="DI35" s="1082"/>
      <c r="DJ35" s="1082"/>
      <c r="DK35" s="1083"/>
      <c r="DL35" s="1081"/>
      <c r="DM35" s="1082"/>
      <c r="DN35" s="1082"/>
      <c r="DO35" s="1082"/>
      <c r="DP35" s="1083"/>
      <c r="DQ35" s="1081"/>
      <c r="DR35" s="1082"/>
      <c r="DS35" s="1082"/>
      <c r="DT35" s="1082"/>
      <c r="DU35" s="1083"/>
      <c r="DV35" s="1084"/>
      <c r="DW35" s="1085"/>
      <c r="DX35" s="1085"/>
      <c r="DY35" s="1085"/>
      <c r="DZ35" s="1086"/>
      <c r="EA35" s="246"/>
    </row>
    <row r="36" spans="1:131" s="247" customFormat="1" ht="26.25" customHeight="1">
      <c r="A36" s="266">
        <v>9</v>
      </c>
      <c r="B36" s="1129"/>
      <c r="C36" s="1130"/>
      <c r="D36" s="1130"/>
      <c r="E36" s="1130"/>
      <c r="F36" s="1130"/>
      <c r="G36" s="1130"/>
      <c r="H36" s="1130"/>
      <c r="I36" s="1130"/>
      <c r="J36" s="1130"/>
      <c r="K36" s="1130"/>
      <c r="L36" s="1130"/>
      <c r="M36" s="1130"/>
      <c r="N36" s="1130"/>
      <c r="O36" s="1130"/>
      <c r="P36" s="1131"/>
      <c r="Q36" s="1135"/>
      <c r="R36" s="1136"/>
      <c r="S36" s="1136"/>
      <c r="T36" s="1136"/>
      <c r="U36" s="1136"/>
      <c r="V36" s="1136"/>
      <c r="W36" s="1136"/>
      <c r="X36" s="1136"/>
      <c r="Y36" s="1136"/>
      <c r="Z36" s="1136"/>
      <c r="AA36" s="1136"/>
      <c r="AB36" s="1136"/>
      <c r="AC36" s="1136"/>
      <c r="AD36" s="1136"/>
      <c r="AE36" s="1137"/>
      <c r="AF36" s="1111"/>
      <c r="AG36" s="1112"/>
      <c r="AH36" s="1112"/>
      <c r="AI36" s="1112"/>
      <c r="AJ36" s="1113"/>
      <c r="AK36" s="1069"/>
      <c r="AL36" s="1060"/>
      <c r="AM36" s="1060"/>
      <c r="AN36" s="1060"/>
      <c r="AO36" s="1060"/>
      <c r="AP36" s="1060"/>
      <c r="AQ36" s="1060"/>
      <c r="AR36" s="1060"/>
      <c r="AS36" s="1060"/>
      <c r="AT36" s="1060"/>
      <c r="AU36" s="1060"/>
      <c r="AV36" s="1060"/>
      <c r="AW36" s="1060"/>
      <c r="AX36" s="1060"/>
      <c r="AY36" s="1060"/>
      <c r="AZ36" s="1134"/>
      <c r="BA36" s="1134"/>
      <c r="BB36" s="1134"/>
      <c r="BC36" s="1134"/>
      <c r="BD36" s="1134"/>
      <c r="BE36" s="1124"/>
      <c r="BF36" s="1124"/>
      <c r="BG36" s="1124"/>
      <c r="BH36" s="1124"/>
      <c r="BI36" s="1125"/>
      <c r="BJ36" s="252"/>
      <c r="BK36" s="252"/>
      <c r="BL36" s="252"/>
      <c r="BM36" s="252"/>
      <c r="BN36" s="252"/>
      <c r="BO36" s="265"/>
      <c r="BP36" s="265"/>
      <c r="BQ36" s="262">
        <v>30</v>
      </c>
      <c r="BR36" s="263"/>
      <c r="BS36" s="1106"/>
      <c r="BT36" s="1107"/>
      <c r="BU36" s="1107"/>
      <c r="BV36" s="1107"/>
      <c r="BW36" s="1107"/>
      <c r="BX36" s="1107"/>
      <c r="BY36" s="1107"/>
      <c r="BZ36" s="1107"/>
      <c r="CA36" s="1107"/>
      <c r="CB36" s="1107"/>
      <c r="CC36" s="1107"/>
      <c r="CD36" s="1107"/>
      <c r="CE36" s="1107"/>
      <c r="CF36" s="1107"/>
      <c r="CG36" s="1108"/>
      <c r="CH36" s="1081"/>
      <c r="CI36" s="1082"/>
      <c r="CJ36" s="1082"/>
      <c r="CK36" s="1082"/>
      <c r="CL36" s="1083"/>
      <c r="CM36" s="1081"/>
      <c r="CN36" s="1082"/>
      <c r="CO36" s="1082"/>
      <c r="CP36" s="1082"/>
      <c r="CQ36" s="1083"/>
      <c r="CR36" s="1081"/>
      <c r="CS36" s="1082"/>
      <c r="CT36" s="1082"/>
      <c r="CU36" s="1082"/>
      <c r="CV36" s="1083"/>
      <c r="CW36" s="1081"/>
      <c r="CX36" s="1082"/>
      <c r="CY36" s="1082"/>
      <c r="CZ36" s="1082"/>
      <c r="DA36" s="1083"/>
      <c r="DB36" s="1081"/>
      <c r="DC36" s="1082"/>
      <c r="DD36" s="1082"/>
      <c r="DE36" s="1082"/>
      <c r="DF36" s="1083"/>
      <c r="DG36" s="1081"/>
      <c r="DH36" s="1082"/>
      <c r="DI36" s="1082"/>
      <c r="DJ36" s="1082"/>
      <c r="DK36" s="1083"/>
      <c r="DL36" s="1081"/>
      <c r="DM36" s="1082"/>
      <c r="DN36" s="1082"/>
      <c r="DO36" s="1082"/>
      <c r="DP36" s="1083"/>
      <c r="DQ36" s="1081"/>
      <c r="DR36" s="1082"/>
      <c r="DS36" s="1082"/>
      <c r="DT36" s="1082"/>
      <c r="DU36" s="1083"/>
      <c r="DV36" s="1084"/>
      <c r="DW36" s="1085"/>
      <c r="DX36" s="1085"/>
      <c r="DY36" s="1085"/>
      <c r="DZ36" s="1086"/>
      <c r="EA36" s="246"/>
    </row>
    <row r="37" spans="1:131" s="247" customFormat="1" ht="26.25" customHeight="1">
      <c r="A37" s="266">
        <v>10</v>
      </c>
      <c r="B37" s="1129"/>
      <c r="C37" s="1130"/>
      <c r="D37" s="1130"/>
      <c r="E37" s="1130"/>
      <c r="F37" s="1130"/>
      <c r="G37" s="1130"/>
      <c r="H37" s="1130"/>
      <c r="I37" s="1130"/>
      <c r="J37" s="1130"/>
      <c r="K37" s="1130"/>
      <c r="L37" s="1130"/>
      <c r="M37" s="1130"/>
      <c r="N37" s="1130"/>
      <c r="O37" s="1130"/>
      <c r="P37" s="1131"/>
      <c r="Q37" s="1135"/>
      <c r="R37" s="1136"/>
      <c r="S37" s="1136"/>
      <c r="T37" s="1136"/>
      <c r="U37" s="1136"/>
      <c r="V37" s="1136"/>
      <c r="W37" s="1136"/>
      <c r="X37" s="1136"/>
      <c r="Y37" s="1136"/>
      <c r="Z37" s="1136"/>
      <c r="AA37" s="1136"/>
      <c r="AB37" s="1136"/>
      <c r="AC37" s="1136"/>
      <c r="AD37" s="1136"/>
      <c r="AE37" s="1137"/>
      <c r="AF37" s="1111"/>
      <c r="AG37" s="1112"/>
      <c r="AH37" s="1112"/>
      <c r="AI37" s="1112"/>
      <c r="AJ37" s="1113"/>
      <c r="AK37" s="1069"/>
      <c r="AL37" s="1060"/>
      <c r="AM37" s="1060"/>
      <c r="AN37" s="1060"/>
      <c r="AO37" s="1060"/>
      <c r="AP37" s="1060"/>
      <c r="AQ37" s="1060"/>
      <c r="AR37" s="1060"/>
      <c r="AS37" s="1060"/>
      <c r="AT37" s="1060"/>
      <c r="AU37" s="1060"/>
      <c r="AV37" s="1060"/>
      <c r="AW37" s="1060"/>
      <c r="AX37" s="1060"/>
      <c r="AY37" s="1060"/>
      <c r="AZ37" s="1134"/>
      <c r="BA37" s="1134"/>
      <c r="BB37" s="1134"/>
      <c r="BC37" s="1134"/>
      <c r="BD37" s="1134"/>
      <c r="BE37" s="1124"/>
      <c r="BF37" s="1124"/>
      <c r="BG37" s="1124"/>
      <c r="BH37" s="1124"/>
      <c r="BI37" s="1125"/>
      <c r="BJ37" s="252"/>
      <c r="BK37" s="252"/>
      <c r="BL37" s="252"/>
      <c r="BM37" s="252"/>
      <c r="BN37" s="252"/>
      <c r="BO37" s="265"/>
      <c r="BP37" s="265"/>
      <c r="BQ37" s="262">
        <v>31</v>
      </c>
      <c r="BR37" s="263"/>
      <c r="BS37" s="1106"/>
      <c r="BT37" s="1107"/>
      <c r="BU37" s="1107"/>
      <c r="BV37" s="1107"/>
      <c r="BW37" s="1107"/>
      <c r="BX37" s="1107"/>
      <c r="BY37" s="1107"/>
      <c r="BZ37" s="1107"/>
      <c r="CA37" s="1107"/>
      <c r="CB37" s="1107"/>
      <c r="CC37" s="1107"/>
      <c r="CD37" s="1107"/>
      <c r="CE37" s="1107"/>
      <c r="CF37" s="1107"/>
      <c r="CG37" s="1108"/>
      <c r="CH37" s="1081"/>
      <c r="CI37" s="1082"/>
      <c r="CJ37" s="1082"/>
      <c r="CK37" s="1082"/>
      <c r="CL37" s="1083"/>
      <c r="CM37" s="1081"/>
      <c r="CN37" s="1082"/>
      <c r="CO37" s="1082"/>
      <c r="CP37" s="1082"/>
      <c r="CQ37" s="1083"/>
      <c r="CR37" s="1081"/>
      <c r="CS37" s="1082"/>
      <c r="CT37" s="1082"/>
      <c r="CU37" s="1082"/>
      <c r="CV37" s="1083"/>
      <c r="CW37" s="1081"/>
      <c r="CX37" s="1082"/>
      <c r="CY37" s="1082"/>
      <c r="CZ37" s="1082"/>
      <c r="DA37" s="1083"/>
      <c r="DB37" s="1081"/>
      <c r="DC37" s="1082"/>
      <c r="DD37" s="1082"/>
      <c r="DE37" s="1082"/>
      <c r="DF37" s="1083"/>
      <c r="DG37" s="1081"/>
      <c r="DH37" s="1082"/>
      <c r="DI37" s="1082"/>
      <c r="DJ37" s="1082"/>
      <c r="DK37" s="1083"/>
      <c r="DL37" s="1081"/>
      <c r="DM37" s="1082"/>
      <c r="DN37" s="1082"/>
      <c r="DO37" s="1082"/>
      <c r="DP37" s="1083"/>
      <c r="DQ37" s="1081"/>
      <c r="DR37" s="1082"/>
      <c r="DS37" s="1082"/>
      <c r="DT37" s="1082"/>
      <c r="DU37" s="1083"/>
      <c r="DV37" s="1084"/>
      <c r="DW37" s="1085"/>
      <c r="DX37" s="1085"/>
      <c r="DY37" s="1085"/>
      <c r="DZ37" s="1086"/>
      <c r="EA37" s="246"/>
    </row>
    <row r="38" spans="1:131" s="247" customFormat="1" ht="26.25" customHeight="1">
      <c r="A38" s="266">
        <v>11</v>
      </c>
      <c r="B38" s="1129"/>
      <c r="C38" s="1130"/>
      <c r="D38" s="1130"/>
      <c r="E38" s="1130"/>
      <c r="F38" s="1130"/>
      <c r="G38" s="1130"/>
      <c r="H38" s="1130"/>
      <c r="I38" s="1130"/>
      <c r="J38" s="1130"/>
      <c r="K38" s="1130"/>
      <c r="L38" s="1130"/>
      <c r="M38" s="1130"/>
      <c r="N38" s="1130"/>
      <c r="O38" s="1130"/>
      <c r="P38" s="1131"/>
      <c r="Q38" s="1135"/>
      <c r="R38" s="1136"/>
      <c r="S38" s="1136"/>
      <c r="T38" s="1136"/>
      <c r="U38" s="1136"/>
      <c r="V38" s="1136"/>
      <c r="W38" s="1136"/>
      <c r="X38" s="1136"/>
      <c r="Y38" s="1136"/>
      <c r="Z38" s="1136"/>
      <c r="AA38" s="1136"/>
      <c r="AB38" s="1136"/>
      <c r="AC38" s="1136"/>
      <c r="AD38" s="1136"/>
      <c r="AE38" s="1137"/>
      <c r="AF38" s="1111"/>
      <c r="AG38" s="1112"/>
      <c r="AH38" s="1112"/>
      <c r="AI38" s="1112"/>
      <c r="AJ38" s="1113"/>
      <c r="AK38" s="1069"/>
      <c r="AL38" s="1060"/>
      <c r="AM38" s="1060"/>
      <c r="AN38" s="1060"/>
      <c r="AO38" s="1060"/>
      <c r="AP38" s="1060"/>
      <c r="AQ38" s="1060"/>
      <c r="AR38" s="1060"/>
      <c r="AS38" s="1060"/>
      <c r="AT38" s="1060"/>
      <c r="AU38" s="1060"/>
      <c r="AV38" s="1060"/>
      <c r="AW38" s="1060"/>
      <c r="AX38" s="1060"/>
      <c r="AY38" s="1060"/>
      <c r="AZ38" s="1134"/>
      <c r="BA38" s="1134"/>
      <c r="BB38" s="1134"/>
      <c r="BC38" s="1134"/>
      <c r="BD38" s="1134"/>
      <c r="BE38" s="1124"/>
      <c r="BF38" s="1124"/>
      <c r="BG38" s="1124"/>
      <c r="BH38" s="1124"/>
      <c r="BI38" s="1125"/>
      <c r="BJ38" s="252"/>
      <c r="BK38" s="252"/>
      <c r="BL38" s="252"/>
      <c r="BM38" s="252"/>
      <c r="BN38" s="252"/>
      <c r="BO38" s="265"/>
      <c r="BP38" s="265"/>
      <c r="BQ38" s="262">
        <v>32</v>
      </c>
      <c r="BR38" s="263"/>
      <c r="BS38" s="1106"/>
      <c r="BT38" s="1107"/>
      <c r="BU38" s="1107"/>
      <c r="BV38" s="1107"/>
      <c r="BW38" s="1107"/>
      <c r="BX38" s="1107"/>
      <c r="BY38" s="1107"/>
      <c r="BZ38" s="1107"/>
      <c r="CA38" s="1107"/>
      <c r="CB38" s="1107"/>
      <c r="CC38" s="1107"/>
      <c r="CD38" s="1107"/>
      <c r="CE38" s="1107"/>
      <c r="CF38" s="1107"/>
      <c r="CG38" s="1108"/>
      <c r="CH38" s="1081"/>
      <c r="CI38" s="1082"/>
      <c r="CJ38" s="1082"/>
      <c r="CK38" s="1082"/>
      <c r="CL38" s="1083"/>
      <c r="CM38" s="1081"/>
      <c r="CN38" s="1082"/>
      <c r="CO38" s="1082"/>
      <c r="CP38" s="1082"/>
      <c r="CQ38" s="1083"/>
      <c r="CR38" s="1081"/>
      <c r="CS38" s="1082"/>
      <c r="CT38" s="1082"/>
      <c r="CU38" s="1082"/>
      <c r="CV38" s="1083"/>
      <c r="CW38" s="1081"/>
      <c r="CX38" s="1082"/>
      <c r="CY38" s="1082"/>
      <c r="CZ38" s="1082"/>
      <c r="DA38" s="1083"/>
      <c r="DB38" s="1081"/>
      <c r="DC38" s="1082"/>
      <c r="DD38" s="1082"/>
      <c r="DE38" s="1082"/>
      <c r="DF38" s="1083"/>
      <c r="DG38" s="1081"/>
      <c r="DH38" s="1082"/>
      <c r="DI38" s="1082"/>
      <c r="DJ38" s="1082"/>
      <c r="DK38" s="1083"/>
      <c r="DL38" s="1081"/>
      <c r="DM38" s="1082"/>
      <c r="DN38" s="1082"/>
      <c r="DO38" s="1082"/>
      <c r="DP38" s="1083"/>
      <c r="DQ38" s="1081"/>
      <c r="DR38" s="1082"/>
      <c r="DS38" s="1082"/>
      <c r="DT38" s="1082"/>
      <c r="DU38" s="1083"/>
      <c r="DV38" s="1084"/>
      <c r="DW38" s="1085"/>
      <c r="DX38" s="1085"/>
      <c r="DY38" s="1085"/>
      <c r="DZ38" s="1086"/>
      <c r="EA38" s="246"/>
    </row>
    <row r="39" spans="1:131" s="247" customFormat="1" ht="26.25" customHeight="1">
      <c r="A39" s="266">
        <v>12</v>
      </c>
      <c r="B39" s="1129"/>
      <c r="C39" s="1130"/>
      <c r="D39" s="1130"/>
      <c r="E39" s="1130"/>
      <c r="F39" s="1130"/>
      <c r="G39" s="1130"/>
      <c r="H39" s="1130"/>
      <c r="I39" s="1130"/>
      <c r="J39" s="1130"/>
      <c r="K39" s="1130"/>
      <c r="L39" s="1130"/>
      <c r="M39" s="1130"/>
      <c r="N39" s="1130"/>
      <c r="O39" s="1130"/>
      <c r="P39" s="1131"/>
      <c r="Q39" s="1135"/>
      <c r="R39" s="1136"/>
      <c r="S39" s="1136"/>
      <c r="T39" s="1136"/>
      <c r="U39" s="1136"/>
      <c r="V39" s="1136"/>
      <c r="W39" s="1136"/>
      <c r="X39" s="1136"/>
      <c r="Y39" s="1136"/>
      <c r="Z39" s="1136"/>
      <c r="AA39" s="1136"/>
      <c r="AB39" s="1136"/>
      <c r="AC39" s="1136"/>
      <c r="AD39" s="1136"/>
      <c r="AE39" s="1137"/>
      <c r="AF39" s="1111"/>
      <c r="AG39" s="1112"/>
      <c r="AH39" s="1112"/>
      <c r="AI39" s="1112"/>
      <c r="AJ39" s="1113"/>
      <c r="AK39" s="1069"/>
      <c r="AL39" s="1060"/>
      <c r="AM39" s="1060"/>
      <c r="AN39" s="1060"/>
      <c r="AO39" s="1060"/>
      <c r="AP39" s="1060"/>
      <c r="AQ39" s="1060"/>
      <c r="AR39" s="1060"/>
      <c r="AS39" s="1060"/>
      <c r="AT39" s="1060"/>
      <c r="AU39" s="1060"/>
      <c r="AV39" s="1060"/>
      <c r="AW39" s="1060"/>
      <c r="AX39" s="1060"/>
      <c r="AY39" s="1060"/>
      <c r="AZ39" s="1134"/>
      <c r="BA39" s="1134"/>
      <c r="BB39" s="1134"/>
      <c r="BC39" s="1134"/>
      <c r="BD39" s="1134"/>
      <c r="BE39" s="1124"/>
      <c r="BF39" s="1124"/>
      <c r="BG39" s="1124"/>
      <c r="BH39" s="1124"/>
      <c r="BI39" s="1125"/>
      <c r="BJ39" s="252"/>
      <c r="BK39" s="252"/>
      <c r="BL39" s="252"/>
      <c r="BM39" s="252"/>
      <c r="BN39" s="252"/>
      <c r="BO39" s="265"/>
      <c r="BP39" s="265"/>
      <c r="BQ39" s="262">
        <v>33</v>
      </c>
      <c r="BR39" s="263"/>
      <c r="BS39" s="1106"/>
      <c r="BT39" s="1107"/>
      <c r="BU39" s="1107"/>
      <c r="BV39" s="1107"/>
      <c r="BW39" s="1107"/>
      <c r="BX39" s="1107"/>
      <c r="BY39" s="1107"/>
      <c r="BZ39" s="1107"/>
      <c r="CA39" s="1107"/>
      <c r="CB39" s="1107"/>
      <c r="CC39" s="1107"/>
      <c r="CD39" s="1107"/>
      <c r="CE39" s="1107"/>
      <c r="CF39" s="1107"/>
      <c r="CG39" s="1108"/>
      <c r="CH39" s="1081"/>
      <c r="CI39" s="1082"/>
      <c r="CJ39" s="1082"/>
      <c r="CK39" s="1082"/>
      <c r="CL39" s="1083"/>
      <c r="CM39" s="1081"/>
      <c r="CN39" s="1082"/>
      <c r="CO39" s="1082"/>
      <c r="CP39" s="1082"/>
      <c r="CQ39" s="1083"/>
      <c r="CR39" s="1081"/>
      <c r="CS39" s="1082"/>
      <c r="CT39" s="1082"/>
      <c r="CU39" s="1082"/>
      <c r="CV39" s="1083"/>
      <c r="CW39" s="1081"/>
      <c r="CX39" s="1082"/>
      <c r="CY39" s="1082"/>
      <c r="CZ39" s="1082"/>
      <c r="DA39" s="1083"/>
      <c r="DB39" s="1081"/>
      <c r="DC39" s="1082"/>
      <c r="DD39" s="1082"/>
      <c r="DE39" s="1082"/>
      <c r="DF39" s="1083"/>
      <c r="DG39" s="1081"/>
      <c r="DH39" s="1082"/>
      <c r="DI39" s="1082"/>
      <c r="DJ39" s="1082"/>
      <c r="DK39" s="1083"/>
      <c r="DL39" s="1081"/>
      <c r="DM39" s="1082"/>
      <c r="DN39" s="1082"/>
      <c r="DO39" s="1082"/>
      <c r="DP39" s="1083"/>
      <c r="DQ39" s="1081"/>
      <c r="DR39" s="1082"/>
      <c r="DS39" s="1082"/>
      <c r="DT39" s="1082"/>
      <c r="DU39" s="1083"/>
      <c r="DV39" s="1084"/>
      <c r="DW39" s="1085"/>
      <c r="DX39" s="1085"/>
      <c r="DY39" s="1085"/>
      <c r="DZ39" s="1086"/>
      <c r="EA39" s="246"/>
    </row>
    <row r="40" spans="1:131" s="247" customFormat="1" ht="26.25" customHeight="1">
      <c r="A40" s="261">
        <v>13</v>
      </c>
      <c r="B40" s="1129"/>
      <c r="C40" s="1130"/>
      <c r="D40" s="1130"/>
      <c r="E40" s="1130"/>
      <c r="F40" s="1130"/>
      <c r="G40" s="1130"/>
      <c r="H40" s="1130"/>
      <c r="I40" s="1130"/>
      <c r="J40" s="1130"/>
      <c r="K40" s="1130"/>
      <c r="L40" s="1130"/>
      <c r="M40" s="1130"/>
      <c r="N40" s="1130"/>
      <c r="O40" s="1130"/>
      <c r="P40" s="1131"/>
      <c r="Q40" s="1135"/>
      <c r="R40" s="1136"/>
      <c r="S40" s="1136"/>
      <c r="T40" s="1136"/>
      <c r="U40" s="1136"/>
      <c r="V40" s="1136"/>
      <c r="W40" s="1136"/>
      <c r="X40" s="1136"/>
      <c r="Y40" s="1136"/>
      <c r="Z40" s="1136"/>
      <c r="AA40" s="1136"/>
      <c r="AB40" s="1136"/>
      <c r="AC40" s="1136"/>
      <c r="AD40" s="1136"/>
      <c r="AE40" s="1137"/>
      <c r="AF40" s="1111"/>
      <c r="AG40" s="1112"/>
      <c r="AH40" s="1112"/>
      <c r="AI40" s="1112"/>
      <c r="AJ40" s="1113"/>
      <c r="AK40" s="1069"/>
      <c r="AL40" s="1060"/>
      <c r="AM40" s="1060"/>
      <c r="AN40" s="1060"/>
      <c r="AO40" s="1060"/>
      <c r="AP40" s="1060"/>
      <c r="AQ40" s="1060"/>
      <c r="AR40" s="1060"/>
      <c r="AS40" s="1060"/>
      <c r="AT40" s="1060"/>
      <c r="AU40" s="1060"/>
      <c r="AV40" s="1060"/>
      <c r="AW40" s="1060"/>
      <c r="AX40" s="1060"/>
      <c r="AY40" s="1060"/>
      <c r="AZ40" s="1134"/>
      <c r="BA40" s="1134"/>
      <c r="BB40" s="1134"/>
      <c r="BC40" s="1134"/>
      <c r="BD40" s="1134"/>
      <c r="BE40" s="1124"/>
      <c r="BF40" s="1124"/>
      <c r="BG40" s="1124"/>
      <c r="BH40" s="1124"/>
      <c r="BI40" s="1125"/>
      <c r="BJ40" s="252"/>
      <c r="BK40" s="252"/>
      <c r="BL40" s="252"/>
      <c r="BM40" s="252"/>
      <c r="BN40" s="252"/>
      <c r="BO40" s="265"/>
      <c r="BP40" s="265"/>
      <c r="BQ40" s="262">
        <v>34</v>
      </c>
      <c r="BR40" s="263"/>
      <c r="BS40" s="1106"/>
      <c r="BT40" s="1107"/>
      <c r="BU40" s="1107"/>
      <c r="BV40" s="1107"/>
      <c r="BW40" s="1107"/>
      <c r="BX40" s="1107"/>
      <c r="BY40" s="1107"/>
      <c r="BZ40" s="1107"/>
      <c r="CA40" s="1107"/>
      <c r="CB40" s="1107"/>
      <c r="CC40" s="1107"/>
      <c r="CD40" s="1107"/>
      <c r="CE40" s="1107"/>
      <c r="CF40" s="1107"/>
      <c r="CG40" s="1108"/>
      <c r="CH40" s="1081"/>
      <c r="CI40" s="1082"/>
      <c r="CJ40" s="1082"/>
      <c r="CK40" s="1082"/>
      <c r="CL40" s="1083"/>
      <c r="CM40" s="1081"/>
      <c r="CN40" s="1082"/>
      <c r="CO40" s="1082"/>
      <c r="CP40" s="1082"/>
      <c r="CQ40" s="1083"/>
      <c r="CR40" s="1081"/>
      <c r="CS40" s="1082"/>
      <c r="CT40" s="1082"/>
      <c r="CU40" s="1082"/>
      <c r="CV40" s="1083"/>
      <c r="CW40" s="1081"/>
      <c r="CX40" s="1082"/>
      <c r="CY40" s="1082"/>
      <c r="CZ40" s="1082"/>
      <c r="DA40" s="1083"/>
      <c r="DB40" s="1081"/>
      <c r="DC40" s="1082"/>
      <c r="DD40" s="1082"/>
      <c r="DE40" s="1082"/>
      <c r="DF40" s="1083"/>
      <c r="DG40" s="1081"/>
      <c r="DH40" s="1082"/>
      <c r="DI40" s="1082"/>
      <c r="DJ40" s="1082"/>
      <c r="DK40" s="1083"/>
      <c r="DL40" s="1081"/>
      <c r="DM40" s="1082"/>
      <c r="DN40" s="1082"/>
      <c r="DO40" s="1082"/>
      <c r="DP40" s="1083"/>
      <c r="DQ40" s="1081"/>
      <c r="DR40" s="1082"/>
      <c r="DS40" s="1082"/>
      <c r="DT40" s="1082"/>
      <c r="DU40" s="1083"/>
      <c r="DV40" s="1084"/>
      <c r="DW40" s="1085"/>
      <c r="DX40" s="1085"/>
      <c r="DY40" s="1085"/>
      <c r="DZ40" s="1086"/>
      <c r="EA40" s="246"/>
    </row>
    <row r="41" spans="1:131" s="247" customFormat="1" ht="26.25" customHeight="1">
      <c r="A41" s="261">
        <v>14</v>
      </c>
      <c r="B41" s="1129"/>
      <c r="C41" s="1130"/>
      <c r="D41" s="1130"/>
      <c r="E41" s="1130"/>
      <c r="F41" s="1130"/>
      <c r="G41" s="1130"/>
      <c r="H41" s="1130"/>
      <c r="I41" s="1130"/>
      <c r="J41" s="1130"/>
      <c r="K41" s="1130"/>
      <c r="L41" s="1130"/>
      <c r="M41" s="1130"/>
      <c r="N41" s="1130"/>
      <c r="O41" s="1130"/>
      <c r="P41" s="1131"/>
      <c r="Q41" s="1135"/>
      <c r="R41" s="1136"/>
      <c r="S41" s="1136"/>
      <c r="T41" s="1136"/>
      <c r="U41" s="1136"/>
      <c r="V41" s="1136"/>
      <c r="W41" s="1136"/>
      <c r="X41" s="1136"/>
      <c r="Y41" s="1136"/>
      <c r="Z41" s="1136"/>
      <c r="AA41" s="1136"/>
      <c r="AB41" s="1136"/>
      <c r="AC41" s="1136"/>
      <c r="AD41" s="1136"/>
      <c r="AE41" s="1137"/>
      <c r="AF41" s="1111"/>
      <c r="AG41" s="1112"/>
      <c r="AH41" s="1112"/>
      <c r="AI41" s="1112"/>
      <c r="AJ41" s="1113"/>
      <c r="AK41" s="1069"/>
      <c r="AL41" s="1060"/>
      <c r="AM41" s="1060"/>
      <c r="AN41" s="1060"/>
      <c r="AO41" s="1060"/>
      <c r="AP41" s="1060"/>
      <c r="AQ41" s="1060"/>
      <c r="AR41" s="1060"/>
      <c r="AS41" s="1060"/>
      <c r="AT41" s="1060"/>
      <c r="AU41" s="1060"/>
      <c r="AV41" s="1060"/>
      <c r="AW41" s="1060"/>
      <c r="AX41" s="1060"/>
      <c r="AY41" s="1060"/>
      <c r="AZ41" s="1134"/>
      <c r="BA41" s="1134"/>
      <c r="BB41" s="1134"/>
      <c r="BC41" s="1134"/>
      <c r="BD41" s="1134"/>
      <c r="BE41" s="1124"/>
      <c r="BF41" s="1124"/>
      <c r="BG41" s="1124"/>
      <c r="BH41" s="1124"/>
      <c r="BI41" s="1125"/>
      <c r="BJ41" s="252"/>
      <c r="BK41" s="252"/>
      <c r="BL41" s="252"/>
      <c r="BM41" s="252"/>
      <c r="BN41" s="252"/>
      <c r="BO41" s="265"/>
      <c r="BP41" s="265"/>
      <c r="BQ41" s="262">
        <v>35</v>
      </c>
      <c r="BR41" s="263"/>
      <c r="BS41" s="1106"/>
      <c r="BT41" s="1107"/>
      <c r="BU41" s="1107"/>
      <c r="BV41" s="1107"/>
      <c r="BW41" s="1107"/>
      <c r="BX41" s="1107"/>
      <c r="BY41" s="1107"/>
      <c r="BZ41" s="1107"/>
      <c r="CA41" s="1107"/>
      <c r="CB41" s="1107"/>
      <c r="CC41" s="1107"/>
      <c r="CD41" s="1107"/>
      <c r="CE41" s="1107"/>
      <c r="CF41" s="1107"/>
      <c r="CG41" s="1108"/>
      <c r="CH41" s="1081"/>
      <c r="CI41" s="1082"/>
      <c r="CJ41" s="1082"/>
      <c r="CK41" s="1082"/>
      <c r="CL41" s="1083"/>
      <c r="CM41" s="1081"/>
      <c r="CN41" s="1082"/>
      <c r="CO41" s="1082"/>
      <c r="CP41" s="1082"/>
      <c r="CQ41" s="1083"/>
      <c r="CR41" s="1081"/>
      <c r="CS41" s="1082"/>
      <c r="CT41" s="1082"/>
      <c r="CU41" s="1082"/>
      <c r="CV41" s="1083"/>
      <c r="CW41" s="1081"/>
      <c r="CX41" s="1082"/>
      <c r="CY41" s="1082"/>
      <c r="CZ41" s="1082"/>
      <c r="DA41" s="1083"/>
      <c r="DB41" s="1081"/>
      <c r="DC41" s="1082"/>
      <c r="DD41" s="1082"/>
      <c r="DE41" s="1082"/>
      <c r="DF41" s="1083"/>
      <c r="DG41" s="1081"/>
      <c r="DH41" s="1082"/>
      <c r="DI41" s="1082"/>
      <c r="DJ41" s="1082"/>
      <c r="DK41" s="1083"/>
      <c r="DL41" s="1081"/>
      <c r="DM41" s="1082"/>
      <c r="DN41" s="1082"/>
      <c r="DO41" s="1082"/>
      <c r="DP41" s="1083"/>
      <c r="DQ41" s="1081"/>
      <c r="DR41" s="1082"/>
      <c r="DS41" s="1082"/>
      <c r="DT41" s="1082"/>
      <c r="DU41" s="1083"/>
      <c r="DV41" s="1084"/>
      <c r="DW41" s="1085"/>
      <c r="DX41" s="1085"/>
      <c r="DY41" s="1085"/>
      <c r="DZ41" s="1086"/>
      <c r="EA41" s="246"/>
    </row>
    <row r="42" spans="1:131" s="247" customFormat="1" ht="26.25" customHeight="1">
      <c r="A42" s="261">
        <v>15</v>
      </c>
      <c r="B42" s="1129"/>
      <c r="C42" s="1130"/>
      <c r="D42" s="1130"/>
      <c r="E42" s="1130"/>
      <c r="F42" s="1130"/>
      <c r="G42" s="1130"/>
      <c r="H42" s="1130"/>
      <c r="I42" s="1130"/>
      <c r="J42" s="1130"/>
      <c r="K42" s="1130"/>
      <c r="L42" s="1130"/>
      <c r="M42" s="1130"/>
      <c r="N42" s="1130"/>
      <c r="O42" s="1130"/>
      <c r="P42" s="1131"/>
      <c r="Q42" s="1135"/>
      <c r="R42" s="1136"/>
      <c r="S42" s="1136"/>
      <c r="T42" s="1136"/>
      <c r="U42" s="1136"/>
      <c r="V42" s="1136"/>
      <c r="W42" s="1136"/>
      <c r="X42" s="1136"/>
      <c r="Y42" s="1136"/>
      <c r="Z42" s="1136"/>
      <c r="AA42" s="1136"/>
      <c r="AB42" s="1136"/>
      <c r="AC42" s="1136"/>
      <c r="AD42" s="1136"/>
      <c r="AE42" s="1137"/>
      <c r="AF42" s="1111"/>
      <c r="AG42" s="1112"/>
      <c r="AH42" s="1112"/>
      <c r="AI42" s="1112"/>
      <c r="AJ42" s="1113"/>
      <c r="AK42" s="1069"/>
      <c r="AL42" s="1060"/>
      <c r="AM42" s="1060"/>
      <c r="AN42" s="1060"/>
      <c r="AO42" s="1060"/>
      <c r="AP42" s="1060"/>
      <c r="AQ42" s="1060"/>
      <c r="AR42" s="1060"/>
      <c r="AS42" s="1060"/>
      <c r="AT42" s="1060"/>
      <c r="AU42" s="1060"/>
      <c r="AV42" s="1060"/>
      <c r="AW42" s="1060"/>
      <c r="AX42" s="1060"/>
      <c r="AY42" s="1060"/>
      <c r="AZ42" s="1134"/>
      <c r="BA42" s="1134"/>
      <c r="BB42" s="1134"/>
      <c r="BC42" s="1134"/>
      <c r="BD42" s="1134"/>
      <c r="BE42" s="1124"/>
      <c r="BF42" s="1124"/>
      <c r="BG42" s="1124"/>
      <c r="BH42" s="1124"/>
      <c r="BI42" s="1125"/>
      <c r="BJ42" s="252"/>
      <c r="BK42" s="252"/>
      <c r="BL42" s="252"/>
      <c r="BM42" s="252"/>
      <c r="BN42" s="252"/>
      <c r="BO42" s="265"/>
      <c r="BP42" s="265"/>
      <c r="BQ42" s="262">
        <v>36</v>
      </c>
      <c r="BR42" s="263"/>
      <c r="BS42" s="1106"/>
      <c r="BT42" s="1107"/>
      <c r="BU42" s="1107"/>
      <c r="BV42" s="1107"/>
      <c r="BW42" s="1107"/>
      <c r="BX42" s="1107"/>
      <c r="BY42" s="1107"/>
      <c r="BZ42" s="1107"/>
      <c r="CA42" s="1107"/>
      <c r="CB42" s="1107"/>
      <c r="CC42" s="1107"/>
      <c r="CD42" s="1107"/>
      <c r="CE42" s="1107"/>
      <c r="CF42" s="1107"/>
      <c r="CG42" s="1108"/>
      <c r="CH42" s="1081"/>
      <c r="CI42" s="1082"/>
      <c r="CJ42" s="1082"/>
      <c r="CK42" s="1082"/>
      <c r="CL42" s="1083"/>
      <c r="CM42" s="1081"/>
      <c r="CN42" s="1082"/>
      <c r="CO42" s="1082"/>
      <c r="CP42" s="1082"/>
      <c r="CQ42" s="1083"/>
      <c r="CR42" s="1081"/>
      <c r="CS42" s="1082"/>
      <c r="CT42" s="1082"/>
      <c r="CU42" s="1082"/>
      <c r="CV42" s="1083"/>
      <c r="CW42" s="1081"/>
      <c r="CX42" s="1082"/>
      <c r="CY42" s="1082"/>
      <c r="CZ42" s="1082"/>
      <c r="DA42" s="1083"/>
      <c r="DB42" s="1081"/>
      <c r="DC42" s="1082"/>
      <c r="DD42" s="1082"/>
      <c r="DE42" s="1082"/>
      <c r="DF42" s="1083"/>
      <c r="DG42" s="1081"/>
      <c r="DH42" s="1082"/>
      <c r="DI42" s="1082"/>
      <c r="DJ42" s="1082"/>
      <c r="DK42" s="1083"/>
      <c r="DL42" s="1081"/>
      <c r="DM42" s="1082"/>
      <c r="DN42" s="1082"/>
      <c r="DO42" s="1082"/>
      <c r="DP42" s="1083"/>
      <c r="DQ42" s="1081"/>
      <c r="DR42" s="1082"/>
      <c r="DS42" s="1082"/>
      <c r="DT42" s="1082"/>
      <c r="DU42" s="1083"/>
      <c r="DV42" s="1084"/>
      <c r="DW42" s="1085"/>
      <c r="DX42" s="1085"/>
      <c r="DY42" s="1085"/>
      <c r="DZ42" s="1086"/>
      <c r="EA42" s="246"/>
    </row>
    <row r="43" spans="1:131" s="247" customFormat="1" ht="26.25" customHeight="1">
      <c r="A43" s="261">
        <v>16</v>
      </c>
      <c r="B43" s="1129"/>
      <c r="C43" s="1130"/>
      <c r="D43" s="1130"/>
      <c r="E43" s="1130"/>
      <c r="F43" s="1130"/>
      <c r="G43" s="1130"/>
      <c r="H43" s="1130"/>
      <c r="I43" s="1130"/>
      <c r="J43" s="1130"/>
      <c r="K43" s="1130"/>
      <c r="L43" s="1130"/>
      <c r="M43" s="1130"/>
      <c r="N43" s="1130"/>
      <c r="O43" s="1130"/>
      <c r="P43" s="1131"/>
      <c r="Q43" s="1135"/>
      <c r="R43" s="1136"/>
      <c r="S43" s="1136"/>
      <c r="T43" s="1136"/>
      <c r="U43" s="1136"/>
      <c r="V43" s="1136"/>
      <c r="W43" s="1136"/>
      <c r="X43" s="1136"/>
      <c r="Y43" s="1136"/>
      <c r="Z43" s="1136"/>
      <c r="AA43" s="1136"/>
      <c r="AB43" s="1136"/>
      <c r="AC43" s="1136"/>
      <c r="AD43" s="1136"/>
      <c r="AE43" s="1137"/>
      <c r="AF43" s="1111"/>
      <c r="AG43" s="1112"/>
      <c r="AH43" s="1112"/>
      <c r="AI43" s="1112"/>
      <c r="AJ43" s="1113"/>
      <c r="AK43" s="1069"/>
      <c r="AL43" s="1060"/>
      <c r="AM43" s="1060"/>
      <c r="AN43" s="1060"/>
      <c r="AO43" s="1060"/>
      <c r="AP43" s="1060"/>
      <c r="AQ43" s="1060"/>
      <c r="AR43" s="1060"/>
      <c r="AS43" s="1060"/>
      <c r="AT43" s="1060"/>
      <c r="AU43" s="1060"/>
      <c r="AV43" s="1060"/>
      <c r="AW43" s="1060"/>
      <c r="AX43" s="1060"/>
      <c r="AY43" s="1060"/>
      <c r="AZ43" s="1134"/>
      <c r="BA43" s="1134"/>
      <c r="BB43" s="1134"/>
      <c r="BC43" s="1134"/>
      <c r="BD43" s="1134"/>
      <c r="BE43" s="1124"/>
      <c r="BF43" s="1124"/>
      <c r="BG43" s="1124"/>
      <c r="BH43" s="1124"/>
      <c r="BI43" s="1125"/>
      <c r="BJ43" s="252"/>
      <c r="BK43" s="252"/>
      <c r="BL43" s="252"/>
      <c r="BM43" s="252"/>
      <c r="BN43" s="252"/>
      <c r="BO43" s="265"/>
      <c r="BP43" s="265"/>
      <c r="BQ43" s="262">
        <v>37</v>
      </c>
      <c r="BR43" s="263"/>
      <c r="BS43" s="1106"/>
      <c r="BT43" s="1107"/>
      <c r="BU43" s="1107"/>
      <c r="BV43" s="1107"/>
      <c r="BW43" s="1107"/>
      <c r="BX43" s="1107"/>
      <c r="BY43" s="1107"/>
      <c r="BZ43" s="1107"/>
      <c r="CA43" s="1107"/>
      <c r="CB43" s="1107"/>
      <c r="CC43" s="1107"/>
      <c r="CD43" s="1107"/>
      <c r="CE43" s="1107"/>
      <c r="CF43" s="1107"/>
      <c r="CG43" s="1108"/>
      <c r="CH43" s="1081"/>
      <c r="CI43" s="1082"/>
      <c r="CJ43" s="1082"/>
      <c r="CK43" s="1082"/>
      <c r="CL43" s="1083"/>
      <c r="CM43" s="1081"/>
      <c r="CN43" s="1082"/>
      <c r="CO43" s="1082"/>
      <c r="CP43" s="1082"/>
      <c r="CQ43" s="1083"/>
      <c r="CR43" s="1081"/>
      <c r="CS43" s="1082"/>
      <c r="CT43" s="1082"/>
      <c r="CU43" s="1082"/>
      <c r="CV43" s="1083"/>
      <c r="CW43" s="1081"/>
      <c r="CX43" s="1082"/>
      <c r="CY43" s="1082"/>
      <c r="CZ43" s="1082"/>
      <c r="DA43" s="1083"/>
      <c r="DB43" s="1081"/>
      <c r="DC43" s="1082"/>
      <c r="DD43" s="1082"/>
      <c r="DE43" s="1082"/>
      <c r="DF43" s="1083"/>
      <c r="DG43" s="1081"/>
      <c r="DH43" s="1082"/>
      <c r="DI43" s="1082"/>
      <c r="DJ43" s="1082"/>
      <c r="DK43" s="1083"/>
      <c r="DL43" s="1081"/>
      <c r="DM43" s="1082"/>
      <c r="DN43" s="1082"/>
      <c r="DO43" s="1082"/>
      <c r="DP43" s="1083"/>
      <c r="DQ43" s="1081"/>
      <c r="DR43" s="1082"/>
      <c r="DS43" s="1082"/>
      <c r="DT43" s="1082"/>
      <c r="DU43" s="1083"/>
      <c r="DV43" s="1084"/>
      <c r="DW43" s="1085"/>
      <c r="DX43" s="1085"/>
      <c r="DY43" s="1085"/>
      <c r="DZ43" s="1086"/>
      <c r="EA43" s="246"/>
    </row>
    <row r="44" spans="1:131" s="247" customFormat="1" ht="26.25" customHeight="1">
      <c r="A44" s="261">
        <v>17</v>
      </c>
      <c r="B44" s="1129"/>
      <c r="C44" s="1130"/>
      <c r="D44" s="1130"/>
      <c r="E44" s="1130"/>
      <c r="F44" s="1130"/>
      <c r="G44" s="1130"/>
      <c r="H44" s="1130"/>
      <c r="I44" s="1130"/>
      <c r="J44" s="1130"/>
      <c r="K44" s="1130"/>
      <c r="L44" s="1130"/>
      <c r="M44" s="1130"/>
      <c r="N44" s="1130"/>
      <c r="O44" s="1130"/>
      <c r="P44" s="1131"/>
      <c r="Q44" s="1135"/>
      <c r="R44" s="1136"/>
      <c r="S44" s="1136"/>
      <c r="T44" s="1136"/>
      <c r="U44" s="1136"/>
      <c r="V44" s="1136"/>
      <c r="W44" s="1136"/>
      <c r="X44" s="1136"/>
      <c r="Y44" s="1136"/>
      <c r="Z44" s="1136"/>
      <c r="AA44" s="1136"/>
      <c r="AB44" s="1136"/>
      <c r="AC44" s="1136"/>
      <c r="AD44" s="1136"/>
      <c r="AE44" s="1137"/>
      <c r="AF44" s="1111"/>
      <c r="AG44" s="1112"/>
      <c r="AH44" s="1112"/>
      <c r="AI44" s="1112"/>
      <c r="AJ44" s="1113"/>
      <c r="AK44" s="1069"/>
      <c r="AL44" s="1060"/>
      <c r="AM44" s="1060"/>
      <c r="AN44" s="1060"/>
      <c r="AO44" s="1060"/>
      <c r="AP44" s="1060"/>
      <c r="AQ44" s="1060"/>
      <c r="AR44" s="1060"/>
      <c r="AS44" s="1060"/>
      <c r="AT44" s="1060"/>
      <c r="AU44" s="1060"/>
      <c r="AV44" s="1060"/>
      <c r="AW44" s="1060"/>
      <c r="AX44" s="1060"/>
      <c r="AY44" s="1060"/>
      <c r="AZ44" s="1134"/>
      <c r="BA44" s="1134"/>
      <c r="BB44" s="1134"/>
      <c r="BC44" s="1134"/>
      <c r="BD44" s="1134"/>
      <c r="BE44" s="1124"/>
      <c r="BF44" s="1124"/>
      <c r="BG44" s="1124"/>
      <c r="BH44" s="1124"/>
      <c r="BI44" s="1125"/>
      <c r="BJ44" s="252"/>
      <c r="BK44" s="252"/>
      <c r="BL44" s="252"/>
      <c r="BM44" s="252"/>
      <c r="BN44" s="252"/>
      <c r="BO44" s="265"/>
      <c r="BP44" s="265"/>
      <c r="BQ44" s="262">
        <v>38</v>
      </c>
      <c r="BR44" s="263"/>
      <c r="BS44" s="1106"/>
      <c r="BT44" s="1107"/>
      <c r="BU44" s="1107"/>
      <c r="BV44" s="1107"/>
      <c r="BW44" s="1107"/>
      <c r="BX44" s="1107"/>
      <c r="BY44" s="1107"/>
      <c r="BZ44" s="1107"/>
      <c r="CA44" s="1107"/>
      <c r="CB44" s="1107"/>
      <c r="CC44" s="1107"/>
      <c r="CD44" s="1107"/>
      <c r="CE44" s="1107"/>
      <c r="CF44" s="1107"/>
      <c r="CG44" s="1108"/>
      <c r="CH44" s="1081"/>
      <c r="CI44" s="1082"/>
      <c r="CJ44" s="1082"/>
      <c r="CK44" s="1082"/>
      <c r="CL44" s="1083"/>
      <c r="CM44" s="1081"/>
      <c r="CN44" s="1082"/>
      <c r="CO44" s="1082"/>
      <c r="CP44" s="1082"/>
      <c r="CQ44" s="1083"/>
      <c r="CR44" s="1081"/>
      <c r="CS44" s="1082"/>
      <c r="CT44" s="1082"/>
      <c r="CU44" s="1082"/>
      <c r="CV44" s="1083"/>
      <c r="CW44" s="1081"/>
      <c r="CX44" s="1082"/>
      <c r="CY44" s="1082"/>
      <c r="CZ44" s="1082"/>
      <c r="DA44" s="1083"/>
      <c r="DB44" s="1081"/>
      <c r="DC44" s="1082"/>
      <c r="DD44" s="1082"/>
      <c r="DE44" s="1082"/>
      <c r="DF44" s="1083"/>
      <c r="DG44" s="1081"/>
      <c r="DH44" s="1082"/>
      <c r="DI44" s="1082"/>
      <c r="DJ44" s="1082"/>
      <c r="DK44" s="1083"/>
      <c r="DL44" s="1081"/>
      <c r="DM44" s="1082"/>
      <c r="DN44" s="1082"/>
      <c r="DO44" s="1082"/>
      <c r="DP44" s="1083"/>
      <c r="DQ44" s="1081"/>
      <c r="DR44" s="1082"/>
      <c r="DS44" s="1082"/>
      <c r="DT44" s="1082"/>
      <c r="DU44" s="1083"/>
      <c r="DV44" s="1084"/>
      <c r="DW44" s="1085"/>
      <c r="DX44" s="1085"/>
      <c r="DY44" s="1085"/>
      <c r="DZ44" s="1086"/>
      <c r="EA44" s="246"/>
    </row>
    <row r="45" spans="1:131" s="247" customFormat="1" ht="26.25" customHeight="1">
      <c r="A45" s="261">
        <v>18</v>
      </c>
      <c r="B45" s="1129"/>
      <c r="C45" s="1130"/>
      <c r="D45" s="1130"/>
      <c r="E45" s="1130"/>
      <c r="F45" s="1130"/>
      <c r="G45" s="1130"/>
      <c r="H45" s="1130"/>
      <c r="I45" s="1130"/>
      <c r="J45" s="1130"/>
      <c r="K45" s="1130"/>
      <c r="L45" s="1130"/>
      <c r="M45" s="1130"/>
      <c r="N45" s="1130"/>
      <c r="O45" s="1130"/>
      <c r="P45" s="1131"/>
      <c r="Q45" s="1135"/>
      <c r="R45" s="1136"/>
      <c r="S45" s="1136"/>
      <c r="T45" s="1136"/>
      <c r="U45" s="1136"/>
      <c r="V45" s="1136"/>
      <c r="W45" s="1136"/>
      <c r="X45" s="1136"/>
      <c r="Y45" s="1136"/>
      <c r="Z45" s="1136"/>
      <c r="AA45" s="1136"/>
      <c r="AB45" s="1136"/>
      <c r="AC45" s="1136"/>
      <c r="AD45" s="1136"/>
      <c r="AE45" s="1137"/>
      <c r="AF45" s="1111"/>
      <c r="AG45" s="1112"/>
      <c r="AH45" s="1112"/>
      <c r="AI45" s="1112"/>
      <c r="AJ45" s="1113"/>
      <c r="AK45" s="1069"/>
      <c r="AL45" s="1060"/>
      <c r="AM45" s="1060"/>
      <c r="AN45" s="1060"/>
      <c r="AO45" s="1060"/>
      <c r="AP45" s="1060"/>
      <c r="AQ45" s="1060"/>
      <c r="AR45" s="1060"/>
      <c r="AS45" s="1060"/>
      <c r="AT45" s="1060"/>
      <c r="AU45" s="1060"/>
      <c r="AV45" s="1060"/>
      <c r="AW45" s="1060"/>
      <c r="AX45" s="1060"/>
      <c r="AY45" s="1060"/>
      <c r="AZ45" s="1134"/>
      <c r="BA45" s="1134"/>
      <c r="BB45" s="1134"/>
      <c r="BC45" s="1134"/>
      <c r="BD45" s="1134"/>
      <c r="BE45" s="1124"/>
      <c r="BF45" s="1124"/>
      <c r="BG45" s="1124"/>
      <c r="BH45" s="1124"/>
      <c r="BI45" s="1125"/>
      <c r="BJ45" s="252"/>
      <c r="BK45" s="252"/>
      <c r="BL45" s="252"/>
      <c r="BM45" s="252"/>
      <c r="BN45" s="252"/>
      <c r="BO45" s="265"/>
      <c r="BP45" s="265"/>
      <c r="BQ45" s="262">
        <v>39</v>
      </c>
      <c r="BR45" s="263"/>
      <c r="BS45" s="1106"/>
      <c r="BT45" s="1107"/>
      <c r="BU45" s="1107"/>
      <c r="BV45" s="1107"/>
      <c r="BW45" s="1107"/>
      <c r="BX45" s="1107"/>
      <c r="BY45" s="1107"/>
      <c r="BZ45" s="1107"/>
      <c r="CA45" s="1107"/>
      <c r="CB45" s="1107"/>
      <c r="CC45" s="1107"/>
      <c r="CD45" s="1107"/>
      <c r="CE45" s="1107"/>
      <c r="CF45" s="1107"/>
      <c r="CG45" s="1108"/>
      <c r="CH45" s="1081"/>
      <c r="CI45" s="1082"/>
      <c r="CJ45" s="1082"/>
      <c r="CK45" s="1082"/>
      <c r="CL45" s="1083"/>
      <c r="CM45" s="1081"/>
      <c r="CN45" s="1082"/>
      <c r="CO45" s="1082"/>
      <c r="CP45" s="1082"/>
      <c r="CQ45" s="1083"/>
      <c r="CR45" s="1081"/>
      <c r="CS45" s="1082"/>
      <c r="CT45" s="1082"/>
      <c r="CU45" s="1082"/>
      <c r="CV45" s="1083"/>
      <c r="CW45" s="1081"/>
      <c r="CX45" s="1082"/>
      <c r="CY45" s="1082"/>
      <c r="CZ45" s="1082"/>
      <c r="DA45" s="1083"/>
      <c r="DB45" s="1081"/>
      <c r="DC45" s="1082"/>
      <c r="DD45" s="1082"/>
      <c r="DE45" s="1082"/>
      <c r="DF45" s="1083"/>
      <c r="DG45" s="1081"/>
      <c r="DH45" s="1082"/>
      <c r="DI45" s="1082"/>
      <c r="DJ45" s="1082"/>
      <c r="DK45" s="1083"/>
      <c r="DL45" s="1081"/>
      <c r="DM45" s="1082"/>
      <c r="DN45" s="1082"/>
      <c r="DO45" s="1082"/>
      <c r="DP45" s="1083"/>
      <c r="DQ45" s="1081"/>
      <c r="DR45" s="1082"/>
      <c r="DS45" s="1082"/>
      <c r="DT45" s="1082"/>
      <c r="DU45" s="1083"/>
      <c r="DV45" s="1084"/>
      <c r="DW45" s="1085"/>
      <c r="DX45" s="1085"/>
      <c r="DY45" s="1085"/>
      <c r="DZ45" s="1086"/>
      <c r="EA45" s="246"/>
    </row>
    <row r="46" spans="1:131" s="247" customFormat="1" ht="26.25" customHeight="1">
      <c r="A46" s="261">
        <v>19</v>
      </c>
      <c r="B46" s="1129"/>
      <c r="C46" s="1130"/>
      <c r="D46" s="1130"/>
      <c r="E46" s="1130"/>
      <c r="F46" s="1130"/>
      <c r="G46" s="1130"/>
      <c r="H46" s="1130"/>
      <c r="I46" s="1130"/>
      <c r="J46" s="1130"/>
      <c r="K46" s="1130"/>
      <c r="L46" s="1130"/>
      <c r="M46" s="1130"/>
      <c r="N46" s="1130"/>
      <c r="O46" s="1130"/>
      <c r="P46" s="1131"/>
      <c r="Q46" s="1135"/>
      <c r="R46" s="1136"/>
      <c r="S46" s="1136"/>
      <c r="T46" s="1136"/>
      <c r="U46" s="1136"/>
      <c r="V46" s="1136"/>
      <c r="W46" s="1136"/>
      <c r="X46" s="1136"/>
      <c r="Y46" s="1136"/>
      <c r="Z46" s="1136"/>
      <c r="AA46" s="1136"/>
      <c r="AB46" s="1136"/>
      <c r="AC46" s="1136"/>
      <c r="AD46" s="1136"/>
      <c r="AE46" s="1137"/>
      <c r="AF46" s="1111"/>
      <c r="AG46" s="1112"/>
      <c r="AH46" s="1112"/>
      <c r="AI46" s="1112"/>
      <c r="AJ46" s="1113"/>
      <c r="AK46" s="1069"/>
      <c r="AL46" s="1060"/>
      <c r="AM46" s="1060"/>
      <c r="AN46" s="1060"/>
      <c r="AO46" s="1060"/>
      <c r="AP46" s="1060"/>
      <c r="AQ46" s="1060"/>
      <c r="AR46" s="1060"/>
      <c r="AS46" s="1060"/>
      <c r="AT46" s="1060"/>
      <c r="AU46" s="1060"/>
      <c r="AV46" s="1060"/>
      <c r="AW46" s="1060"/>
      <c r="AX46" s="1060"/>
      <c r="AY46" s="1060"/>
      <c r="AZ46" s="1134"/>
      <c r="BA46" s="1134"/>
      <c r="BB46" s="1134"/>
      <c r="BC46" s="1134"/>
      <c r="BD46" s="1134"/>
      <c r="BE46" s="1124"/>
      <c r="BF46" s="1124"/>
      <c r="BG46" s="1124"/>
      <c r="BH46" s="1124"/>
      <c r="BI46" s="1125"/>
      <c r="BJ46" s="252"/>
      <c r="BK46" s="252"/>
      <c r="BL46" s="252"/>
      <c r="BM46" s="252"/>
      <c r="BN46" s="252"/>
      <c r="BO46" s="265"/>
      <c r="BP46" s="265"/>
      <c r="BQ46" s="262">
        <v>40</v>
      </c>
      <c r="BR46" s="263"/>
      <c r="BS46" s="1106"/>
      <c r="BT46" s="1107"/>
      <c r="BU46" s="1107"/>
      <c r="BV46" s="1107"/>
      <c r="BW46" s="1107"/>
      <c r="BX46" s="1107"/>
      <c r="BY46" s="1107"/>
      <c r="BZ46" s="1107"/>
      <c r="CA46" s="1107"/>
      <c r="CB46" s="1107"/>
      <c r="CC46" s="1107"/>
      <c r="CD46" s="1107"/>
      <c r="CE46" s="1107"/>
      <c r="CF46" s="1107"/>
      <c r="CG46" s="1108"/>
      <c r="CH46" s="1081"/>
      <c r="CI46" s="1082"/>
      <c r="CJ46" s="1082"/>
      <c r="CK46" s="1082"/>
      <c r="CL46" s="1083"/>
      <c r="CM46" s="1081"/>
      <c r="CN46" s="1082"/>
      <c r="CO46" s="1082"/>
      <c r="CP46" s="1082"/>
      <c r="CQ46" s="1083"/>
      <c r="CR46" s="1081"/>
      <c r="CS46" s="1082"/>
      <c r="CT46" s="1082"/>
      <c r="CU46" s="1082"/>
      <c r="CV46" s="1083"/>
      <c r="CW46" s="1081"/>
      <c r="CX46" s="1082"/>
      <c r="CY46" s="1082"/>
      <c r="CZ46" s="1082"/>
      <c r="DA46" s="1083"/>
      <c r="DB46" s="1081"/>
      <c r="DC46" s="1082"/>
      <c r="DD46" s="1082"/>
      <c r="DE46" s="1082"/>
      <c r="DF46" s="1083"/>
      <c r="DG46" s="1081"/>
      <c r="DH46" s="1082"/>
      <c r="DI46" s="1082"/>
      <c r="DJ46" s="1082"/>
      <c r="DK46" s="1083"/>
      <c r="DL46" s="1081"/>
      <c r="DM46" s="1082"/>
      <c r="DN46" s="1082"/>
      <c r="DO46" s="1082"/>
      <c r="DP46" s="1083"/>
      <c r="DQ46" s="1081"/>
      <c r="DR46" s="1082"/>
      <c r="DS46" s="1082"/>
      <c r="DT46" s="1082"/>
      <c r="DU46" s="1083"/>
      <c r="DV46" s="1084"/>
      <c r="DW46" s="1085"/>
      <c r="DX46" s="1085"/>
      <c r="DY46" s="1085"/>
      <c r="DZ46" s="1086"/>
      <c r="EA46" s="246"/>
    </row>
    <row r="47" spans="1:131" s="247" customFormat="1" ht="26.25" customHeight="1">
      <c r="A47" s="261">
        <v>20</v>
      </c>
      <c r="B47" s="1129"/>
      <c r="C47" s="1130"/>
      <c r="D47" s="1130"/>
      <c r="E47" s="1130"/>
      <c r="F47" s="1130"/>
      <c r="G47" s="1130"/>
      <c r="H47" s="1130"/>
      <c r="I47" s="1130"/>
      <c r="J47" s="1130"/>
      <c r="K47" s="1130"/>
      <c r="L47" s="1130"/>
      <c r="M47" s="1130"/>
      <c r="N47" s="1130"/>
      <c r="O47" s="1130"/>
      <c r="P47" s="1131"/>
      <c r="Q47" s="1135"/>
      <c r="R47" s="1136"/>
      <c r="S47" s="1136"/>
      <c r="T47" s="1136"/>
      <c r="U47" s="1136"/>
      <c r="V47" s="1136"/>
      <c r="W47" s="1136"/>
      <c r="X47" s="1136"/>
      <c r="Y47" s="1136"/>
      <c r="Z47" s="1136"/>
      <c r="AA47" s="1136"/>
      <c r="AB47" s="1136"/>
      <c r="AC47" s="1136"/>
      <c r="AD47" s="1136"/>
      <c r="AE47" s="1137"/>
      <c r="AF47" s="1111"/>
      <c r="AG47" s="1112"/>
      <c r="AH47" s="1112"/>
      <c r="AI47" s="1112"/>
      <c r="AJ47" s="1113"/>
      <c r="AK47" s="1069"/>
      <c r="AL47" s="1060"/>
      <c r="AM47" s="1060"/>
      <c r="AN47" s="1060"/>
      <c r="AO47" s="1060"/>
      <c r="AP47" s="1060"/>
      <c r="AQ47" s="1060"/>
      <c r="AR47" s="1060"/>
      <c r="AS47" s="1060"/>
      <c r="AT47" s="1060"/>
      <c r="AU47" s="1060"/>
      <c r="AV47" s="1060"/>
      <c r="AW47" s="1060"/>
      <c r="AX47" s="1060"/>
      <c r="AY47" s="1060"/>
      <c r="AZ47" s="1134"/>
      <c r="BA47" s="1134"/>
      <c r="BB47" s="1134"/>
      <c r="BC47" s="1134"/>
      <c r="BD47" s="1134"/>
      <c r="BE47" s="1124"/>
      <c r="BF47" s="1124"/>
      <c r="BG47" s="1124"/>
      <c r="BH47" s="1124"/>
      <c r="BI47" s="1125"/>
      <c r="BJ47" s="252"/>
      <c r="BK47" s="252"/>
      <c r="BL47" s="252"/>
      <c r="BM47" s="252"/>
      <c r="BN47" s="252"/>
      <c r="BO47" s="265"/>
      <c r="BP47" s="265"/>
      <c r="BQ47" s="262">
        <v>41</v>
      </c>
      <c r="BR47" s="263"/>
      <c r="BS47" s="1106"/>
      <c r="BT47" s="1107"/>
      <c r="BU47" s="1107"/>
      <c r="BV47" s="1107"/>
      <c r="BW47" s="1107"/>
      <c r="BX47" s="1107"/>
      <c r="BY47" s="1107"/>
      <c r="BZ47" s="1107"/>
      <c r="CA47" s="1107"/>
      <c r="CB47" s="1107"/>
      <c r="CC47" s="1107"/>
      <c r="CD47" s="1107"/>
      <c r="CE47" s="1107"/>
      <c r="CF47" s="1107"/>
      <c r="CG47" s="1108"/>
      <c r="CH47" s="1081"/>
      <c r="CI47" s="1082"/>
      <c r="CJ47" s="1082"/>
      <c r="CK47" s="1082"/>
      <c r="CL47" s="1083"/>
      <c r="CM47" s="1081"/>
      <c r="CN47" s="1082"/>
      <c r="CO47" s="1082"/>
      <c r="CP47" s="1082"/>
      <c r="CQ47" s="1083"/>
      <c r="CR47" s="1081"/>
      <c r="CS47" s="1082"/>
      <c r="CT47" s="1082"/>
      <c r="CU47" s="1082"/>
      <c r="CV47" s="1083"/>
      <c r="CW47" s="1081"/>
      <c r="CX47" s="1082"/>
      <c r="CY47" s="1082"/>
      <c r="CZ47" s="1082"/>
      <c r="DA47" s="1083"/>
      <c r="DB47" s="1081"/>
      <c r="DC47" s="1082"/>
      <c r="DD47" s="1082"/>
      <c r="DE47" s="1082"/>
      <c r="DF47" s="1083"/>
      <c r="DG47" s="1081"/>
      <c r="DH47" s="1082"/>
      <c r="DI47" s="1082"/>
      <c r="DJ47" s="1082"/>
      <c r="DK47" s="1083"/>
      <c r="DL47" s="1081"/>
      <c r="DM47" s="1082"/>
      <c r="DN47" s="1082"/>
      <c r="DO47" s="1082"/>
      <c r="DP47" s="1083"/>
      <c r="DQ47" s="1081"/>
      <c r="DR47" s="1082"/>
      <c r="DS47" s="1082"/>
      <c r="DT47" s="1082"/>
      <c r="DU47" s="1083"/>
      <c r="DV47" s="1084"/>
      <c r="DW47" s="1085"/>
      <c r="DX47" s="1085"/>
      <c r="DY47" s="1085"/>
      <c r="DZ47" s="1086"/>
      <c r="EA47" s="246"/>
    </row>
    <row r="48" spans="1:131" s="247" customFormat="1" ht="26.25" customHeight="1">
      <c r="A48" s="261">
        <v>21</v>
      </c>
      <c r="B48" s="1129"/>
      <c r="C48" s="1130"/>
      <c r="D48" s="1130"/>
      <c r="E48" s="1130"/>
      <c r="F48" s="1130"/>
      <c r="G48" s="1130"/>
      <c r="H48" s="1130"/>
      <c r="I48" s="1130"/>
      <c r="J48" s="1130"/>
      <c r="K48" s="1130"/>
      <c r="L48" s="1130"/>
      <c r="M48" s="1130"/>
      <c r="N48" s="1130"/>
      <c r="O48" s="1130"/>
      <c r="P48" s="1131"/>
      <c r="Q48" s="1135"/>
      <c r="R48" s="1136"/>
      <c r="S48" s="1136"/>
      <c r="T48" s="1136"/>
      <c r="U48" s="1136"/>
      <c r="V48" s="1136"/>
      <c r="W48" s="1136"/>
      <c r="X48" s="1136"/>
      <c r="Y48" s="1136"/>
      <c r="Z48" s="1136"/>
      <c r="AA48" s="1136"/>
      <c r="AB48" s="1136"/>
      <c r="AC48" s="1136"/>
      <c r="AD48" s="1136"/>
      <c r="AE48" s="1137"/>
      <c r="AF48" s="1111"/>
      <c r="AG48" s="1112"/>
      <c r="AH48" s="1112"/>
      <c r="AI48" s="1112"/>
      <c r="AJ48" s="1113"/>
      <c r="AK48" s="1069"/>
      <c r="AL48" s="1060"/>
      <c r="AM48" s="1060"/>
      <c r="AN48" s="1060"/>
      <c r="AO48" s="1060"/>
      <c r="AP48" s="1060"/>
      <c r="AQ48" s="1060"/>
      <c r="AR48" s="1060"/>
      <c r="AS48" s="1060"/>
      <c r="AT48" s="1060"/>
      <c r="AU48" s="1060"/>
      <c r="AV48" s="1060"/>
      <c r="AW48" s="1060"/>
      <c r="AX48" s="1060"/>
      <c r="AY48" s="1060"/>
      <c r="AZ48" s="1134"/>
      <c r="BA48" s="1134"/>
      <c r="BB48" s="1134"/>
      <c r="BC48" s="1134"/>
      <c r="BD48" s="1134"/>
      <c r="BE48" s="1124"/>
      <c r="BF48" s="1124"/>
      <c r="BG48" s="1124"/>
      <c r="BH48" s="1124"/>
      <c r="BI48" s="1125"/>
      <c r="BJ48" s="252"/>
      <c r="BK48" s="252"/>
      <c r="BL48" s="252"/>
      <c r="BM48" s="252"/>
      <c r="BN48" s="252"/>
      <c r="BO48" s="265"/>
      <c r="BP48" s="265"/>
      <c r="BQ48" s="262">
        <v>42</v>
      </c>
      <c r="BR48" s="263"/>
      <c r="BS48" s="1106"/>
      <c r="BT48" s="1107"/>
      <c r="BU48" s="1107"/>
      <c r="BV48" s="1107"/>
      <c r="BW48" s="1107"/>
      <c r="BX48" s="1107"/>
      <c r="BY48" s="1107"/>
      <c r="BZ48" s="1107"/>
      <c r="CA48" s="1107"/>
      <c r="CB48" s="1107"/>
      <c r="CC48" s="1107"/>
      <c r="CD48" s="1107"/>
      <c r="CE48" s="1107"/>
      <c r="CF48" s="1107"/>
      <c r="CG48" s="1108"/>
      <c r="CH48" s="1081"/>
      <c r="CI48" s="1082"/>
      <c r="CJ48" s="1082"/>
      <c r="CK48" s="1082"/>
      <c r="CL48" s="1083"/>
      <c r="CM48" s="1081"/>
      <c r="CN48" s="1082"/>
      <c r="CO48" s="1082"/>
      <c r="CP48" s="1082"/>
      <c r="CQ48" s="1083"/>
      <c r="CR48" s="1081"/>
      <c r="CS48" s="1082"/>
      <c r="CT48" s="1082"/>
      <c r="CU48" s="1082"/>
      <c r="CV48" s="1083"/>
      <c r="CW48" s="1081"/>
      <c r="CX48" s="1082"/>
      <c r="CY48" s="1082"/>
      <c r="CZ48" s="1082"/>
      <c r="DA48" s="1083"/>
      <c r="DB48" s="1081"/>
      <c r="DC48" s="1082"/>
      <c r="DD48" s="1082"/>
      <c r="DE48" s="1082"/>
      <c r="DF48" s="1083"/>
      <c r="DG48" s="1081"/>
      <c r="DH48" s="1082"/>
      <c r="DI48" s="1082"/>
      <c r="DJ48" s="1082"/>
      <c r="DK48" s="1083"/>
      <c r="DL48" s="1081"/>
      <c r="DM48" s="1082"/>
      <c r="DN48" s="1082"/>
      <c r="DO48" s="1082"/>
      <c r="DP48" s="1083"/>
      <c r="DQ48" s="1081"/>
      <c r="DR48" s="1082"/>
      <c r="DS48" s="1082"/>
      <c r="DT48" s="1082"/>
      <c r="DU48" s="1083"/>
      <c r="DV48" s="1084"/>
      <c r="DW48" s="1085"/>
      <c r="DX48" s="1085"/>
      <c r="DY48" s="1085"/>
      <c r="DZ48" s="1086"/>
      <c r="EA48" s="246"/>
    </row>
    <row r="49" spans="1:131" s="247" customFormat="1" ht="26.25" customHeight="1">
      <c r="A49" s="261">
        <v>22</v>
      </c>
      <c r="B49" s="1129"/>
      <c r="C49" s="1130"/>
      <c r="D49" s="1130"/>
      <c r="E49" s="1130"/>
      <c r="F49" s="1130"/>
      <c r="G49" s="1130"/>
      <c r="H49" s="1130"/>
      <c r="I49" s="1130"/>
      <c r="J49" s="1130"/>
      <c r="K49" s="1130"/>
      <c r="L49" s="1130"/>
      <c r="M49" s="1130"/>
      <c r="N49" s="1130"/>
      <c r="O49" s="1130"/>
      <c r="P49" s="1131"/>
      <c r="Q49" s="1135"/>
      <c r="R49" s="1136"/>
      <c r="S49" s="1136"/>
      <c r="T49" s="1136"/>
      <c r="U49" s="1136"/>
      <c r="V49" s="1136"/>
      <c r="W49" s="1136"/>
      <c r="X49" s="1136"/>
      <c r="Y49" s="1136"/>
      <c r="Z49" s="1136"/>
      <c r="AA49" s="1136"/>
      <c r="AB49" s="1136"/>
      <c r="AC49" s="1136"/>
      <c r="AD49" s="1136"/>
      <c r="AE49" s="1137"/>
      <c r="AF49" s="1111"/>
      <c r="AG49" s="1112"/>
      <c r="AH49" s="1112"/>
      <c r="AI49" s="1112"/>
      <c r="AJ49" s="1113"/>
      <c r="AK49" s="1069"/>
      <c r="AL49" s="1060"/>
      <c r="AM49" s="1060"/>
      <c r="AN49" s="1060"/>
      <c r="AO49" s="1060"/>
      <c r="AP49" s="1060"/>
      <c r="AQ49" s="1060"/>
      <c r="AR49" s="1060"/>
      <c r="AS49" s="1060"/>
      <c r="AT49" s="1060"/>
      <c r="AU49" s="1060"/>
      <c r="AV49" s="1060"/>
      <c r="AW49" s="1060"/>
      <c r="AX49" s="1060"/>
      <c r="AY49" s="1060"/>
      <c r="AZ49" s="1134"/>
      <c r="BA49" s="1134"/>
      <c r="BB49" s="1134"/>
      <c r="BC49" s="1134"/>
      <c r="BD49" s="1134"/>
      <c r="BE49" s="1124"/>
      <c r="BF49" s="1124"/>
      <c r="BG49" s="1124"/>
      <c r="BH49" s="1124"/>
      <c r="BI49" s="1125"/>
      <c r="BJ49" s="252"/>
      <c r="BK49" s="252"/>
      <c r="BL49" s="252"/>
      <c r="BM49" s="252"/>
      <c r="BN49" s="252"/>
      <c r="BO49" s="265"/>
      <c r="BP49" s="265"/>
      <c r="BQ49" s="262">
        <v>43</v>
      </c>
      <c r="BR49" s="263"/>
      <c r="BS49" s="1106"/>
      <c r="BT49" s="1107"/>
      <c r="BU49" s="1107"/>
      <c r="BV49" s="1107"/>
      <c r="BW49" s="1107"/>
      <c r="BX49" s="1107"/>
      <c r="BY49" s="1107"/>
      <c r="BZ49" s="1107"/>
      <c r="CA49" s="1107"/>
      <c r="CB49" s="1107"/>
      <c r="CC49" s="1107"/>
      <c r="CD49" s="1107"/>
      <c r="CE49" s="1107"/>
      <c r="CF49" s="1107"/>
      <c r="CG49" s="1108"/>
      <c r="CH49" s="1081"/>
      <c r="CI49" s="1082"/>
      <c r="CJ49" s="1082"/>
      <c r="CK49" s="1082"/>
      <c r="CL49" s="1083"/>
      <c r="CM49" s="1081"/>
      <c r="CN49" s="1082"/>
      <c r="CO49" s="1082"/>
      <c r="CP49" s="1082"/>
      <c r="CQ49" s="1083"/>
      <c r="CR49" s="1081"/>
      <c r="CS49" s="1082"/>
      <c r="CT49" s="1082"/>
      <c r="CU49" s="1082"/>
      <c r="CV49" s="1083"/>
      <c r="CW49" s="1081"/>
      <c r="CX49" s="1082"/>
      <c r="CY49" s="1082"/>
      <c r="CZ49" s="1082"/>
      <c r="DA49" s="1083"/>
      <c r="DB49" s="1081"/>
      <c r="DC49" s="1082"/>
      <c r="DD49" s="1082"/>
      <c r="DE49" s="1082"/>
      <c r="DF49" s="1083"/>
      <c r="DG49" s="1081"/>
      <c r="DH49" s="1082"/>
      <c r="DI49" s="1082"/>
      <c r="DJ49" s="1082"/>
      <c r="DK49" s="1083"/>
      <c r="DL49" s="1081"/>
      <c r="DM49" s="1082"/>
      <c r="DN49" s="1082"/>
      <c r="DO49" s="1082"/>
      <c r="DP49" s="1083"/>
      <c r="DQ49" s="1081"/>
      <c r="DR49" s="1082"/>
      <c r="DS49" s="1082"/>
      <c r="DT49" s="1082"/>
      <c r="DU49" s="1083"/>
      <c r="DV49" s="1084"/>
      <c r="DW49" s="1085"/>
      <c r="DX49" s="1085"/>
      <c r="DY49" s="1085"/>
      <c r="DZ49" s="1086"/>
      <c r="EA49" s="246"/>
    </row>
    <row r="50" spans="1:131" s="247" customFormat="1" ht="26.25" customHeight="1">
      <c r="A50" s="261">
        <v>23</v>
      </c>
      <c r="B50" s="1129"/>
      <c r="C50" s="1130"/>
      <c r="D50" s="1130"/>
      <c r="E50" s="1130"/>
      <c r="F50" s="1130"/>
      <c r="G50" s="1130"/>
      <c r="H50" s="1130"/>
      <c r="I50" s="1130"/>
      <c r="J50" s="1130"/>
      <c r="K50" s="1130"/>
      <c r="L50" s="1130"/>
      <c r="M50" s="1130"/>
      <c r="N50" s="1130"/>
      <c r="O50" s="1130"/>
      <c r="P50" s="1131"/>
      <c r="Q50" s="1132"/>
      <c r="R50" s="1115"/>
      <c r="S50" s="1115"/>
      <c r="T50" s="1115"/>
      <c r="U50" s="1115"/>
      <c r="V50" s="1115"/>
      <c r="W50" s="1115"/>
      <c r="X50" s="1115"/>
      <c r="Y50" s="1115"/>
      <c r="Z50" s="1115"/>
      <c r="AA50" s="1115"/>
      <c r="AB50" s="1115"/>
      <c r="AC50" s="1115"/>
      <c r="AD50" s="1115"/>
      <c r="AE50" s="1133"/>
      <c r="AF50" s="1111"/>
      <c r="AG50" s="1112"/>
      <c r="AH50" s="1112"/>
      <c r="AI50" s="1112"/>
      <c r="AJ50" s="1113"/>
      <c r="AK50" s="1114"/>
      <c r="AL50" s="1115"/>
      <c r="AM50" s="1115"/>
      <c r="AN50" s="1115"/>
      <c r="AO50" s="1115"/>
      <c r="AP50" s="1115"/>
      <c r="AQ50" s="1115"/>
      <c r="AR50" s="1115"/>
      <c r="AS50" s="1115"/>
      <c r="AT50" s="1115"/>
      <c r="AU50" s="1115"/>
      <c r="AV50" s="1115"/>
      <c r="AW50" s="1115"/>
      <c r="AX50" s="1115"/>
      <c r="AY50" s="1115"/>
      <c r="AZ50" s="1116"/>
      <c r="BA50" s="1116"/>
      <c r="BB50" s="1116"/>
      <c r="BC50" s="1116"/>
      <c r="BD50" s="1116"/>
      <c r="BE50" s="1124"/>
      <c r="BF50" s="1124"/>
      <c r="BG50" s="1124"/>
      <c r="BH50" s="1124"/>
      <c r="BI50" s="1125"/>
      <c r="BJ50" s="252"/>
      <c r="BK50" s="252"/>
      <c r="BL50" s="252"/>
      <c r="BM50" s="252"/>
      <c r="BN50" s="252"/>
      <c r="BO50" s="265"/>
      <c r="BP50" s="265"/>
      <c r="BQ50" s="262">
        <v>44</v>
      </c>
      <c r="BR50" s="263"/>
      <c r="BS50" s="1106"/>
      <c r="BT50" s="1107"/>
      <c r="BU50" s="1107"/>
      <c r="BV50" s="1107"/>
      <c r="BW50" s="1107"/>
      <c r="BX50" s="1107"/>
      <c r="BY50" s="1107"/>
      <c r="BZ50" s="1107"/>
      <c r="CA50" s="1107"/>
      <c r="CB50" s="1107"/>
      <c r="CC50" s="1107"/>
      <c r="CD50" s="1107"/>
      <c r="CE50" s="1107"/>
      <c r="CF50" s="1107"/>
      <c r="CG50" s="1108"/>
      <c r="CH50" s="1081"/>
      <c r="CI50" s="1082"/>
      <c r="CJ50" s="1082"/>
      <c r="CK50" s="1082"/>
      <c r="CL50" s="1083"/>
      <c r="CM50" s="1081"/>
      <c r="CN50" s="1082"/>
      <c r="CO50" s="1082"/>
      <c r="CP50" s="1082"/>
      <c r="CQ50" s="1083"/>
      <c r="CR50" s="1081"/>
      <c r="CS50" s="1082"/>
      <c r="CT50" s="1082"/>
      <c r="CU50" s="1082"/>
      <c r="CV50" s="1083"/>
      <c r="CW50" s="1081"/>
      <c r="CX50" s="1082"/>
      <c r="CY50" s="1082"/>
      <c r="CZ50" s="1082"/>
      <c r="DA50" s="1083"/>
      <c r="DB50" s="1081"/>
      <c r="DC50" s="1082"/>
      <c r="DD50" s="1082"/>
      <c r="DE50" s="1082"/>
      <c r="DF50" s="1083"/>
      <c r="DG50" s="1081"/>
      <c r="DH50" s="1082"/>
      <c r="DI50" s="1082"/>
      <c r="DJ50" s="1082"/>
      <c r="DK50" s="1083"/>
      <c r="DL50" s="1081"/>
      <c r="DM50" s="1082"/>
      <c r="DN50" s="1082"/>
      <c r="DO50" s="1082"/>
      <c r="DP50" s="1083"/>
      <c r="DQ50" s="1081"/>
      <c r="DR50" s="1082"/>
      <c r="DS50" s="1082"/>
      <c r="DT50" s="1082"/>
      <c r="DU50" s="1083"/>
      <c r="DV50" s="1084"/>
      <c r="DW50" s="1085"/>
      <c r="DX50" s="1085"/>
      <c r="DY50" s="1085"/>
      <c r="DZ50" s="1086"/>
      <c r="EA50" s="246"/>
    </row>
    <row r="51" spans="1:131" s="247" customFormat="1" ht="26.25" customHeight="1">
      <c r="A51" s="261">
        <v>24</v>
      </c>
      <c r="B51" s="1129"/>
      <c r="C51" s="1130"/>
      <c r="D51" s="1130"/>
      <c r="E51" s="1130"/>
      <c r="F51" s="1130"/>
      <c r="G51" s="1130"/>
      <c r="H51" s="1130"/>
      <c r="I51" s="1130"/>
      <c r="J51" s="1130"/>
      <c r="K51" s="1130"/>
      <c r="L51" s="1130"/>
      <c r="M51" s="1130"/>
      <c r="N51" s="1130"/>
      <c r="O51" s="1130"/>
      <c r="P51" s="1131"/>
      <c r="Q51" s="1132"/>
      <c r="R51" s="1115"/>
      <c r="S51" s="1115"/>
      <c r="T51" s="1115"/>
      <c r="U51" s="1115"/>
      <c r="V51" s="1115"/>
      <c r="W51" s="1115"/>
      <c r="X51" s="1115"/>
      <c r="Y51" s="1115"/>
      <c r="Z51" s="1115"/>
      <c r="AA51" s="1115"/>
      <c r="AB51" s="1115"/>
      <c r="AC51" s="1115"/>
      <c r="AD51" s="1115"/>
      <c r="AE51" s="1133"/>
      <c r="AF51" s="1111"/>
      <c r="AG51" s="1112"/>
      <c r="AH51" s="1112"/>
      <c r="AI51" s="1112"/>
      <c r="AJ51" s="1113"/>
      <c r="AK51" s="1114"/>
      <c r="AL51" s="1115"/>
      <c r="AM51" s="1115"/>
      <c r="AN51" s="1115"/>
      <c r="AO51" s="1115"/>
      <c r="AP51" s="1115"/>
      <c r="AQ51" s="1115"/>
      <c r="AR51" s="1115"/>
      <c r="AS51" s="1115"/>
      <c r="AT51" s="1115"/>
      <c r="AU51" s="1115"/>
      <c r="AV51" s="1115"/>
      <c r="AW51" s="1115"/>
      <c r="AX51" s="1115"/>
      <c r="AY51" s="1115"/>
      <c r="AZ51" s="1116"/>
      <c r="BA51" s="1116"/>
      <c r="BB51" s="1116"/>
      <c r="BC51" s="1116"/>
      <c r="BD51" s="1116"/>
      <c r="BE51" s="1124"/>
      <c r="BF51" s="1124"/>
      <c r="BG51" s="1124"/>
      <c r="BH51" s="1124"/>
      <c r="BI51" s="1125"/>
      <c r="BJ51" s="252"/>
      <c r="BK51" s="252"/>
      <c r="BL51" s="252"/>
      <c r="BM51" s="252"/>
      <c r="BN51" s="252"/>
      <c r="BO51" s="265"/>
      <c r="BP51" s="265"/>
      <c r="BQ51" s="262">
        <v>45</v>
      </c>
      <c r="BR51" s="263"/>
      <c r="BS51" s="1106"/>
      <c r="BT51" s="1107"/>
      <c r="BU51" s="1107"/>
      <c r="BV51" s="1107"/>
      <c r="BW51" s="1107"/>
      <c r="BX51" s="1107"/>
      <c r="BY51" s="1107"/>
      <c r="BZ51" s="1107"/>
      <c r="CA51" s="1107"/>
      <c r="CB51" s="1107"/>
      <c r="CC51" s="1107"/>
      <c r="CD51" s="1107"/>
      <c r="CE51" s="1107"/>
      <c r="CF51" s="1107"/>
      <c r="CG51" s="1108"/>
      <c r="CH51" s="1081"/>
      <c r="CI51" s="1082"/>
      <c r="CJ51" s="1082"/>
      <c r="CK51" s="1082"/>
      <c r="CL51" s="1083"/>
      <c r="CM51" s="1081"/>
      <c r="CN51" s="1082"/>
      <c r="CO51" s="1082"/>
      <c r="CP51" s="1082"/>
      <c r="CQ51" s="1083"/>
      <c r="CR51" s="1081"/>
      <c r="CS51" s="1082"/>
      <c r="CT51" s="1082"/>
      <c r="CU51" s="1082"/>
      <c r="CV51" s="1083"/>
      <c r="CW51" s="1081"/>
      <c r="CX51" s="1082"/>
      <c r="CY51" s="1082"/>
      <c r="CZ51" s="1082"/>
      <c r="DA51" s="1083"/>
      <c r="DB51" s="1081"/>
      <c r="DC51" s="1082"/>
      <c r="DD51" s="1082"/>
      <c r="DE51" s="1082"/>
      <c r="DF51" s="1083"/>
      <c r="DG51" s="1081"/>
      <c r="DH51" s="1082"/>
      <c r="DI51" s="1082"/>
      <c r="DJ51" s="1082"/>
      <c r="DK51" s="1083"/>
      <c r="DL51" s="1081"/>
      <c r="DM51" s="1082"/>
      <c r="DN51" s="1082"/>
      <c r="DO51" s="1082"/>
      <c r="DP51" s="1083"/>
      <c r="DQ51" s="1081"/>
      <c r="DR51" s="1082"/>
      <c r="DS51" s="1082"/>
      <c r="DT51" s="1082"/>
      <c r="DU51" s="1083"/>
      <c r="DV51" s="1084"/>
      <c r="DW51" s="1085"/>
      <c r="DX51" s="1085"/>
      <c r="DY51" s="1085"/>
      <c r="DZ51" s="1086"/>
      <c r="EA51" s="246"/>
    </row>
    <row r="52" spans="1:131" s="247" customFormat="1" ht="26.25" customHeight="1">
      <c r="A52" s="261">
        <v>25</v>
      </c>
      <c r="B52" s="1129"/>
      <c r="C52" s="1130"/>
      <c r="D52" s="1130"/>
      <c r="E52" s="1130"/>
      <c r="F52" s="1130"/>
      <c r="G52" s="1130"/>
      <c r="H52" s="1130"/>
      <c r="I52" s="1130"/>
      <c r="J52" s="1130"/>
      <c r="K52" s="1130"/>
      <c r="L52" s="1130"/>
      <c r="M52" s="1130"/>
      <c r="N52" s="1130"/>
      <c r="O52" s="1130"/>
      <c r="P52" s="1131"/>
      <c r="Q52" s="1132"/>
      <c r="R52" s="1115"/>
      <c r="S52" s="1115"/>
      <c r="T52" s="1115"/>
      <c r="U52" s="1115"/>
      <c r="V52" s="1115"/>
      <c r="W52" s="1115"/>
      <c r="X52" s="1115"/>
      <c r="Y52" s="1115"/>
      <c r="Z52" s="1115"/>
      <c r="AA52" s="1115"/>
      <c r="AB52" s="1115"/>
      <c r="AC52" s="1115"/>
      <c r="AD52" s="1115"/>
      <c r="AE52" s="1133"/>
      <c r="AF52" s="1111"/>
      <c r="AG52" s="1112"/>
      <c r="AH52" s="1112"/>
      <c r="AI52" s="1112"/>
      <c r="AJ52" s="1113"/>
      <c r="AK52" s="1114"/>
      <c r="AL52" s="1115"/>
      <c r="AM52" s="1115"/>
      <c r="AN52" s="1115"/>
      <c r="AO52" s="1115"/>
      <c r="AP52" s="1115"/>
      <c r="AQ52" s="1115"/>
      <c r="AR52" s="1115"/>
      <c r="AS52" s="1115"/>
      <c r="AT52" s="1115"/>
      <c r="AU52" s="1115"/>
      <c r="AV52" s="1115"/>
      <c r="AW52" s="1115"/>
      <c r="AX52" s="1115"/>
      <c r="AY52" s="1115"/>
      <c r="AZ52" s="1116"/>
      <c r="BA52" s="1116"/>
      <c r="BB52" s="1116"/>
      <c r="BC52" s="1116"/>
      <c r="BD52" s="1116"/>
      <c r="BE52" s="1124"/>
      <c r="BF52" s="1124"/>
      <c r="BG52" s="1124"/>
      <c r="BH52" s="1124"/>
      <c r="BI52" s="1125"/>
      <c r="BJ52" s="252"/>
      <c r="BK52" s="252"/>
      <c r="BL52" s="252"/>
      <c r="BM52" s="252"/>
      <c r="BN52" s="252"/>
      <c r="BO52" s="265"/>
      <c r="BP52" s="265"/>
      <c r="BQ52" s="262">
        <v>46</v>
      </c>
      <c r="BR52" s="263"/>
      <c r="BS52" s="1106"/>
      <c r="BT52" s="1107"/>
      <c r="BU52" s="1107"/>
      <c r="BV52" s="1107"/>
      <c r="BW52" s="1107"/>
      <c r="BX52" s="1107"/>
      <c r="BY52" s="1107"/>
      <c r="BZ52" s="1107"/>
      <c r="CA52" s="1107"/>
      <c r="CB52" s="1107"/>
      <c r="CC52" s="1107"/>
      <c r="CD52" s="1107"/>
      <c r="CE52" s="1107"/>
      <c r="CF52" s="1107"/>
      <c r="CG52" s="1108"/>
      <c r="CH52" s="1081"/>
      <c r="CI52" s="1082"/>
      <c r="CJ52" s="1082"/>
      <c r="CK52" s="1082"/>
      <c r="CL52" s="1083"/>
      <c r="CM52" s="1081"/>
      <c r="CN52" s="1082"/>
      <c r="CO52" s="1082"/>
      <c r="CP52" s="1082"/>
      <c r="CQ52" s="1083"/>
      <c r="CR52" s="1081"/>
      <c r="CS52" s="1082"/>
      <c r="CT52" s="1082"/>
      <c r="CU52" s="1082"/>
      <c r="CV52" s="1083"/>
      <c r="CW52" s="1081"/>
      <c r="CX52" s="1082"/>
      <c r="CY52" s="1082"/>
      <c r="CZ52" s="1082"/>
      <c r="DA52" s="1083"/>
      <c r="DB52" s="1081"/>
      <c r="DC52" s="1082"/>
      <c r="DD52" s="1082"/>
      <c r="DE52" s="1082"/>
      <c r="DF52" s="1083"/>
      <c r="DG52" s="1081"/>
      <c r="DH52" s="1082"/>
      <c r="DI52" s="1082"/>
      <c r="DJ52" s="1082"/>
      <c r="DK52" s="1083"/>
      <c r="DL52" s="1081"/>
      <c r="DM52" s="1082"/>
      <c r="DN52" s="1082"/>
      <c r="DO52" s="1082"/>
      <c r="DP52" s="1083"/>
      <c r="DQ52" s="1081"/>
      <c r="DR52" s="1082"/>
      <c r="DS52" s="1082"/>
      <c r="DT52" s="1082"/>
      <c r="DU52" s="1083"/>
      <c r="DV52" s="1084"/>
      <c r="DW52" s="1085"/>
      <c r="DX52" s="1085"/>
      <c r="DY52" s="1085"/>
      <c r="DZ52" s="1086"/>
      <c r="EA52" s="246"/>
    </row>
    <row r="53" spans="1:131" s="247" customFormat="1" ht="26.25" customHeight="1">
      <c r="A53" s="261">
        <v>26</v>
      </c>
      <c r="B53" s="1129"/>
      <c r="C53" s="1130"/>
      <c r="D53" s="1130"/>
      <c r="E53" s="1130"/>
      <c r="F53" s="1130"/>
      <c r="G53" s="1130"/>
      <c r="H53" s="1130"/>
      <c r="I53" s="1130"/>
      <c r="J53" s="1130"/>
      <c r="K53" s="1130"/>
      <c r="L53" s="1130"/>
      <c r="M53" s="1130"/>
      <c r="N53" s="1130"/>
      <c r="O53" s="1130"/>
      <c r="P53" s="1131"/>
      <c r="Q53" s="1132"/>
      <c r="R53" s="1115"/>
      <c r="S53" s="1115"/>
      <c r="T53" s="1115"/>
      <c r="U53" s="1115"/>
      <c r="V53" s="1115"/>
      <c r="W53" s="1115"/>
      <c r="X53" s="1115"/>
      <c r="Y53" s="1115"/>
      <c r="Z53" s="1115"/>
      <c r="AA53" s="1115"/>
      <c r="AB53" s="1115"/>
      <c r="AC53" s="1115"/>
      <c r="AD53" s="1115"/>
      <c r="AE53" s="1133"/>
      <c r="AF53" s="1111"/>
      <c r="AG53" s="1112"/>
      <c r="AH53" s="1112"/>
      <c r="AI53" s="1112"/>
      <c r="AJ53" s="1113"/>
      <c r="AK53" s="1114"/>
      <c r="AL53" s="1115"/>
      <c r="AM53" s="1115"/>
      <c r="AN53" s="1115"/>
      <c r="AO53" s="1115"/>
      <c r="AP53" s="1115"/>
      <c r="AQ53" s="1115"/>
      <c r="AR53" s="1115"/>
      <c r="AS53" s="1115"/>
      <c r="AT53" s="1115"/>
      <c r="AU53" s="1115"/>
      <c r="AV53" s="1115"/>
      <c r="AW53" s="1115"/>
      <c r="AX53" s="1115"/>
      <c r="AY53" s="1115"/>
      <c r="AZ53" s="1116"/>
      <c r="BA53" s="1116"/>
      <c r="BB53" s="1116"/>
      <c r="BC53" s="1116"/>
      <c r="BD53" s="1116"/>
      <c r="BE53" s="1124"/>
      <c r="BF53" s="1124"/>
      <c r="BG53" s="1124"/>
      <c r="BH53" s="1124"/>
      <c r="BI53" s="1125"/>
      <c r="BJ53" s="252"/>
      <c r="BK53" s="252"/>
      <c r="BL53" s="252"/>
      <c r="BM53" s="252"/>
      <c r="BN53" s="252"/>
      <c r="BO53" s="265"/>
      <c r="BP53" s="265"/>
      <c r="BQ53" s="262">
        <v>47</v>
      </c>
      <c r="BR53" s="263"/>
      <c r="BS53" s="1106"/>
      <c r="BT53" s="1107"/>
      <c r="BU53" s="1107"/>
      <c r="BV53" s="1107"/>
      <c r="BW53" s="1107"/>
      <c r="BX53" s="1107"/>
      <c r="BY53" s="1107"/>
      <c r="BZ53" s="1107"/>
      <c r="CA53" s="1107"/>
      <c r="CB53" s="1107"/>
      <c r="CC53" s="1107"/>
      <c r="CD53" s="1107"/>
      <c r="CE53" s="1107"/>
      <c r="CF53" s="1107"/>
      <c r="CG53" s="1108"/>
      <c r="CH53" s="1081"/>
      <c r="CI53" s="1082"/>
      <c r="CJ53" s="1082"/>
      <c r="CK53" s="1082"/>
      <c r="CL53" s="1083"/>
      <c r="CM53" s="1081"/>
      <c r="CN53" s="1082"/>
      <c r="CO53" s="1082"/>
      <c r="CP53" s="1082"/>
      <c r="CQ53" s="1083"/>
      <c r="CR53" s="1081"/>
      <c r="CS53" s="1082"/>
      <c r="CT53" s="1082"/>
      <c r="CU53" s="1082"/>
      <c r="CV53" s="1083"/>
      <c r="CW53" s="1081"/>
      <c r="CX53" s="1082"/>
      <c r="CY53" s="1082"/>
      <c r="CZ53" s="1082"/>
      <c r="DA53" s="1083"/>
      <c r="DB53" s="1081"/>
      <c r="DC53" s="1082"/>
      <c r="DD53" s="1082"/>
      <c r="DE53" s="1082"/>
      <c r="DF53" s="1083"/>
      <c r="DG53" s="1081"/>
      <c r="DH53" s="1082"/>
      <c r="DI53" s="1082"/>
      <c r="DJ53" s="1082"/>
      <c r="DK53" s="1083"/>
      <c r="DL53" s="1081"/>
      <c r="DM53" s="1082"/>
      <c r="DN53" s="1082"/>
      <c r="DO53" s="1082"/>
      <c r="DP53" s="1083"/>
      <c r="DQ53" s="1081"/>
      <c r="DR53" s="1082"/>
      <c r="DS53" s="1082"/>
      <c r="DT53" s="1082"/>
      <c r="DU53" s="1083"/>
      <c r="DV53" s="1084"/>
      <c r="DW53" s="1085"/>
      <c r="DX53" s="1085"/>
      <c r="DY53" s="1085"/>
      <c r="DZ53" s="1086"/>
      <c r="EA53" s="246"/>
    </row>
    <row r="54" spans="1:131" s="247" customFormat="1" ht="26.25" customHeight="1">
      <c r="A54" s="261">
        <v>27</v>
      </c>
      <c r="B54" s="1129"/>
      <c r="C54" s="1130"/>
      <c r="D54" s="1130"/>
      <c r="E54" s="1130"/>
      <c r="F54" s="1130"/>
      <c r="G54" s="1130"/>
      <c r="H54" s="1130"/>
      <c r="I54" s="1130"/>
      <c r="J54" s="1130"/>
      <c r="K54" s="1130"/>
      <c r="L54" s="1130"/>
      <c r="M54" s="1130"/>
      <c r="N54" s="1130"/>
      <c r="O54" s="1130"/>
      <c r="P54" s="1131"/>
      <c r="Q54" s="1132"/>
      <c r="R54" s="1115"/>
      <c r="S54" s="1115"/>
      <c r="T54" s="1115"/>
      <c r="U54" s="1115"/>
      <c r="V54" s="1115"/>
      <c r="W54" s="1115"/>
      <c r="X54" s="1115"/>
      <c r="Y54" s="1115"/>
      <c r="Z54" s="1115"/>
      <c r="AA54" s="1115"/>
      <c r="AB54" s="1115"/>
      <c r="AC54" s="1115"/>
      <c r="AD54" s="1115"/>
      <c r="AE54" s="1133"/>
      <c r="AF54" s="1111"/>
      <c r="AG54" s="1112"/>
      <c r="AH54" s="1112"/>
      <c r="AI54" s="1112"/>
      <c r="AJ54" s="1113"/>
      <c r="AK54" s="1114"/>
      <c r="AL54" s="1115"/>
      <c r="AM54" s="1115"/>
      <c r="AN54" s="1115"/>
      <c r="AO54" s="1115"/>
      <c r="AP54" s="1115"/>
      <c r="AQ54" s="1115"/>
      <c r="AR54" s="1115"/>
      <c r="AS54" s="1115"/>
      <c r="AT54" s="1115"/>
      <c r="AU54" s="1115"/>
      <c r="AV54" s="1115"/>
      <c r="AW54" s="1115"/>
      <c r="AX54" s="1115"/>
      <c r="AY54" s="1115"/>
      <c r="AZ54" s="1116"/>
      <c r="BA54" s="1116"/>
      <c r="BB54" s="1116"/>
      <c r="BC54" s="1116"/>
      <c r="BD54" s="1116"/>
      <c r="BE54" s="1124"/>
      <c r="BF54" s="1124"/>
      <c r="BG54" s="1124"/>
      <c r="BH54" s="1124"/>
      <c r="BI54" s="1125"/>
      <c r="BJ54" s="252"/>
      <c r="BK54" s="252"/>
      <c r="BL54" s="252"/>
      <c r="BM54" s="252"/>
      <c r="BN54" s="252"/>
      <c r="BO54" s="265"/>
      <c r="BP54" s="265"/>
      <c r="BQ54" s="262">
        <v>48</v>
      </c>
      <c r="BR54" s="263"/>
      <c r="BS54" s="1106"/>
      <c r="BT54" s="1107"/>
      <c r="BU54" s="1107"/>
      <c r="BV54" s="1107"/>
      <c r="BW54" s="1107"/>
      <c r="BX54" s="1107"/>
      <c r="BY54" s="1107"/>
      <c r="BZ54" s="1107"/>
      <c r="CA54" s="1107"/>
      <c r="CB54" s="1107"/>
      <c r="CC54" s="1107"/>
      <c r="CD54" s="1107"/>
      <c r="CE54" s="1107"/>
      <c r="CF54" s="1107"/>
      <c r="CG54" s="1108"/>
      <c r="CH54" s="1081"/>
      <c r="CI54" s="1082"/>
      <c r="CJ54" s="1082"/>
      <c r="CK54" s="1082"/>
      <c r="CL54" s="1083"/>
      <c r="CM54" s="1081"/>
      <c r="CN54" s="1082"/>
      <c r="CO54" s="1082"/>
      <c r="CP54" s="1082"/>
      <c r="CQ54" s="1083"/>
      <c r="CR54" s="1081"/>
      <c r="CS54" s="1082"/>
      <c r="CT54" s="1082"/>
      <c r="CU54" s="1082"/>
      <c r="CV54" s="1083"/>
      <c r="CW54" s="1081"/>
      <c r="CX54" s="1082"/>
      <c r="CY54" s="1082"/>
      <c r="CZ54" s="1082"/>
      <c r="DA54" s="1083"/>
      <c r="DB54" s="1081"/>
      <c r="DC54" s="1082"/>
      <c r="DD54" s="1082"/>
      <c r="DE54" s="1082"/>
      <c r="DF54" s="1083"/>
      <c r="DG54" s="1081"/>
      <c r="DH54" s="1082"/>
      <c r="DI54" s="1082"/>
      <c r="DJ54" s="1082"/>
      <c r="DK54" s="1083"/>
      <c r="DL54" s="1081"/>
      <c r="DM54" s="1082"/>
      <c r="DN54" s="1082"/>
      <c r="DO54" s="1082"/>
      <c r="DP54" s="1083"/>
      <c r="DQ54" s="1081"/>
      <c r="DR54" s="1082"/>
      <c r="DS54" s="1082"/>
      <c r="DT54" s="1082"/>
      <c r="DU54" s="1083"/>
      <c r="DV54" s="1084"/>
      <c r="DW54" s="1085"/>
      <c r="DX54" s="1085"/>
      <c r="DY54" s="1085"/>
      <c r="DZ54" s="1086"/>
      <c r="EA54" s="246"/>
    </row>
    <row r="55" spans="1:131" s="247" customFormat="1" ht="26.25" customHeight="1">
      <c r="A55" s="261">
        <v>28</v>
      </c>
      <c r="B55" s="1129"/>
      <c r="C55" s="1130"/>
      <c r="D55" s="1130"/>
      <c r="E55" s="1130"/>
      <c r="F55" s="1130"/>
      <c r="G55" s="1130"/>
      <c r="H55" s="1130"/>
      <c r="I55" s="1130"/>
      <c r="J55" s="1130"/>
      <c r="K55" s="1130"/>
      <c r="L55" s="1130"/>
      <c r="M55" s="1130"/>
      <c r="N55" s="1130"/>
      <c r="O55" s="1130"/>
      <c r="P55" s="1131"/>
      <c r="Q55" s="1132"/>
      <c r="R55" s="1115"/>
      <c r="S55" s="1115"/>
      <c r="T55" s="1115"/>
      <c r="U55" s="1115"/>
      <c r="V55" s="1115"/>
      <c r="W55" s="1115"/>
      <c r="X55" s="1115"/>
      <c r="Y55" s="1115"/>
      <c r="Z55" s="1115"/>
      <c r="AA55" s="1115"/>
      <c r="AB55" s="1115"/>
      <c r="AC55" s="1115"/>
      <c r="AD55" s="1115"/>
      <c r="AE55" s="1133"/>
      <c r="AF55" s="1111"/>
      <c r="AG55" s="1112"/>
      <c r="AH55" s="1112"/>
      <c r="AI55" s="1112"/>
      <c r="AJ55" s="1113"/>
      <c r="AK55" s="1114"/>
      <c r="AL55" s="1115"/>
      <c r="AM55" s="1115"/>
      <c r="AN55" s="1115"/>
      <c r="AO55" s="1115"/>
      <c r="AP55" s="1115"/>
      <c r="AQ55" s="1115"/>
      <c r="AR55" s="1115"/>
      <c r="AS55" s="1115"/>
      <c r="AT55" s="1115"/>
      <c r="AU55" s="1115"/>
      <c r="AV55" s="1115"/>
      <c r="AW55" s="1115"/>
      <c r="AX55" s="1115"/>
      <c r="AY55" s="1115"/>
      <c r="AZ55" s="1116"/>
      <c r="BA55" s="1116"/>
      <c r="BB55" s="1116"/>
      <c r="BC55" s="1116"/>
      <c r="BD55" s="1116"/>
      <c r="BE55" s="1124"/>
      <c r="BF55" s="1124"/>
      <c r="BG55" s="1124"/>
      <c r="BH55" s="1124"/>
      <c r="BI55" s="1125"/>
      <c r="BJ55" s="252"/>
      <c r="BK55" s="252"/>
      <c r="BL55" s="252"/>
      <c r="BM55" s="252"/>
      <c r="BN55" s="252"/>
      <c r="BO55" s="265"/>
      <c r="BP55" s="265"/>
      <c r="BQ55" s="262">
        <v>49</v>
      </c>
      <c r="BR55" s="263"/>
      <c r="BS55" s="1106"/>
      <c r="BT55" s="1107"/>
      <c r="BU55" s="1107"/>
      <c r="BV55" s="1107"/>
      <c r="BW55" s="1107"/>
      <c r="BX55" s="1107"/>
      <c r="BY55" s="1107"/>
      <c r="BZ55" s="1107"/>
      <c r="CA55" s="1107"/>
      <c r="CB55" s="1107"/>
      <c r="CC55" s="1107"/>
      <c r="CD55" s="1107"/>
      <c r="CE55" s="1107"/>
      <c r="CF55" s="1107"/>
      <c r="CG55" s="1108"/>
      <c r="CH55" s="1081"/>
      <c r="CI55" s="1082"/>
      <c r="CJ55" s="1082"/>
      <c r="CK55" s="1082"/>
      <c r="CL55" s="1083"/>
      <c r="CM55" s="1081"/>
      <c r="CN55" s="1082"/>
      <c r="CO55" s="1082"/>
      <c r="CP55" s="1082"/>
      <c r="CQ55" s="1083"/>
      <c r="CR55" s="1081"/>
      <c r="CS55" s="1082"/>
      <c r="CT55" s="1082"/>
      <c r="CU55" s="1082"/>
      <c r="CV55" s="1083"/>
      <c r="CW55" s="1081"/>
      <c r="CX55" s="1082"/>
      <c r="CY55" s="1082"/>
      <c r="CZ55" s="1082"/>
      <c r="DA55" s="1083"/>
      <c r="DB55" s="1081"/>
      <c r="DC55" s="1082"/>
      <c r="DD55" s="1082"/>
      <c r="DE55" s="1082"/>
      <c r="DF55" s="1083"/>
      <c r="DG55" s="1081"/>
      <c r="DH55" s="1082"/>
      <c r="DI55" s="1082"/>
      <c r="DJ55" s="1082"/>
      <c r="DK55" s="1083"/>
      <c r="DL55" s="1081"/>
      <c r="DM55" s="1082"/>
      <c r="DN55" s="1082"/>
      <c r="DO55" s="1082"/>
      <c r="DP55" s="1083"/>
      <c r="DQ55" s="1081"/>
      <c r="DR55" s="1082"/>
      <c r="DS55" s="1082"/>
      <c r="DT55" s="1082"/>
      <c r="DU55" s="1083"/>
      <c r="DV55" s="1084"/>
      <c r="DW55" s="1085"/>
      <c r="DX55" s="1085"/>
      <c r="DY55" s="1085"/>
      <c r="DZ55" s="1086"/>
      <c r="EA55" s="246"/>
    </row>
    <row r="56" spans="1:131" s="247" customFormat="1" ht="26.25" customHeight="1">
      <c r="A56" s="261">
        <v>29</v>
      </c>
      <c r="B56" s="1129"/>
      <c r="C56" s="1130"/>
      <c r="D56" s="1130"/>
      <c r="E56" s="1130"/>
      <c r="F56" s="1130"/>
      <c r="G56" s="1130"/>
      <c r="H56" s="1130"/>
      <c r="I56" s="1130"/>
      <c r="J56" s="1130"/>
      <c r="K56" s="1130"/>
      <c r="L56" s="1130"/>
      <c r="M56" s="1130"/>
      <c r="N56" s="1130"/>
      <c r="O56" s="1130"/>
      <c r="P56" s="1131"/>
      <c r="Q56" s="1132"/>
      <c r="R56" s="1115"/>
      <c r="S56" s="1115"/>
      <c r="T56" s="1115"/>
      <c r="U56" s="1115"/>
      <c r="V56" s="1115"/>
      <c r="W56" s="1115"/>
      <c r="X56" s="1115"/>
      <c r="Y56" s="1115"/>
      <c r="Z56" s="1115"/>
      <c r="AA56" s="1115"/>
      <c r="AB56" s="1115"/>
      <c r="AC56" s="1115"/>
      <c r="AD56" s="1115"/>
      <c r="AE56" s="1133"/>
      <c r="AF56" s="1111"/>
      <c r="AG56" s="1112"/>
      <c r="AH56" s="1112"/>
      <c r="AI56" s="1112"/>
      <c r="AJ56" s="1113"/>
      <c r="AK56" s="1114"/>
      <c r="AL56" s="1115"/>
      <c r="AM56" s="1115"/>
      <c r="AN56" s="1115"/>
      <c r="AO56" s="1115"/>
      <c r="AP56" s="1115"/>
      <c r="AQ56" s="1115"/>
      <c r="AR56" s="1115"/>
      <c r="AS56" s="1115"/>
      <c r="AT56" s="1115"/>
      <c r="AU56" s="1115"/>
      <c r="AV56" s="1115"/>
      <c r="AW56" s="1115"/>
      <c r="AX56" s="1115"/>
      <c r="AY56" s="1115"/>
      <c r="AZ56" s="1116"/>
      <c r="BA56" s="1116"/>
      <c r="BB56" s="1116"/>
      <c r="BC56" s="1116"/>
      <c r="BD56" s="1116"/>
      <c r="BE56" s="1124"/>
      <c r="BF56" s="1124"/>
      <c r="BG56" s="1124"/>
      <c r="BH56" s="1124"/>
      <c r="BI56" s="1125"/>
      <c r="BJ56" s="252"/>
      <c r="BK56" s="252"/>
      <c r="BL56" s="252"/>
      <c r="BM56" s="252"/>
      <c r="BN56" s="252"/>
      <c r="BO56" s="265"/>
      <c r="BP56" s="265"/>
      <c r="BQ56" s="262">
        <v>50</v>
      </c>
      <c r="BR56" s="263"/>
      <c r="BS56" s="1106"/>
      <c r="BT56" s="1107"/>
      <c r="BU56" s="1107"/>
      <c r="BV56" s="1107"/>
      <c r="BW56" s="1107"/>
      <c r="BX56" s="1107"/>
      <c r="BY56" s="1107"/>
      <c r="BZ56" s="1107"/>
      <c r="CA56" s="1107"/>
      <c r="CB56" s="1107"/>
      <c r="CC56" s="1107"/>
      <c r="CD56" s="1107"/>
      <c r="CE56" s="1107"/>
      <c r="CF56" s="1107"/>
      <c r="CG56" s="1108"/>
      <c r="CH56" s="1081"/>
      <c r="CI56" s="1082"/>
      <c r="CJ56" s="1082"/>
      <c r="CK56" s="1082"/>
      <c r="CL56" s="1083"/>
      <c r="CM56" s="1081"/>
      <c r="CN56" s="1082"/>
      <c r="CO56" s="1082"/>
      <c r="CP56" s="1082"/>
      <c r="CQ56" s="1083"/>
      <c r="CR56" s="1081"/>
      <c r="CS56" s="1082"/>
      <c r="CT56" s="1082"/>
      <c r="CU56" s="1082"/>
      <c r="CV56" s="1083"/>
      <c r="CW56" s="1081"/>
      <c r="CX56" s="1082"/>
      <c r="CY56" s="1082"/>
      <c r="CZ56" s="1082"/>
      <c r="DA56" s="1083"/>
      <c r="DB56" s="1081"/>
      <c r="DC56" s="1082"/>
      <c r="DD56" s="1082"/>
      <c r="DE56" s="1082"/>
      <c r="DF56" s="1083"/>
      <c r="DG56" s="1081"/>
      <c r="DH56" s="1082"/>
      <c r="DI56" s="1082"/>
      <c r="DJ56" s="1082"/>
      <c r="DK56" s="1083"/>
      <c r="DL56" s="1081"/>
      <c r="DM56" s="1082"/>
      <c r="DN56" s="1082"/>
      <c r="DO56" s="1082"/>
      <c r="DP56" s="1083"/>
      <c r="DQ56" s="1081"/>
      <c r="DR56" s="1082"/>
      <c r="DS56" s="1082"/>
      <c r="DT56" s="1082"/>
      <c r="DU56" s="1083"/>
      <c r="DV56" s="1084"/>
      <c r="DW56" s="1085"/>
      <c r="DX56" s="1085"/>
      <c r="DY56" s="1085"/>
      <c r="DZ56" s="1086"/>
      <c r="EA56" s="246"/>
    </row>
    <row r="57" spans="1:131" s="247" customFormat="1" ht="26.25" customHeight="1">
      <c r="A57" s="261">
        <v>30</v>
      </c>
      <c r="B57" s="1129"/>
      <c r="C57" s="1130"/>
      <c r="D57" s="1130"/>
      <c r="E57" s="1130"/>
      <c r="F57" s="1130"/>
      <c r="G57" s="1130"/>
      <c r="H57" s="1130"/>
      <c r="I57" s="1130"/>
      <c r="J57" s="1130"/>
      <c r="K57" s="1130"/>
      <c r="L57" s="1130"/>
      <c r="M57" s="1130"/>
      <c r="N57" s="1130"/>
      <c r="O57" s="1130"/>
      <c r="P57" s="1131"/>
      <c r="Q57" s="1132"/>
      <c r="R57" s="1115"/>
      <c r="S57" s="1115"/>
      <c r="T57" s="1115"/>
      <c r="U57" s="1115"/>
      <c r="V57" s="1115"/>
      <c r="W57" s="1115"/>
      <c r="X57" s="1115"/>
      <c r="Y57" s="1115"/>
      <c r="Z57" s="1115"/>
      <c r="AA57" s="1115"/>
      <c r="AB57" s="1115"/>
      <c r="AC57" s="1115"/>
      <c r="AD57" s="1115"/>
      <c r="AE57" s="1133"/>
      <c r="AF57" s="1111"/>
      <c r="AG57" s="1112"/>
      <c r="AH57" s="1112"/>
      <c r="AI57" s="1112"/>
      <c r="AJ57" s="1113"/>
      <c r="AK57" s="1114"/>
      <c r="AL57" s="1115"/>
      <c r="AM57" s="1115"/>
      <c r="AN57" s="1115"/>
      <c r="AO57" s="1115"/>
      <c r="AP57" s="1115"/>
      <c r="AQ57" s="1115"/>
      <c r="AR57" s="1115"/>
      <c r="AS57" s="1115"/>
      <c r="AT57" s="1115"/>
      <c r="AU57" s="1115"/>
      <c r="AV57" s="1115"/>
      <c r="AW57" s="1115"/>
      <c r="AX57" s="1115"/>
      <c r="AY57" s="1115"/>
      <c r="AZ57" s="1116"/>
      <c r="BA57" s="1116"/>
      <c r="BB57" s="1116"/>
      <c r="BC57" s="1116"/>
      <c r="BD57" s="1116"/>
      <c r="BE57" s="1124"/>
      <c r="BF57" s="1124"/>
      <c r="BG57" s="1124"/>
      <c r="BH57" s="1124"/>
      <c r="BI57" s="1125"/>
      <c r="BJ57" s="252"/>
      <c r="BK57" s="252"/>
      <c r="BL57" s="252"/>
      <c r="BM57" s="252"/>
      <c r="BN57" s="252"/>
      <c r="BO57" s="265"/>
      <c r="BP57" s="265"/>
      <c r="BQ57" s="262">
        <v>51</v>
      </c>
      <c r="BR57" s="263"/>
      <c r="BS57" s="1106"/>
      <c r="BT57" s="1107"/>
      <c r="BU57" s="1107"/>
      <c r="BV57" s="1107"/>
      <c r="BW57" s="1107"/>
      <c r="BX57" s="1107"/>
      <c r="BY57" s="1107"/>
      <c r="BZ57" s="1107"/>
      <c r="CA57" s="1107"/>
      <c r="CB57" s="1107"/>
      <c r="CC57" s="1107"/>
      <c r="CD57" s="1107"/>
      <c r="CE57" s="1107"/>
      <c r="CF57" s="1107"/>
      <c r="CG57" s="1108"/>
      <c r="CH57" s="1081"/>
      <c r="CI57" s="1082"/>
      <c r="CJ57" s="1082"/>
      <c r="CK57" s="1082"/>
      <c r="CL57" s="1083"/>
      <c r="CM57" s="1081"/>
      <c r="CN57" s="1082"/>
      <c r="CO57" s="1082"/>
      <c r="CP57" s="1082"/>
      <c r="CQ57" s="1083"/>
      <c r="CR57" s="1081"/>
      <c r="CS57" s="1082"/>
      <c r="CT57" s="1082"/>
      <c r="CU57" s="1082"/>
      <c r="CV57" s="1083"/>
      <c r="CW57" s="1081"/>
      <c r="CX57" s="1082"/>
      <c r="CY57" s="1082"/>
      <c r="CZ57" s="1082"/>
      <c r="DA57" s="1083"/>
      <c r="DB57" s="1081"/>
      <c r="DC57" s="1082"/>
      <c r="DD57" s="1082"/>
      <c r="DE57" s="1082"/>
      <c r="DF57" s="1083"/>
      <c r="DG57" s="1081"/>
      <c r="DH57" s="1082"/>
      <c r="DI57" s="1082"/>
      <c r="DJ57" s="1082"/>
      <c r="DK57" s="1083"/>
      <c r="DL57" s="1081"/>
      <c r="DM57" s="1082"/>
      <c r="DN57" s="1082"/>
      <c r="DO57" s="1082"/>
      <c r="DP57" s="1083"/>
      <c r="DQ57" s="1081"/>
      <c r="DR57" s="1082"/>
      <c r="DS57" s="1082"/>
      <c r="DT57" s="1082"/>
      <c r="DU57" s="1083"/>
      <c r="DV57" s="1084"/>
      <c r="DW57" s="1085"/>
      <c r="DX57" s="1085"/>
      <c r="DY57" s="1085"/>
      <c r="DZ57" s="1086"/>
      <c r="EA57" s="246"/>
    </row>
    <row r="58" spans="1:131" s="247" customFormat="1" ht="26.25" customHeight="1">
      <c r="A58" s="261">
        <v>31</v>
      </c>
      <c r="B58" s="1129"/>
      <c r="C58" s="1130"/>
      <c r="D58" s="1130"/>
      <c r="E58" s="1130"/>
      <c r="F58" s="1130"/>
      <c r="G58" s="1130"/>
      <c r="H58" s="1130"/>
      <c r="I58" s="1130"/>
      <c r="J58" s="1130"/>
      <c r="K58" s="1130"/>
      <c r="L58" s="1130"/>
      <c r="M58" s="1130"/>
      <c r="N58" s="1130"/>
      <c r="O58" s="1130"/>
      <c r="P58" s="1131"/>
      <c r="Q58" s="1132"/>
      <c r="R58" s="1115"/>
      <c r="S58" s="1115"/>
      <c r="T58" s="1115"/>
      <c r="U58" s="1115"/>
      <c r="V58" s="1115"/>
      <c r="W58" s="1115"/>
      <c r="X58" s="1115"/>
      <c r="Y58" s="1115"/>
      <c r="Z58" s="1115"/>
      <c r="AA58" s="1115"/>
      <c r="AB58" s="1115"/>
      <c r="AC58" s="1115"/>
      <c r="AD58" s="1115"/>
      <c r="AE58" s="1133"/>
      <c r="AF58" s="1111"/>
      <c r="AG58" s="1112"/>
      <c r="AH58" s="1112"/>
      <c r="AI58" s="1112"/>
      <c r="AJ58" s="1113"/>
      <c r="AK58" s="1114"/>
      <c r="AL58" s="1115"/>
      <c r="AM58" s="1115"/>
      <c r="AN58" s="1115"/>
      <c r="AO58" s="1115"/>
      <c r="AP58" s="1115"/>
      <c r="AQ58" s="1115"/>
      <c r="AR58" s="1115"/>
      <c r="AS58" s="1115"/>
      <c r="AT58" s="1115"/>
      <c r="AU58" s="1115"/>
      <c r="AV58" s="1115"/>
      <c r="AW58" s="1115"/>
      <c r="AX58" s="1115"/>
      <c r="AY58" s="1115"/>
      <c r="AZ58" s="1116"/>
      <c r="BA58" s="1116"/>
      <c r="BB58" s="1116"/>
      <c r="BC58" s="1116"/>
      <c r="BD58" s="1116"/>
      <c r="BE58" s="1124"/>
      <c r="BF58" s="1124"/>
      <c r="BG58" s="1124"/>
      <c r="BH58" s="1124"/>
      <c r="BI58" s="1125"/>
      <c r="BJ58" s="252"/>
      <c r="BK58" s="252"/>
      <c r="BL58" s="252"/>
      <c r="BM58" s="252"/>
      <c r="BN58" s="252"/>
      <c r="BO58" s="265"/>
      <c r="BP58" s="265"/>
      <c r="BQ58" s="262">
        <v>52</v>
      </c>
      <c r="BR58" s="263"/>
      <c r="BS58" s="1106"/>
      <c r="BT58" s="1107"/>
      <c r="BU58" s="1107"/>
      <c r="BV58" s="1107"/>
      <c r="BW58" s="1107"/>
      <c r="BX58" s="1107"/>
      <c r="BY58" s="1107"/>
      <c r="BZ58" s="1107"/>
      <c r="CA58" s="1107"/>
      <c r="CB58" s="1107"/>
      <c r="CC58" s="1107"/>
      <c r="CD58" s="1107"/>
      <c r="CE58" s="1107"/>
      <c r="CF58" s="1107"/>
      <c r="CG58" s="1108"/>
      <c r="CH58" s="1081"/>
      <c r="CI58" s="1082"/>
      <c r="CJ58" s="1082"/>
      <c r="CK58" s="1082"/>
      <c r="CL58" s="1083"/>
      <c r="CM58" s="1081"/>
      <c r="CN58" s="1082"/>
      <c r="CO58" s="1082"/>
      <c r="CP58" s="1082"/>
      <c r="CQ58" s="1083"/>
      <c r="CR58" s="1081"/>
      <c r="CS58" s="1082"/>
      <c r="CT58" s="1082"/>
      <c r="CU58" s="1082"/>
      <c r="CV58" s="1083"/>
      <c r="CW58" s="1081"/>
      <c r="CX58" s="1082"/>
      <c r="CY58" s="1082"/>
      <c r="CZ58" s="1082"/>
      <c r="DA58" s="1083"/>
      <c r="DB58" s="1081"/>
      <c r="DC58" s="1082"/>
      <c r="DD58" s="1082"/>
      <c r="DE58" s="1082"/>
      <c r="DF58" s="1083"/>
      <c r="DG58" s="1081"/>
      <c r="DH58" s="1082"/>
      <c r="DI58" s="1082"/>
      <c r="DJ58" s="1082"/>
      <c r="DK58" s="1083"/>
      <c r="DL58" s="1081"/>
      <c r="DM58" s="1082"/>
      <c r="DN58" s="1082"/>
      <c r="DO58" s="1082"/>
      <c r="DP58" s="1083"/>
      <c r="DQ58" s="1081"/>
      <c r="DR58" s="1082"/>
      <c r="DS58" s="1082"/>
      <c r="DT58" s="1082"/>
      <c r="DU58" s="1083"/>
      <c r="DV58" s="1084"/>
      <c r="DW58" s="1085"/>
      <c r="DX58" s="1085"/>
      <c r="DY58" s="1085"/>
      <c r="DZ58" s="1086"/>
      <c r="EA58" s="246"/>
    </row>
    <row r="59" spans="1:131" s="247" customFormat="1" ht="26.25" customHeight="1">
      <c r="A59" s="261">
        <v>32</v>
      </c>
      <c r="B59" s="1129"/>
      <c r="C59" s="1130"/>
      <c r="D59" s="1130"/>
      <c r="E59" s="1130"/>
      <c r="F59" s="1130"/>
      <c r="G59" s="1130"/>
      <c r="H59" s="1130"/>
      <c r="I59" s="1130"/>
      <c r="J59" s="1130"/>
      <c r="K59" s="1130"/>
      <c r="L59" s="1130"/>
      <c r="M59" s="1130"/>
      <c r="N59" s="1130"/>
      <c r="O59" s="1130"/>
      <c r="P59" s="1131"/>
      <c r="Q59" s="1132"/>
      <c r="R59" s="1115"/>
      <c r="S59" s="1115"/>
      <c r="T59" s="1115"/>
      <c r="U59" s="1115"/>
      <c r="V59" s="1115"/>
      <c r="W59" s="1115"/>
      <c r="X59" s="1115"/>
      <c r="Y59" s="1115"/>
      <c r="Z59" s="1115"/>
      <c r="AA59" s="1115"/>
      <c r="AB59" s="1115"/>
      <c r="AC59" s="1115"/>
      <c r="AD59" s="1115"/>
      <c r="AE59" s="1133"/>
      <c r="AF59" s="1111"/>
      <c r="AG59" s="1112"/>
      <c r="AH59" s="1112"/>
      <c r="AI59" s="1112"/>
      <c r="AJ59" s="1113"/>
      <c r="AK59" s="1114"/>
      <c r="AL59" s="1115"/>
      <c r="AM59" s="1115"/>
      <c r="AN59" s="1115"/>
      <c r="AO59" s="1115"/>
      <c r="AP59" s="1115"/>
      <c r="AQ59" s="1115"/>
      <c r="AR59" s="1115"/>
      <c r="AS59" s="1115"/>
      <c r="AT59" s="1115"/>
      <c r="AU59" s="1115"/>
      <c r="AV59" s="1115"/>
      <c r="AW59" s="1115"/>
      <c r="AX59" s="1115"/>
      <c r="AY59" s="1115"/>
      <c r="AZ59" s="1116"/>
      <c r="BA59" s="1116"/>
      <c r="BB59" s="1116"/>
      <c r="BC59" s="1116"/>
      <c r="BD59" s="1116"/>
      <c r="BE59" s="1124"/>
      <c r="BF59" s="1124"/>
      <c r="BG59" s="1124"/>
      <c r="BH59" s="1124"/>
      <c r="BI59" s="1125"/>
      <c r="BJ59" s="252"/>
      <c r="BK59" s="252"/>
      <c r="BL59" s="252"/>
      <c r="BM59" s="252"/>
      <c r="BN59" s="252"/>
      <c r="BO59" s="265"/>
      <c r="BP59" s="265"/>
      <c r="BQ59" s="262">
        <v>53</v>
      </c>
      <c r="BR59" s="263"/>
      <c r="BS59" s="1106"/>
      <c r="BT59" s="1107"/>
      <c r="BU59" s="1107"/>
      <c r="BV59" s="1107"/>
      <c r="BW59" s="1107"/>
      <c r="BX59" s="1107"/>
      <c r="BY59" s="1107"/>
      <c r="BZ59" s="1107"/>
      <c r="CA59" s="1107"/>
      <c r="CB59" s="1107"/>
      <c r="CC59" s="1107"/>
      <c r="CD59" s="1107"/>
      <c r="CE59" s="1107"/>
      <c r="CF59" s="1107"/>
      <c r="CG59" s="1108"/>
      <c r="CH59" s="1081"/>
      <c r="CI59" s="1082"/>
      <c r="CJ59" s="1082"/>
      <c r="CK59" s="1082"/>
      <c r="CL59" s="1083"/>
      <c r="CM59" s="1081"/>
      <c r="CN59" s="1082"/>
      <c r="CO59" s="1082"/>
      <c r="CP59" s="1082"/>
      <c r="CQ59" s="1083"/>
      <c r="CR59" s="1081"/>
      <c r="CS59" s="1082"/>
      <c r="CT59" s="1082"/>
      <c r="CU59" s="1082"/>
      <c r="CV59" s="1083"/>
      <c r="CW59" s="1081"/>
      <c r="CX59" s="1082"/>
      <c r="CY59" s="1082"/>
      <c r="CZ59" s="1082"/>
      <c r="DA59" s="1083"/>
      <c r="DB59" s="1081"/>
      <c r="DC59" s="1082"/>
      <c r="DD59" s="1082"/>
      <c r="DE59" s="1082"/>
      <c r="DF59" s="1083"/>
      <c r="DG59" s="1081"/>
      <c r="DH59" s="1082"/>
      <c r="DI59" s="1082"/>
      <c r="DJ59" s="1082"/>
      <c r="DK59" s="1083"/>
      <c r="DL59" s="1081"/>
      <c r="DM59" s="1082"/>
      <c r="DN59" s="1082"/>
      <c r="DO59" s="1082"/>
      <c r="DP59" s="1083"/>
      <c r="DQ59" s="1081"/>
      <c r="DR59" s="1082"/>
      <c r="DS59" s="1082"/>
      <c r="DT59" s="1082"/>
      <c r="DU59" s="1083"/>
      <c r="DV59" s="1084"/>
      <c r="DW59" s="1085"/>
      <c r="DX59" s="1085"/>
      <c r="DY59" s="1085"/>
      <c r="DZ59" s="1086"/>
      <c r="EA59" s="246"/>
    </row>
    <row r="60" spans="1:131" s="247" customFormat="1" ht="26.25" customHeight="1">
      <c r="A60" s="261">
        <v>33</v>
      </c>
      <c r="B60" s="1129"/>
      <c r="C60" s="1130"/>
      <c r="D60" s="1130"/>
      <c r="E60" s="1130"/>
      <c r="F60" s="1130"/>
      <c r="G60" s="1130"/>
      <c r="H60" s="1130"/>
      <c r="I60" s="1130"/>
      <c r="J60" s="1130"/>
      <c r="K60" s="1130"/>
      <c r="L60" s="1130"/>
      <c r="M60" s="1130"/>
      <c r="N60" s="1130"/>
      <c r="O60" s="1130"/>
      <c r="P60" s="1131"/>
      <c r="Q60" s="1132"/>
      <c r="R60" s="1115"/>
      <c r="S60" s="1115"/>
      <c r="T60" s="1115"/>
      <c r="U60" s="1115"/>
      <c r="V60" s="1115"/>
      <c r="W60" s="1115"/>
      <c r="X60" s="1115"/>
      <c r="Y60" s="1115"/>
      <c r="Z60" s="1115"/>
      <c r="AA60" s="1115"/>
      <c r="AB60" s="1115"/>
      <c r="AC60" s="1115"/>
      <c r="AD60" s="1115"/>
      <c r="AE60" s="1133"/>
      <c r="AF60" s="1111"/>
      <c r="AG60" s="1112"/>
      <c r="AH60" s="1112"/>
      <c r="AI60" s="1112"/>
      <c r="AJ60" s="1113"/>
      <c r="AK60" s="1114"/>
      <c r="AL60" s="1115"/>
      <c r="AM60" s="1115"/>
      <c r="AN60" s="1115"/>
      <c r="AO60" s="1115"/>
      <c r="AP60" s="1115"/>
      <c r="AQ60" s="1115"/>
      <c r="AR60" s="1115"/>
      <c r="AS60" s="1115"/>
      <c r="AT60" s="1115"/>
      <c r="AU60" s="1115"/>
      <c r="AV60" s="1115"/>
      <c r="AW60" s="1115"/>
      <c r="AX60" s="1115"/>
      <c r="AY60" s="1115"/>
      <c r="AZ60" s="1116"/>
      <c r="BA60" s="1116"/>
      <c r="BB60" s="1116"/>
      <c r="BC60" s="1116"/>
      <c r="BD60" s="1116"/>
      <c r="BE60" s="1124"/>
      <c r="BF60" s="1124"/>
      <c r="BG60" s="1124"/>
      <c r="BH60" s="1124"/>
      <c r="BI60" s="1125"/>
      <c r="BJ60" s="252"/>
      <c r="BK60" s="252"/>
      <c r="BL60" s="252"/>
      <c r="BM60" s="252"/>
      <c r="BN60" s="252"/>
      <c r="BO60" s="265"/>
      <c r="BP60" s="265"/>
      <c r="BQ60" s="262">
        <v>54</v>
      </c>
      <c r="BR60" s="263"/>
      <c r="BS60" s="1106"/>
      <c r="BT60" s="1107"/>
      <c r="BU60" s="1107"/>
      <c r="BV60" s="1107"/>
      <c r="BW60" s="1107"/>
      <c r="BX60" s="1107"/>
      <c r="BY60" s="1107"/>
      <c r="BZ60" s="1107"/>
      <c r="CA60" s="1107"/>
      <c r="CB60" s="1107"/>
      <c r="CC60" s="1107"/>
      <c r="CD60" s="1107"/>
      <c r="CE60" s="1107"/>
      <c r="CF60" s="1107"/>
      <c r="CG60" s="1108"/>
      <c r="CH60" s="1081"/>
      <c r="CI60" s="1082"/>
      <c r="CJ60" s="1082"/>
      <c r="CK60" s="1082"/>
      <c r="CL60" s="1083"/>
      <c r="CM60" s="1081"/>
      <c r="CN60" s="1082"/>
      <c r="CO60" s="1082"/>
      <c r="CP60" s="1082"/>
      <c r="CQ60" s="1083"/>
      <c r="CR60" s="1081"/>
      <c r="CS60" s="1082"/>
      <c r="CT60" s="1082"/>
      <c r="CU60" s="1082"/>
      <c r="CV60" s="1083"/>
      <c r="CW60" s="1081"/>
      <c r="CX60" s="1082"/>
      <c r="CY60" s="1082"/>
      <c r="CZ60" s="1082"/>
      <c r="DA60" s="1083"/>
      <c r="DB60" s="1081"/>
      <c r="DC60" s="1082"/>
      <c r="DD60" s="1082"/>
      <c r="DE60" s="1082"/>
      <c r="DF60" s="1083"/>
      <c r="DG60" s="1081"/>
      <c r="DH60" s="1082"/>
      <c r="DI60" s="1082"/>
      <c r="DJ60" s="1082"/>
      <c r="DK60" s="1083"/>
      <c r="DL60" s="1081"/>
      <c r="DM60" s="1082"/>
      <c r="DN60" s="1082"/>
      <c r="DO60" s="1082"/>
      <c r="DP60" s="1083"/>
      <c r="DQ60" s="1081"/>
      <c r="DR60" s="1082"/>
      <c r="DS60" s="1082"/>
      <c r="DT60" s="1082"/>
      <c r="DU60" s="1083"/>
      <c r="DV60" s="1084"/>
      <c r="DW60" s="1085"/>
      <c r="DX60" s="1085"/>
      <c r="DY60" s="1085"/>
      <c r="DZ60" s="1086"/>
      <c r="EA60" s="246"/>
    </row>
    <row r="61" spans="1:131" s="247" customFormat="1" ht="26.25" customHeight="1" thickBot="1">
      <c r="A61" s="261">
        <v>34</v>
      </c>
      <c r="B61" s="1129"/>
      <c r="C61" s="1130"/>
      <c r="D61" s="1130"/>
      <c r="E61" s="1130"/>
      <c r="F61" s="1130"/>
      <c r="G61" s="1130"/>
      <c r="H61" s="1130"/>
      <c r="I61" s="1130"/>
      <c r="J61" s="1130"/>
      <c r="K61" s="1130"/>
      <c r="L61" s="1130"/>
      <c r="M61" s="1130"/>
      <c r="N61" s="1130"/>
      <c r="O61" s="1130"/>
      <c r="P61" s="1131"/>
      <c r="Q61" s="1132"/>
      <c r="R61" s="1115"/>
      <c r="S61" s="1115"/>
      <c r="T61" s="1115"/>
      <c r="U61" s="1115"/>
      <c r="V61" s="1115"/>
      <c r="W61" s="1115"/>
      <c r="X61" s="1115"/>
      <c r="Y61" s="1115"/>
      <c r="Z61" s="1115"/>
      <c r="AA61" s="1115"/>
      <c r="AB61" s="1115"/>
      <c r="AC61" s="1115"/>
      <c r="AD61" s="1115"/>
      <c r="AE61" s="1133"/>
      <c r="AF61" s="1111"/>
      <c r="AG61" s="1112"/>
      <c r="AH61" s="1112"/>
      <c r="AI61" s="1112"/>
      <c r="AJ61" s="1113"/>
      <c r="AK61" s="1114"/>
      <c r="AL61" s="1115"/>
      <c r="AM61" s="1115"/>
      <c r="AN61" s="1115"/>
      <c r="AO61" s="1115"/>
      <c r="AP61" s="1115"/>
      <c r="AQ61" s="1115"/>
      <c r="AR61" s="1115"/>
      <c r="AS61" s="1115"/>
      <c r="AT61" s="1115"/>
      <c r="AU61" s="1115"/>
      <c r="AV61" s="1115"/>
      <c r="AW61" s="1115"/>
      <c r="AX61" s="1115"/>
      <c r="AY61" s="1115"/>
      <c r="AZ61" s="1116"/>
      <c r="BA61" s="1116"/>
      <c r="BB61" s="1116"/>
      <c r="BC61" s="1116"/>
      <c r="BD61" s="1116"/>
      <c r="BE61" s="1124"/>
      <c r="BF61" s="1124"/>
      <c r="BG61" s="1124"/>
      <c r="BH61" s="1124"/>
      <c r="BI61" s="1125"/>
      <c r="BJ61" s="252"/>
      <c r="BK61" s="252"/>
      <c r="BL61" s="252"/>
      <c r="BM61" s="252"/>
      <c r="BN61" s="252"/>
      <c r="BO61" s="265"/>
      <c r="BP61" s="265"/>
      <c r="BQ61" s="262">
        <v>55</v>
      </c>
      <c r="BR61" s="263"/>
      <c r="BS61" s="1106"/>
      <c r="BT61" s="1107"/>
      <c r="BU61" s="1107"/>
      <c r="BV61" s="1107"/>
      <c r="BW61" s="1107"/>
      <c r="BX61" s="1107"/>
      <c r="BY61" s="1107"/>
      <c r="BZ61" s="1107"/>
      <c r="CA61" s="1107"/>
      <c r="CB61" s="1107"/>
      <c r="CC61" s="1107"/>
      <c r="CD61" s="1107"/>
      <c r="CE61" s="1107"/>
      <c r="CF61" s="1107"/>
      <c r="CG61" s="1108"/>
      <c r="CH61" s="1081"/>
      <c r="CI61" s="1082"/>
      <c r="CJ61" s="1082"/>
      <c r="CK61" s="1082"/>
      <c r="CL61" s="1083"/>
      <c r="CM61" s="1081"/>
      <c r="CN61" s="1082"/>
      <c r="CO61" s="1082"/>
      <c r="CP61" s="1082"/>
      <c r="CQ61" s="1083"/>
      <c r="CR61" s="1081"/>
      <c r="CS61" s="1082"/>
      <c r="CT61" s="1082"/>
      <c r="CU61" s="1082"/>
      <c r="CV61" s="1083"/>
      <c r="CW61" s="1081"/>
      <c r="CX61" s="1082"/>
      <c r="CY61" s="1082"/>
      <c r="CZ61" s="1082"/>
      <c r="DA61" s="1083"/>
      <c r="DB61" s="1081"/>
      <c r="DC61" s="1082"/>
      <c r="DD61" s="1082"/>
      <c r="DE61" s="1082"/>
      <c r="DF61" s="1083"/>
      <c r="DG61" s="1081"/>
      <c r="DH61" s="1082"/>
      <c r="DI61" s="1082"/>
      <c r="DJ61" s="1082"/>
      <c r="DK61" s="1083"/>
      <c r="DL61" s="1081"/>
      <c r="DM61" s="1082"/>
      <c r="DN61" s="1082"/>
      <c r="DO61" s="1082"/>
      <c r="DP61" s="1083"/>
      <c r="DQ61" s="1081"/>
      <c r="DR61" s="1082"/>
      <c r="DS61" s="1082"/>
      <c r="DT61" s="1082"/>
      <c r="DU61" s="1083"/>
      <c r="DV61" s="1084"/>
      <c r="DW61" s="1085"/>
      <c r="DX61" s="1085"/>
      <c r="DY61" s="1085"/>
      <c r="DZ61" s="1086"/>
      <c r="EA61" s="246"/>
    </row>
    <row r="62" spans="1:131" s="247" customFormat="1" ht="26.25" customHeight="1">
      <c r="A62" s="261">
        <v>35</v>
      </c>
      <c r="B62" s="1129"/>
      <c r="C62" s="1130"/>
      <c r="D62" s="1130"/>
      <c r="E62" s="1130"/>
      <c r="F62" s="1130"/>
      <c r="G62" s="1130"/>
      <c r="H62" s="1130"/>
      <c r="I62" s="1130"/>
      <c r="J62" s="1130"/>
      <c r="K62" s="1130"/>
      <c r="L62" s="1130"/>
      <c r="M62" s="1130"/>
      <c r="N62" s="1130"/>
      <c r="O62" s="1130"/>
      <c r="P62" s="1131"/>
      <c r="Q62" s="1132"/>
      <c r="R62" s="1115"/>
      <c r="S62" s="1115"/>
      <c r="T62" s="1115"/>
      <c r="U62" s="1115"/>
      <c r="V62" s="1115"/>
      <c r="W62" s="1115"/>
      <c r="X62" s="1115"/>
      <c r="Y62" s="1115"/>
      <c r="Z62" s="1115"/>
      <c r="AA62" s="1115"/>
      <c r="AB62" s="1115"/>
      <c r="AC62" s="1115"/>
      <c r="AD62" s="1115"/>
      <c r="AE62" s="1133"/>
      <c r="AF62" s="1111"/>
      <c r="AG62" s="1112"/>
      <c r="AH62" s="1112"/>
      <c r="AI62" s="1112"/>
      <c r="AJ62" s="1113"/>
      <c r="AK62" s="1114"/>
      <c r="AL62" s="1115"/>
      <c r="AM62" s="1115"/>
      <c r="AN62" s="1115"/>
      <c r="AO62" s="1115"/>
      <c r="AP62" s="1115"/>
      <c r="AQ62" s="1115"/>
      <c r="AR62" s="1115"/>
      <c r="AS62" s="1115"/>
      <c r="AT62" s="1115"/>
      <c r="AU62" s="1115"/>
      <c r="AV62" s="1115"/>
      <c r="AW62" s="1115"/>
      <c r="AX62" s="1115"/>
      <c r="AY62" s="1115"/>
      <c r="AZ62" s="1116"/>
      <c r="BA62" s="1116"/>
      <c r="BB62" s="1116"/>
      <c r="BC62" s="1116"/>
      <c r="BD62" s="1116"/>
      <c r="BE62" s="1124"/>
      <c r="BF62" s="1124"/>
      <c r="BG62" s="1124"/>
      <c r="BH62" s="1124"/>
      <c r="BI62" s="1125"/>
      <c r="BJ62" s="1126" t="s">
        <v>404</v>
      </c>
      <c r="BK62" s="1127"/>
      <c r="BL62" s="1127"/>
      <c r="BM62" s="1127"/>
      <c r="BN62" s="1128"/>
      <c r="BO62" s="265"/>
      <c r="BP62" s="265"/>
      <c r="BQ62" s="262">
        <v>56</v>
      </c>
      <c r="BR62" s="263"/>
      <c r="BS62" s="1106"/>
      <c r="BT62" s="1107"/>
      <c r="BU62" s="1107"/>
      <c r="BV62" s="1107"/>
      <c r="BW62" s="1107"/>
      <c r="BX62" s="1107"/>
      <c r="BY62" s="1107"/>
      <c r="BZ62" s="1107"/>
      <c r="CA62" s="1107"/>
      <c r="CB62" s="1107"/>
      <c r="CC62" s="1107"/>
      <c r="CD62" s="1107"/>
      <c r="CE62" s="1107"/>
      <c r="CF62" s="1107"/>
      <c r="CG62" s="1108"/>
      <c r="CH62" s="1081"/>
      <c r="CI62" s="1082"/>
      <c r="CJ62" s="1082"/>
      <c r="CK62" s="1082"/>
      <c r="CL62" s="1083"/>
      <c r="CM62" s="1081"/>
      <c r="CN62" s="1082"/>
      <c r="CO62" s="1082"/>
      <c r="CP62" s="1082"/>
      <c r="CQ62" s="1083"/>
      <c r="CR62" s="1081"/>
      <c r="CS62" s="1082"/>
      <c r="CT62" s="1082"/>
      <c r="CU62" s="1082"/>
      <c r="CV62" s="1083"/>
      <c r="CW62" s="1081"/>
      <c r="CX62" s="1082"/>
      <c r="CY62" s="1082"/>
      <c r="CZ62" s="1082"/>
      <c r="DA62" s="1083"/>
      <c r="DB62" s="1081"/>
      <c r="DC62" s="1082"/>
      <c r="DD62" s="1082"/>
      <c r="DE62" s="1082"/>
      <c r="DF62" s="1083"/>
      <c r="DG62" s="1081"/>
      <c r="DH62" s="1082"/>
      <c r="DI62" s="1082"/>
      <c r="DJ62" s="1082"/>
      <c r="DK62" s="1083"/>
      <c r="DL62" s="1081"/>
      <c r="DM62" s="1082"/>
      <c r="DN62" s="1082"/>
      <c r="DO62" s="1082"/>
      <c r="DP62" s="1083"/>
      <c r="DQ62" s="1081"/>
      <c r="DR62" s="1082"/>
      <c r="DS62" s="1082"/>
      <c r="DT62" s="1082"/>
      <c r="DU62" s="1083"/>
      <c r="DV62" s="1084"/>
      <c r="DW62" s="1085"/>
      <c r="DX62" s="1085"/>
      <c r="DY62" s="1085"/>
      <c r="DZ62" s="1086"/>
      <c r="EA62" s="246"/>
    </row>
    <row r="63" spans="1:131" s="247" customFormat="1" ht="26.25" customHeight="1" thickBot="1">
      <c r="A63" s="264" t="s">
        <v>387</v>
      </c>
      <c r="B63" s="1033" t="s">
        <v>405</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20"/>
      <c r="AF63" s="1121">
        <f>SUM(AF28:AJ31)</f>
        <v>102</v>
      </c>
      <c r="AG63" s="1048"/>
      <c r="AH63" s="1048"/>
      <c r="AI63" s="1048"/>
      <c r="AJ63" s="1122"/>
      <c r="AK63" s="1123"/>
      <c r="AL63" s="1052"/>
      <c r="AM63" s="1052"/>
      <c r="AN63" s="1052"/>
      <c r="AO63" s="1052"/>
      <c r="AP63" s="1048">
        <f t="shared" ref="AP63" si="0">SUM(AP28:AT31)</f>
        <v>8886</v>
      </c>
      <c r="AQ63" s="1048"/>
      <c r="AR63" s="1048"/>
      <c r="AS63" s="1048"/>
      <c r="AT63" s="1048"/>
      <c r="AU63" s="1048">
        <f t="shared" ref="AU63" si="1">SUM(AU28:AY31)</f>
        <v>5682</v>
      </c>
      <c r="AV63" s="1048"/>
      <c r="AW63" s="1048"/>
      <c r="AX63" s="1048"/>
      <c r="AY63" s="1048"/>
      <c r="AZ63" s="1117"/>
      <c r="BA63" s="1117"/>
      <c r="BB63" s="1117"/>
      <c r="BC63" s="1117"/>
      <c r="BD63" s="1117"/>
      <c r="BE63" s="1049"/>
      <c r="BF63" s="1049"/>
      <c r="BG63" s="1049"/>
      <c r="BH63" s="1049"/>
      <c r="BI63" s="1050"/>
      <c r="BJ63" s="1118" t="s">
        <v>384</v>
      </c>
      <c r="BK63" s="1040"/>
      <c r="BL63" s="1040"/>
      <c r="BM63" s="1040"/>
      <c r="BN63" s="1119"/>
      <c r="BO63" s="265"/>
      <c r="BP63" s="265"/>
      <c r="BQ63" s="262">
        <v>57</v>
      </c>
      <c r="BR63" s="263"/>
      <c r="BS63" s="1106"/>
      <c r="BT63" s="1107"/>
      <c r="BU63" s="1107"/>
      <c r="BV63" s="1107"/>
      <c r="BW63" s="1107"/>
      <c r="BX63" s="1107"/>
      <c r="BY63" s="1107"/>
      <c r="BZ63" s="1107"/>
      <c r="CA63" s="1107"/>
      <c r="CB63" s="1107"/>
      <c r="CC63" s="1107"/>
      <c r="CD63" s="1107"/>
      <c r="CE63" s="1107"/>
      <c r="CF63" s="1107"/>
      <c r="CG63" s="1108"/>
      <c r="CH63" s="1081"/>
      <c r="CI63" s="1082"/>
      <c r="CJ63" s="1082"/>
      <c r="CK63" s="1082"/>
      <c r="CL63" s="1083"/>
      <c r="CM63" s="1081"/>
      <c r="CN63" s="1082"/>
      <c r="CO63" s="1082"/>
      <c r="CP63" s="1082"/>
      <c r="CQ63" s="1083"/>
      <c r="CR63" s="1081"/>
      <c r="CS63" s="1082"/>
      <c r="CT63" s="1082"/>
      <c r="CU63" s="1082"/>
      <c r="CV63" s="1083"/>
      <c r="CW63" s="1081"/>
      <c r="CX63" s="1082"/>
      <c r="CY63" s="1082"/>
      <c r="CZ63" s="1082"/>
      <c r="DA63" s="1083"/>
      <c r="DB63" s="1081"/>
      <c r="DC63" s="1082"/>
      <c r="DD63" s="1082"/>
      <c r="DE63" s="1082"/>
      <c r="DF63" s="1083"/>
      <c r="DG63" s="1081"/>
      <c r="DH63" s="1082"/>
      <c r="DI63" s="1082"/>
      <c r="DJ63" s="1082"/>
      <c r="DK63" s="1083"/>
      <c r="DL63" s="1081"/>
      <c r="DM63" s="1082"/>
      <c r="DN63" s="1082"/>
      <c r="DO63" s="1082"/>
      <c r="DP63" s="1083"/>
      <c r="DQ63" s="1081"/>
      <c r="DR63" s="1082"/>
      <c r="DS63" s="1082"/>
      <c r="DT63" s="1082"/>
      <c r="DU63" s="1083"/>
      <c r="DV63" s="1084"/>
      <c r="DW63" s="1085"/>
      <c r="DX63" s="1085"/>
      <c r="DY63" s="1085"/>
      <c r="DZ63" s="1086"/>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6"/>
      <c r="BT64" s="1107"/>
      <c r="BU64" s="1107"/>
      <c r="BV64" s="1107"/>
      <c r="BW64" s="1107"/>
      <c r="BX64" s="1107"/>
      <c r="BY64" s="1107"/>
      <c r="BZ64" s="1107"/>
      <c r="CA64" s="1107"/>
      <c r="CB64" s="1107"/>
      <c r="CC64" s="1107"/>
      <c r="CD64" s="1107"/>
      <c r="CE64" s="1107"/>
      <c r="CF64" s="1107"/>
      <c r="CG64" s="1108"/>
      <c r="CH64" s="1081"/>
      <c r="CI64" s="1082"/>
      <c r="CJ64" s="1082"/>
      <c r="CK64" s="1082"/>
      <c r="CL64" s="1083"/>
      <c r="CM64" s="1081"/>
      <c r="CN64" s="1082"/>
      <c r="CO64" s="1082"/>
      <c r="CP64" s="1082"/>
      <c r="CQ64" s="1083"/>
      <c r="CR64" s="1081"/>
      <c r="CS64" s="1082"/>
      <c r="CT64" s="1082"/>
      <c r="CU64" s="1082"/>
      <c r="CV64" s="1083"/>
      <c r="CW64" s="1081"/>
      <c r="CX64" s="1082"/>
      <c r="CY64" s="1082"/>
      <c r="CZ64" s="1082"/>
      <c r="DA64" s="1083"/>
      <c r="DB64" s="1081"/>
      <c r="DC64" s="1082"/>
      <c r="DD64" s="1082"/>
      <c r="DE64" s="1082"/>
      <c r="DF64" s="1083"/>
      <c r="DG64" s="1081"/>
      <c r="DH64" s="1082"/>
      <c r="DI64" s="1082"/>
      <c r="DJ64" s="1082"/>
      <c r="DK64" s="1083"/>
      <c r="DL64" s="1081"/>
      <c r="DM64" s="1082"/>
      <c r="DN64" s="1082"/>
      <c r="DO64" s="1082"/>
      <c r="DP64" s="1083"/>
      <c r="DQ64" s="1081"/>
      <c r="DR64" s="1082"/>
      <c r="DS64" s="1082"/>
      <c r="DT64" s="1082"/>
      <c r="DU64" s="1083"/>
      <c r="DV64" s="1084"/>
      <c r="DW64" s="1085"/>
      <c r="DX64" s="1085"/>
      <c r="DY64" s="1085"/>
      <c r="DZ64" s="1086"/>
      <c r="EA64" s="246"/>
    </row>
    <row r="65" spans="1:131" s="247" customFormat="1" ht="26.25" customHeight="1" thickBot="1">
      <c r="A65" s="252" t="s">
        <v>406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6"/>
      <c r="BT65" s="1107"/>
      <c r="BU65" s="1107"/>
      <c r="BV65" s="1107"/>
      <c r="BW65" s="1107"/>
      <c r="BX65" s="1107"/>
      <c r="BY65" s="1107"/>
      <c r="BZ65" s="1107"/>
      <c r="CA65" s="1107"/>
      <c r="CB65" s="1107"/>
      <c r="CC65" s="1107"/>
      <c r="CD65" s="1107"/>
      <c r="CE65" s="1107"/>
      <c r="CF65" s="1107"/>
      <c r="CG65" s="1108"/>
      <c r="CH65" s="1081"/>
      <c r="CI65" s="1082"/>
      <c r="CJ65" s="1082"/>
      <c r="CK65" s="1082"/>
      <c r="CL65" s="1083"/>
      <c r="CM65" s="1081"/>
      <c r="CN65" s="1082"/>
      <c r="CO65" s="1082"/>
      <c r="CP65" s="1082"/>
      <c r="CQ65" s="1083"/>
      <c r="CR65" s="1081"/>
      <c r="CS65" s="1082"/>
      <c r="CT65" s="1082"/>
      <c r="CU65" s="1082"/>
      <c r="CV65" s="1083"/>
      <c r="CW65" s="1081"/>
      <c r="CX65" s="1082"/>
      <c r="CY65" s="1082"/>
      <c r="CZ65" s="1082"/>
      <c r="DA65" s="1083"/>
      <c r="DB65" s="1081"/>
      <c r="DC65" s="1082"/>
      <c r="DD65" s="1082"/>
      <c r="DE65" s="1082"/>
      <c r="DF65" s="1083"/>
      <c r="DG65" s="1081"/>
      <c r="DH65" s="1082"/>
      <c r="DI65" s="1082"/>
      <c r="DJ65" s="1082"/>
      <c r="DK65" s="1083"/>
      <c r="DL65" s="1081"/>
      <c r="DM65" s="1082"/>
      <c r="DN65" s="1082"/>
      <c r="DO65" s="1082"/>
      <c r="DP65" s="1083"/>
      <c r="DQ65" s="1081"/>
      <c r="DR65" s="1082"/>
      <c r="DS65" s="1082"/>
      <c r="DT65" s="1082"/>
      <c r="DU65" s="1083"/>
      <c r="DV65" s="1084"/>
      <c r="DW65" s="1085"/>
      <c r="DX65" s="1085"/>
      <c r="DY65" s="1085"/>
      <c r="DZ65" s="1086"/>
      <c r="EA65" s="246"/>
    </row>
    <row r="66" spans="1:131" s="247" customFormat="1" ht="26.25" customHeight="1">
      <c r="A66" s="1087" t="s">
        <v>407</v>
      </c>
      <c r="B66" s="1088"/>
      <c r="C66" s="1088"/>
      <c r="D66" s="1088"/>
      <c r="E66" s="1088"/>
      <c r="F66" s="1088"/>
      <c r="G66" s="1088"/>
      <c r="H66" s="1088"/>
      <c r="I66" s="1088"/>
      <c r="J66" s="1088"/>
      <c r="K66" s="1088"/>
      <c r="L66" s="1088"/>
      <c r="M66" s="1088"/>
      <c r="N66" s="1088"/>
      <c r="O66" s="1088"/>
      <c r="P66" s="1089"/>
      <c r="Q66" s="1093" t="s">
        <v>408</v>
      </c>
      <c r="R66" s="1094"/>
      <c r="S66" s="1094"/>
      <c r="T66" s="1094"/>
      <c r="U66" s="1095"/>
      <c r="V66" s="1093" t="s">
        <v>392</v>
      </c>
      <c r="W66" s="1094"/>
      <c r="X66" s="1094"/>
      <c r="Y66" s="1094"/>
      <c r="Z66" s="1095"/>
      <c r="AA66" s="1093" t="s">
        <v>393</v>
      </c>
      <c r="AB66" s="1094"/>
      <c r="AC66" s="1094"/>
      <c r="AD66" s="1094"/>
      <c r="AE66" s="1095"/>
      <c r="AF66" s="1099" t="s">
        <v>409</v>
      </c>
      <c r="AG66" s="1100"/>
      <c r="AH66" s="1100"/>
      <c r="AI66" s="1100"/>
      <c r="AJ66" s="1101"/>
      <c r="AK66" s="1093" t="s">
        <v>395</v>
      </c>
      <c r="AL66" s="1088"/>
      <c r="AM66" s="1088"/>
      <c r="AN66" s="1088"/>
      <c r="AO66" s="1089"/>
      <c r="AP66" s="1093" t="s">
        <v>410</v>
      </c>
      <c r="AQ66" s="1094"/>
      <c r="AR66" s="1094"/>
      <c r="AS66" s="1094"/>
      <c r="AT66" s="1095"/>
      <c r="AU66" s="1093" t="s">
        <v>411</v>
      </c>
      <c r="AV66" s="1094"/>
      <c r="AW66" s="1094"/>
      <c r="AX66" s="1094"/>
      <c r="AY66" s="1095"/>
      <c r="AZ66" s="1093" t="s">
        <v>372</v>
      </c>
      <c r="BA66" s="1094"/>
      <c r="BB66" s="1094"/>
      <c r="BC66" s="1094"/>
      <c r="BD66" s="1109"/>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90"/>
      <c r="B67" s="1091"/>
      <c r="C67" s="1091"/>
      <c r="D67" s="1091"/>
      <c r="E67" s="1091"/>
      <c r="F67" s="1091"/>
      <c r="G67" s="1091"/>
      <c r="H67" s="1091"/>
      <c r="I67" s="1091"/>
      <c r="J67" s="1091"/>
      <c r="K67" s="1091"/>
      <c r="L67" s="1091"/>
      <c r="M67" s="1091"/>
      <c r="N67" s="1091"/>
      <c r="O67" s="1091"/>
      <c r="P67" s="1092"/>
      <c r="Q67" s="1096"/>
      <c r="R67" s="1097"/>
      <c r="S67" s="1097"/>
      <c r="T67" s="1097"/>
      <c r="U67" s="1098"/>
      <c r="V67" s="1096"/>
      <c r="W67" s="1097"/>
      <c r="X67" s="1097"/>
      <c r="Y67" s="1097"/>
      <c r="Z67" s="1098"/>
      <c r="AA67" s="1096"/>
      <c r="AB67" s="1097"/>
      <c r="AC67" s="1097"/>
      <c r="AD67" s="1097"/>
      <c r="AE67" s="1098"/>
      <c r="AF67" s="1102"/>
      <c r="AG67" s="1103"/>
      <c r="AH67" s="1103"/>
      <c r="AI67" s="1103"/>
      <c r="AJ67" s="1104"/>
      <c r="AK67" s="1105"/>
      <c r="AL67" s="1091"/>
      <c r="AM67" s="1091"/>
      <c r="AN67" s="1091"/>
      <c r="AO67" s="1092"/>
      <c r="AP67" s="1096"/>
      <c r="AQ67" s="1097"/>
      <c r="AR67" s="1097"/>
      <c r="AS67" s="1097"/>
      <c r="AT67" s="1098"/>
      <c r="AU67" s="1096"/>
      <c r="AV67" s="1097"/>
      <c r="AW67" s="1097"/>
      <c r="AX67" s="1097"/>
      <c r="AY67" s="1098"/>
      <c r="AZ67" s="1096"/>
      <c r="BA67" s="1097"/>
      <c r="BB67" s="1097"/>
      <c r="BC67" s="1097"/>
      <c r="BD67" s="1110"/>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7" t="s">
        <v>570</v>
      </c>
      <c r="C68" s="1078"/>
      <c r="D68" s="1078"/>
      <c r="E68" s="1078"/>
      <c r="F68" s="1078"/>
      <c r="G68" s="1078"/>
      <c r="H68" s="1078"/>
      <c r="I68" s="1078"/>
      <c r="J68" s="1078"/>
      <c r="K68" s="1078"/>
      <c r="L68" s="1078"/>
      <c r="M68" s="1078"/>
      <c r="N68" s="1078"/>
      <c r="O68" s="1078"/>
      <c r="P68" s="1079"/>
      <c r="Q68" s="1080">
        <v>6945</v>
      </c>
      <c r="R68" s="1074"/>
      <c r="S68" s="1074"/>
      <c r="T68" s="1074"/>
      <c r="U68" s="1074"/>
      <c r="V68" s="1074">
        <v>6898</v>
      </c>
      <c r="W68" s="1074"/>
      <c r="X68" s="1074"/>
      <c r="Y68" s="1074"/>
      <c r="Z68" s="1074"/>
      <c r="AA68" s="1074">
        <v>47</v>
      </c>
      <c r="AB68" s="1074"/>
      <c r="AC68" s="1074"/>
      <c r="AD68" s="1074"/>
      <c r="AE68" s="1074"/>
      <c r="AF68" s="1074">
        <v>47</v>
      </c>
      <c r="AG68" s="1074"/>
      <c r="AH68" s="1074"/>
      <c r="AI68" s="1074"/>
      <c r="AJ68" s="1074"/>
      <c r="AK68" s="1074">
        <v>3596</v>
      </c>
      <c r="AL68" s="1074"/>
      <c r="AM68" s="1074"/>
      <c r="AN68" s="1074"/>
      <c r="AO68" s="1074"/>
      <c r="AP68" s="1074" t="s">
        <v>571</v>
      </c>
      <c r="AQ68" s="1074"/>
      <c r="AR68" s="1074"/>
      <c r="AS68" s="1074"/>
      <c r="AT68" s="1074"/>
      <c r="AU68" s="1074" t="s">
        <v>571</v>
      </c>
      <c r="AV68" s="1074"/>
      <c r="AW68" s="1074"/>
      <c r="AX68" s="1074"/>
      <c r="AY68" s="1074"/>
      <c r="AZ68" s="1075"/>
      <c r="BA68" s="1075"/>
      <c r="BB68" s="1075"/>
      <c r="BC68" s="1075"/>
      <c r="BD68" s="1076"/>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583</v>
      </c>
      <c r="C69" s="1064"/>
      <c r="D69" s="1064"/>
      <c r="E69" s="1064"/>
      <c r="F69" s="1064"/>
      <c r="G69" s="1064"/>
      <c r="H69" s="1064"/>
      <c r="I69" s="1064"/>
      <c r="J69" s="1064"/>
      <c r="K69" s="1064"/>
      <c r="L69" s="1064"/>
      <c r="M69" s="1064"/>
      <c r="N69" s="1064"/>
      <c r="O69" s="1064"/>
      <c r="P69" s="1065"/>
      <c r="Q69" s="1066" t="s">
        <v>584</v>
      </c>
      <c r="R69" s="1060"/>
      <c r="S69" s="1060"/>
      <c r="T69" s="1060"/>
      <c r="U69" s="1060"/>
      <c r="V69" s="1060" t="s">
        <v>584</v>
      </c>
      <c r="W69" s="1060"/>
      <c r="X69" s="1060"/>
      <c r="Y69" s="1060"/>
      <c r="Z69" s="1060"/>
      <c r="AA69" s="1060" t="s">
        <v>584</v>
      </c>
      <c r="AB69" s="1060"/>
      <c r="AC69" s="1060"/>
      <c r="AD69" s="1060"/>
      <c r="AE69" s="1060"/>
      <c r="AF69" s="1060" t="s">
        <v>584</v>
      </c>
      <c r="AG69" s="1060"/>
      <c r="AH69" s="1060"/>
      <c r="AI69" s="1060"/>
      <c r="AJ69" s="1060"/>
      <c r="AK69" s="1060" t="s">
        <v>584</v>
      </c>
      <c r="AL69" s="1060"/>
      <c r="AM69" s="1060"/>
      <c r="AN69" s="1060"/>
      <c r="AO69" s="1060"/>
      <c r="AP69" s="1060" t="s">
        <v>571</v>
      </c>
      <c r="AQ69" s="1060"/>
      <c r="AR69" s="1060"/>
      <c r="AS69" s="1060"/>
      <c r="AT69" s="1060"/>
      <c r="AU69" s="1060" t="s">
        <v>571</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582</v>
      </c>
      <c r="C70" s="1064"/>
      <c r="D70" s="1064"/>
      <c r="E70" s="1064"/>
      <c r="F70" s="1064"/>
      <c r="G70" s="1064"/>
      <c r="H70" s="1064"/>
      <c r="I70" s="1064"/>
      <c r="J70" s="1064"/>
      <c r="K70" s="1064"/>
      <c r="L70" s="1064"/>
      <c r="M70" s="1064"/>
      <c r="N70" s="1064"/>
      <c r="O70" s="1064"/>
      <c r="P70" s="1065"/>
      <c r="Q70" s="1067">
        <v>32</v>
      </c>
      <c r="R70" s="1068"/>
      <c r="S70" s="1068"/>
      <c r="T70" s="1068"/>
      <c r="U70" s="1069"/>
      <c r="V70" s="1070">
        <v>31</v>
      </c>
      <c r="W70" s="1068"/>
      <c r="X70" s="1068"/>
      <c r="Y70" s="1068"/>
      <c r="Z70" s="1069"/>
      <c r="AA70" s="1070">
        <v>1</v>
      </c>
      <c r="AB70" s="1068"/>
      <c r="AC70" s="1068"/>
      <c r="AD70" s="1068"/>
      <c r="AE70" s="1069"/>
      <c r="AF70" s="1070">
        <v>1</v>
      </c>
      <c r="AG70" s="1068"/>
      <c r="AH70" s="1068"/>
      <c r="AI70" s="1068"/>
      <c r="AJ70" s="1069"/>
      <c r="AK70" s="1070">
        <v>1</v>
      </c>
      <c r="AL70" s="1068"/>
      <c r="AM70" s="1068"/>
      <c r="AN70" s="1068"/>
      <c r="AO70" s="1069"/>
      <c r="AP70" s="1070" t="s">
        <v>501</v>
      </c>
      <c r="AQ70" s="1068"/>
      <c r="AR70" s="1068"/>
      <c r="AS70" s="1068"/>
      <c r="AT70" s="1069"/>
      <c r="AU70" s="1070" t="s">
        <v>501</v>
      </c>
      <c r="AV70" s="1068"/>
      <c r="AW70" s="1068"/>
      <c r="AX70" s="1068"/>
      <c r="AY70" s="1069"/>
      <c r="AZ70" s="1071"/>
      <c r="BA70" s="1072"/>
      <c r="BB70" s="1072"/>
      <c r="BC70" s="1072"/>
      <c r="BD70" s="1073"/>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581</v>
      </c>
      <c r="C71" s="1064"/>
      <c r="D71" s="1064"/>
      <c r="E71" s="1064"/>
      <c r="F71" s="1064"/>
      <c r="G71" s="1064"/>
      <c r="H71" s="1064"/>
      <c r="I71" s="1064"/>
      <c r="J71" s="1064"/>
      <c r="K71" s="1064"/>
      <c r="L71" s="1064"/>
      <c r="M71" s="1064"/>
      <c r="N71" s="1064"/>
      <c r="O71" s="1064"/>
      <c r="P71" s="1065"/>
      <c r="Q71" s="1067">
        <v>3503</v>
      </c>
      <c r="R71" s="1068"/>
      <c r="S71" s="1068"/>
      <c r="T71" s="1068"/>
      <c r="U71" s="1069"/>
      <c r="V71" s="1070">
        <v>3466</v>
      </c>
      <c r="W71" s="1068"/>
      <c r="X71" s="1068"/>
      <c r="Y71" s="1068"/>
      <c r="Z71" s="1069"/>
      <c r="AA71" s="1070">
        <v>36</v>
      </c>
      <c r="AB71" s="1068"/>
      <c r="AC71" s="1068"/>
      <c r="AD71" s="1068"/>
      <c r="AE71" s="1069"/>
      <c r="AF71" s="1070">
        <v>36</v>
      </c>
      <c r="AG71" s="1068"/>
      <c r="AH71" s="1068"/>
      <c r="AI71" s="1068"/>
      <c r="AJ71" s="1069"/>
      <c r="AK71" s="1070">
        <v>249</v>
      </c>
      <c r="AL71" s="1068"/>
      <c r="AM71" s="1068"/>
      <c r="AN71" s="1068"/>
      <c r="AO71" s="1069"/>
      <c r="AP71" s="1070">
        <v>2174</v>
      </c>
      <c r="AQ71" s="1068"/>
      <c r="AR71" s="1068"/>
      <c r="AS71" s="1068"/>
      <c r="AT71" s="1069"/>
      <c r="AU71" s="1070">
        <v>328</v>
      </c>
      <c r="AV71" s="1068"/>
      <c r="AW71" s="1068"/>
      <c r="AX71" s="1068"/>
      <c r="AY71" s="1069"/>
      <c r="AZ71" s="1071"/>
      <c r="BA71" s="1072"/>
      <c r="BB71" s="1072"/>
      <c r="BC71" s="1072"/>
      <c r="BD71" s="1073"/>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580</v>
      </c>
      <c r="C72" s="1064"/>
      <c r="D72" s="1064"/>
      <c r="E72" s="1064"/>
      <c r="F72" s="1064"/>
      <c r="G72" s="1064"/>
      <c r="H72" s="1064"/>
      <c r="I72" s="1064"/>
      <c r="J72" s="1064"/>
      <c r="K72" s="1064"/>
      <c r="L72" s="1064"/>
      <c r="M72" s="1064"/>
      <c r="N72" s="1064"/>
      <c r="O72" s="1064"/>
      <c r="P72" s="1065"/>
      <c r="Q72" s="1067">
        <v>188</v>
      </c>
      <c r="R72" s="1068"/>
      <c r="S72" s="1068"/>
      <c r="T72" s="1068"/>
      <c r="U72" s="1069"/>
      <c r="V72" s="1070">
        <v>176</v>
      </c>
      <c r="W72" s="1068"/>
      <c r="X72" s="1068"/>
      <c r="Y72" s="1068"/>
      <c r="Z72" s="1069"/>
      <c r="AA72" s="1070">
        <v>13</v>
      </c>
      <c r="AB72" s="1068"/>
      <c r="AC72" s="1068"/>
      <c r="AD72" s="1068"/>
      <c r="AE72" s="1069"/>
      <c r="AF72" s="1070">
        <v>13</v>
      </c>
      <c r="AG72" s="1068"/>
      <c r="AH72" s="1068"/>
      <c r="AI72" s="1068"/>
      <c r="AJ72" s="1069"/>
      <c r="AK72" s="1070" t="s">
        <v>501</v>
      </c>
      <c r="AL72" s="1068"/>
      <c r="AM72" s="1068"/>
      <c r="AN72" s="1068"/>
      <c r="AO72" s="1069"/>
      <c r="AP72" s="1070" t="s">
        <v>501</v>
      </c>
      <c r="AQ72" s="1068"/>
      <c r="AR72" s="1068"/>
      <c r="AS72" s="1068"/>
      <c r="AT72" s="1069"/>
      <c r="AU72" s="1070" t="s">
        <v>501</v>
      </c>
      <c r="AV72" s="1068"/>
      <c r="AW72" s="1068"/>
      <c r="AX72" s="1068"/>
      <c r="AY72" s="1069"/>
      <c r="AZ72" s="1071"/>
      <c r="BA72" s="1072"/>
      <c r="BB72" s="1072"/>
      <c r="BC72" s="1072"/>
      <c r="BD72" s="1073"/>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t="s">
        <v>579</v>
      </c>
      <c r="C73" s="1064"/>
      <c r="D73" s="1064"/>
      <c r="E73" s="1064"/>
      <c r="F73" s="1064"/>
      <c r="G73" s="1064"/>
      <c r="H73" s="1064"/>
      <c r="I73" s="1064"/>
      <c r="J73" s="1064"/>
      <c r="K73" s="1064"/>
      <c r="L73" s="1064"/>
      <c r="M73" s="1064"/>
      <c r="N73" s="1064"/>
      <c r="O73" s="1064"/>
      <c r="P73" s="1065"/>
      <c r="Q73" s="1067">
        <v>729</v>
      </c>
      <c r="R73" s="1068"/>
      <c r="S73" s="1068"/>
      <c r="T73" s="1068"/>
      <c r="U73" s="1069"/>
      <c r="V73" s="1070">
        <v>714</v>
      </c>
      <c r="W73" s="1068"/>
      <c r="X73" s="1068"/>
      <c r="Y73" s="1068"/>
      <c r="Z73" s="1069"/>
      <c r="AA73" s="1070">
        <v>15</v>
      </c>
      <c r="AB73" s="1068"/>
      <c r="AC73" s="1068"/>
      <c r="AD73" s="1068"/>
      <c r="AE73" s="1069"/>
      <c r="AF73" s="1070">
        <v>15</v>
      </c>
      <c r="AG73" s="1068"/>
      <c r="AH73" s="1068"/>
      <c r="AI73" s="1068"/>
      <c r="AJ73" s="1069"/>
      <c r="AK73" s="1070">
        <v>12</v>
      </c>
      <c r="AL73" s="1068"/>
      <c r="AM73" s="1068"/>
      <c r="AN73" s="1068"/>
      <c r="AO73" s="1069"/>
      <c r="AP73" s="1070">
        <v>269</v>
      </c>
      <c r="AQ73" s="1068"/>
      <c r="AR73" s="1068"/>
      <c r="AS73" s="1068"/>
      <c r="AT73" s="1069"/>
      <c r="AU73" s="1070">
        <v>93</v>
      </c>
      <c r="AV73" s="1068"/>
      <c r="AW73" s="1068"/>
      <c r="AX73" s="1068"/>
      <c r="AY73" s="1069"/>
      <c r="AZ73" s="1071"/>
      <c r="BA73" s="1072"/>
      <c r="BB73" s="1072"/>
      <c r="BC73" s="1072"/>
      <c r="BD73" s="1073"/>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t="s">
        <v>578</v>
      </c>
      <c r="C74" s="1064"/>
      <c r="D74" s="1064"/>
      <c r="E74" s="1064"/>
      <c r="F74" s="1064"/>
      <c r="G74" s="1064"/>
      <c r="H74" s="1064"/>
      <c r="I74" s="1064"/>
      <c r="J74" s="1064"/>
      <c r="K74" s="1064"/>
      <c r="L74" s="1064"/>
      <c r="M74" s="1064"/>
      <c r="N74" s="1064"/>
      <c r="O74" s="1064"/>
      <c r="P74" s="1065"/>
      <c r="Q74" s="1067">
        <v>110</v>
      </c>
      <c r="R74" s="1068"/>
      <c r="S74" s="1068"/>
      <c r="T74" s="1068"/>
      <c r="U74" s="1069"/>
      <c r="V74" s="1070">
        <v>87</v>
      </c>
      <c r="W74" s="1068"/>
      <c r="X74" s="1068"/>
      <c r="Y74" s="1068"/>
      <c r="Z74" s="1069"/>
      <c r="AA74" s="1070">
        <v>23</v>
      </c>
      <c r="AB74" s="1068"/>
      <c r="AC74" s="1068"/>
      <c r="AD74" s="1068"/>
      <c r="AE74" s="1069"/>
      <c r="AF74" s="1070">
        <v>23</v>
      </c>
      <c r="AG74" s="1068"/>
      <c r="AH74" s="1068"/>
      <c r="AI74" s="1068"/>
      <c r="AJ74" s="1069"/>
      <c r="AK74" s="1070" t="s">
        <v>501</v>
      </c>
      <c r="AL74" s="1068"/>
      <c r="AM74" s="1068"/>
      <c r="AN74" s="1068"/>
      <c r="AO74" s="1069"/>
      <c r="AP74" s="1070" t="s">
        <v>501</v>
      </c>
      <c r="AQ74" s="1068"/>
      <c r="AR74" s="1068"/>
      <c r="AS74" s="1068"/>
      <c r="AT74" s="1069"/>
      <c r="AU74" s="1070" t="s">
        <v>501</v>
      </c>
      <c r="AV74" s="1068"/>
      <c r="AW74" s="1068"/>
      <c r="AX74" s="1068"/>
      <c r="AY74" s="1069"/>
      <c r="AZ74" s="1071"/>
      <c r="BA74" s="1072"/>
      <c r="BB74" s="1072"/>
      <c r="BC74" s="1072"/>
      <c r="BD74" s="1073"/>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t="s">
        <v>577</v>
      </c>
      <c r="C75" s="1064"/>
      <c r="D75" s="1064"/>
      <c r="E75" s="1064"/>
      <c r="F75" s="1064"/>
      <c r="G75" s="1064"/>
      <c r="H75" s="1064"/>
      <c r="I75" s="1064"/>
      <c r="J75" s="1064"/>
      <c r="K75" s="1064"/>
      <c r="L75" s="1064"/>
      <c r="M75" s="1064"/>
      <c r="N75" s="1064"/>
      <c r="O75" s="1064"/>
      <c r="P75" s="1065"/>
      <c r="Q75" s="1067">
        <v>558</v>
      </c>
      <c r="R75" s="1068"/>
      <c r="S75" s="1068"/>
      <c r="T75" s="1068"/>
      <c r="U75" s="1069"/>
      <c r="V75" s="1070">
        <v>491</v>
      </c>
      <c r="W75" s="1068"/>
      <c r="X75" s="1068"/>
      <c r="Y75" s="1068"/>
      <c r="Z75" s="1069"/>
      <c r="AA75" s="1070">
        <v>67</v>
      </c>
      <c r="AB75" s="1068"/>
      <c r="AC75" s="1068"/>
      <c r="AD75" s="1068"/>
      <c r="AE75" s="1069"/>
      <c r="AF75" s="1070">
        <v>67</v>
      </c>
      <c r="AG75" s="1068"/>
      <c r="AH75" s="1068"/>
      <c r="AI75" s="1068"/>
      <c r="AJ75" s="1069"/>
      <c r="AK75" s="1070" t="s">
        <v>501</v>
      </c>
      <c r="AL75" s="1068"/>
      <c r="AM75" s="1068"/>
      <c r="AN75" s="1068"/>
      <c r="AO75" s="1069"/>
      <c r="AP75" s="1070">
        <v>2162</v>
      </c>
      <c r="AQ75" s="1068"/>
      <c r="AR75" s="1068"/>
      <c r="AS75" s="1068"/>
      <c r="AT75" s="1069"/>
      <c r="AU75" s="1070" t="s">
        <v>501</v>
      </c>
      <c r="AV75" s="1068"/>
      <c r="AW75" s="1068"/>
      <c r="AX75" s="1068"/>
      <c r="AY75" s="1069"/>
      <c r="AZ75" s="1071" t="s">
        <v>576</v>
      </c>
      <c r="BA75" s="1072"/>
      <c r="BB75" s="1072"/>
      <c r="BC75" s="1072"/>
      <c r="BD75" s="1073"/>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t="s">
        <v>575</v>
      </c>
      <c r="C76" s="1064"/>
      <c r="D76" s="1064"/>
      <c r="E76" s="1064"/>
      <c r="F76" s="1064"/>
      <c r="G76" s="1064"/>
      <c r="H76" s="1064"/>
      <c r="I76" s="1064"/>
      <c r="J76" s="1064"/>
      <c r="K76" s="1064"/>
      <c r="L76" s="1064"/>
      <c r="M76" s="1064"/>
      <c r="N76" s="1064"/>
      <c r="O76" s="1064"/>
      <c r="P76" s="1065"/>
      <c r="Q76" s="1067">
        <v>379</v>
      </c>
      <c r="R76" s="1068"/>
      <c r="S76" s="1068"/>
      <c r="T76" s="1068"/>
      <c r="U76" s="1069"/>
      <c r="V76" s="1070">
        <v>356</v>
      </c>
      <c r="W76" s="1068"/>
      <c r="X76" s="1068"/>
      <c r="Y76" s="1068"/>
      <c r="Z76" s="1069"/>
      <c r="AA76" s="1070">
        <v>23</v>
      </c>
      <c r="AB76" s="1068"/>
      <c r="AC76" s="1068"/>
      <c r="AD76" s="1068"/>
      <c r="AE76" s="1069"/>
      <c r="AF76" s="1070">
        <v>23</v>
      </c>
      <c r="AG76" s="1068"/>
      <c r="AH76" s="1068"/>
      <c r="AI76" s="1068"/>
      <c r="AJ76" s="1069"/>
      <c r="AK76" s="1070" t="s">
        <v>501</v>
      </c>
      <c r="AL76" s="1068"/>
      <c r="AM76" s="1068"/>
      <c r="AN76" s="1068"/>
      <c r="AO76" s="1069"/>
      <c r="AP76" s="1070" t="s">
        <v>501</v>
      </c>
      <c r="AQ76" s="1068"/>
      <c r="AR76" s="1068"/>
      <c r="AS76" s="1068"/>
      <c r="AT76" s="1069"/>
      <c r="AU76" s="1070" t="s">
        <v>501</v>
      </c>
      <c r="AV76" s="1068"/>
      <c r="AW76" s="1068"/>
      <c r="AX76" s="1068"/>
      <c r="AY76" s="1069"/>
      <c r="AZ76" s="1071"/>
      <c r="BA76" s="1072"/>
      <c r="BB76" s="1072"/>
      <c r="BC76" s="1072"/>
      <c r="BD76" s="1073"/>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t="s">
        <v>574</v>
      </c>
      <c r="C77" s="1064"/>
      <c r="D77" s="1064"/>
      <c r="E77" s="1064"/>
      <c r="F77" s="1064"/>
      <c r="G77" s="1064"/>
      <c r="H77" s="1064"/>
      <c r="I77" s="1064"/>
      <c r="J77" s="1064"/>
      <c r="K77" s="1064"/>
      <c r="L77" s="1064"/>
      <c r="M77" s="1064"/>
      <c r="N77" s="1064"/>
      <c r="O77" s="1064"/>
      <c r="P77" s="1065"/>
      <c r="Q77" s="1067">
        <v>82</v>
      </c>
      <c r="R77" s="1068"/>
      <c r="S77" s="1068"/>
      <c r="T77" s="1068"/>
      <c r="U77" s="1069"/>
      <c r="V77" s="1070">
        <v>76</v>
      </c>
      <c r="W77" s="1068"/>
      <c r="X77" s="1068"/>
      <c r="Y77" s="1068"/>
      <c r="Z77" s="1069"/>
      <c r="AA77" s="1070">
        <v>6</v>
      </c>
      <c r="AB77" s="1068"/>
      <c r="AC77" s="1068"/>
      <c r="AD77" s="1068"/>
      <c r="AE77" s="1069"/>
      <c r="AF77" s="1070">
        <v>6</v>
      </c>
      <c r="AG77" s="1068"/>
      <c r="AH77" s="1068"/>
      <c r="AI77" s="1068"/>
      <c r="AJ77" s="1069"/>
      <c r="AK77" s="1070" t="s">
        <v>501</v>
      </c>
      <c r="AL77" s="1068"/>
      <c r="AM77" s="1068"/>
      <c r="AN77" s="1068"/>
      <c r="AO77" s="1069"/>
      <c r="AP77" s="1070" t="s">
        <v>501</v>
      </c>
      <c r="AQ77" s="1068"/>
      <c r="AR77" s="1068"/>
      <c r="AS77" s="1068"/>
      <c r="AT77" s="1069"/>
      <c r="AU77" s="1070" t="s">
        <v>501</v>
      </c>
      <c r="AV77" s="1068"/>
      <c r="AW77" s="1068"/>
      <c r="AX77" s="1068"/>
      <c r="AY77" s="1069"/>
      <c r="AZ77" s="1071"/>
      <c r="BA77" s="1072"/>
      <c r="BB77" s="1072"/>
      <c r="BC77" s="1072"/>
      <c r="BD77" s="1073"/>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t="s">
        <v>573</v>
      </c>
      <c r="C78" s="1064"/>
      <c r="D78" s="1064"/>
      <c r="E78" s="1064"/>
      <c r="F78" s="1064"/>
      <c r="G78" s="1064"/>
      <c r="H78" s="1064"/>
      <c r="I78" s="1064"/>
      <c r="J78" s="1064"/>
      <c r="K78" s="1064"/>
      <c r="L78" s="1064"/>
      <c r="M78" s="1064"/>
      <c r="N78" s="1064"/>
      <c r="O78" s="1064"/>
      <c r="P78" s="1065"/>
      <c r="Q78" s="1067">
        <v>255</v>
      </c>
      <c r="R78" s="1068"/>
      <c r="S78" s="1068"/>
      <c r="T78" s="1068"/>
      <c r="U78" s="1069"/>
      <c r="V78" s="1070">
        <v>188</v>
      </c>
      <c r="W78" s="1068"/>
      <c r="X78" s="1068"/>
      <c r="Y78" s="1068"/>
      <c r="Z78" s="1069"/>
      <c r="AA78" s="1070">
        <v>67</v>
      </c>
      <c r="AB78" s="1068"/>
      <c r="AC78" s="1068"/>
      <c r="AD78" s="1068"/>
      <c r="AE78" s="1069"/>
      <c r="AF78" s="1070">
        <v>67</v>
      </c>
      <c r="AG78" s="1068"/>
      <c r="AH78" s="1068"/>
      <c r="AI78" s="1068"/>
      <c r="AJ78" s="1069"/>
      <c r="AK78" s="1070" t="s">
        <v>501</v>
      </c>
      <c r="AL78" s="1068"/>
      <c r="AM78" s="1068"/>
      <c r="AN78" s="1068"/>
      <c r="AO78" s="1069"/>
      <c r="AP78" s="1070" t="s">
        <v>501</v>
      </c>
      <c r="AQ78" s="1068"/>
      <c r="AR78" s="1068"/>
      <c r="AS78" s="1068"/>
      <c r="AT78" s="1069"/>
      <c r="AU78" s="1070" t="s">
        <v>501</v>
      </c>
      <c r="AV78" s="1068"/>
      <c r="AW78" s="1068"/>
      <c r="AX78" s="1068"/>
      <c r="AY78" s="1069"/>
      <c r="AZ78" s="1071"/>
      <c r="BA78" s="1072"/>
      <c r="BB78" s="1072"/>
      <c r="BC78" s="1072"/>
      <c r="BD78" s="1073"/>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t="s">
        <v>572</v>
      </c>
      <c r="C79" s="1064"/>
      <c r="D79" s="1064"/>
      <c r="E79" s="1064"/>
      <c r="F79" s="1064"/>
      <c r="G79" s="1064"/>
      <c r="H79" s="1064"/>
      <c r="I79" s="1064"/>
      <c r="J79" s="1064"/>
      <c r="K79" s="1064"/>
      <c r="L79" s="1064"/>
      <c r="M79" s="1064"/>
      <c r="N79" s="1064"/>
      <c r="O79" s="1064"/>
      <c r="P79" s="1065"/>
      <c r="Q79" s="1067">
        <v>163138</v>
      </c>
      <c r="R79" s="1068"/>
      <c r="S79" s="1068"/>
      <c r="T79" s="1068"/>
      <c r="U79" s="1069"/>
      <c r="V79" s="1070">
        <v>157298</v>
      </c>
      <c r="W79" s="1068"/>
      <c r="X79" s="1068"/>
      <c r="Y79" s="1068"/>
      <c r="Z79" s="1069"/>
      <c r="AA79" s="1070">
        <v>5840</v>
      </c>
      <c r="AB79" s="1068"/>
      <c r="AC79" s="1068"/>
      <c r="AD79" s="1068"/>
      <c r="AE79" s="1069"/>
      <c r="AF79" s="1070">
        <v>5840</v>
      </c>
      <c r="AG79" s="1068"/>
      <c r="AH79" s="1068"/>
      <c r="AI79" s="1068"/>
      <c r="AJ79" s="1069"/>
      <c r="AK79" s="1070">
        <v>734</v>
      </c>
      <c r="AL79" s="1068"/>
      <c r="AM79" s="1068"/>
      <c r="AN79" s="1068"/>
      <c r="AO79" s="1069"/>
      <c r="AP79" s="1070" t="s">
        <v>501</v>
      </c>
      <c r="AQ79" s="1068"/>
      <c r="AR79" s="1068"/>
      <c r="AS79" s="1068"/>
      <c r="AT79" s="1069"/>
      <c r="AU79" s="1070" t="s">
        <v>501</v>
      </c>
      <c r="AV79" s="1068"/>
      <c r="AW79" s="1068"/>
      <c r="AX79" s="1068"/>
      <c r="AY79" s="1069"/>
      <c r="AZ79" s="1071"/>
      <c r="BA79" s="1072"/>
      <c r="BB79" s="1072"/>
      <c r="BC79" s="1072"/>
      <c r="BD79" s="1073"/>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387</v>
      </c>
      <c r="B88" s="1033" t="s">
        <v>412</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f>SUM(AF68:AJ79)</f>
        <v>6138</v>
      </c>
      <c r="AG88" s="1048"/>
      <c r="AH88" s="1048"/>
      <c r="AI88" s="1048"/>
      <c r="AJ88" s="1048"/>
      <c r="AK88" s="1052"/>
      <c r="AL88" s="1052"/>
      <c r="AM88" s="1052"/>
      <c r="AN88" s="1052"/>
      <c r="AO88" s="1052"/>
      <c r="AP88" s="1048">
        <f>SUM(AP68:AT79)</f>
        <v>4605</v>
      </c>
      <c r="AQ88" s="1048"/>
      <c r="AR88" s="1048"/>
      <c r="AS88" s="1048"/>
      <c r="AT88" s="1048"/>
      <c r="AU88" s="1048">
        <f>SUM(AU68:AY79)</f>
        <v>421</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1033" t="s">
        <v>413</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c r="CS102" s="1040"/>
      <c r="CT102" s="1040"/>
      <c r="CU102" s="1040"/>
      <c r="CV102" s="1041"/>
      <c r="CW102" s="1039"/>
      <c r="CX102" s="1040"/>
      <c r="CY102" s="1040"/>
      <c r="CZ102" s="1040"/>
      <c r="DA102" s="1041"/>
      <c r="DB102" s="1039"/>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414</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415</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416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418</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419</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420</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421</v>
      </c>
      <c r="AB109" s="983"/>
      <c r="AC109" s="983"/>
      <c r="AD109" s="983"/>
      <c r="AE109" s="984"/>
      <c r="AF109" s="985" t="s">
        <v>303</v>
      </c>
      <c r="AG109" s="983"/>
      <c r="AH109" s="983"/>
      <c r="AI109" s="983"/>
      <c r="AJ109" s="984"/>
      <c r="AK109" s="985" t="s">
        <v>302</v>
      </c>
      <c r="AL109" s="983"/>
      <c r="AM109" s="983"/>
      <c r="AN109" s="983"/>
      <c r="AO109" s="984"/>
      <c r="AP109" s="985" t="s">
        <v>422</v>
      </c>
      <c r="AQ109" s="983"/>
      <c r="AR109" s="983"/>
      <c r="AS109" s="983"/>
      <c r="AT109" s="1014"/>
      <c r="AU109" s="982" t="s">
        <v>420</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421</v>
      </c>
      <c r="BR109" s="983"/>
      <c r="BS109" s="983"/>
      <c r="BT109" s="983"/>
      <c r="BU109" s="984"/>
      <c r="BV109" s="985" t="s">
        <v>303</v>
      </c>
      <c r="BW109" s="983"/>
      <c r="BX109" s="983"/>
      <c r="BY109" s="983"/>
      <c r="BZ109" s="984"/>
      <c r="CA109" s="985" t="s">
        <v>302</v>
      </c>
      <c r="CB109" s="983"/>
      <c r="CC109" s="983"/>
      <c r="CD109" s="983"/>
      <c r="CE109" s="984"/>
      <c r="CF109" s="1021" t="s">
        <v>422</v>
      </c>
      <c r="CG109" s="1021"/>
      <c r="CH109" s="1021"/>
      <c r="CI109" s="1021"/>
      <c r="CJ109" s="1021"/>
      <c r="CK109" s="985" t="s">
        <v>423</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421</v>
      </c>
      <c r="DH109" s="983"/>
      <c r="DI109" s="983"/>
      <c r="DJ109" s="983"/>
      <c r="DK109" s="984"/>
      <c r="DL109" s="985" t="s">
        <v>303</v>
      </c>
      <c r="DM109" s="983"/>
      <c r="DN109" s="983"/>
      <c r="DO109" s="983"/>
      <c r="DP109" s="984"/>
      <c r="DQ109" s="985" t="s">
        <v>302</v>
      </c>
      <c r="DR109" s="983"/>
      <c r="DS109" s="983"/>
      <c r="DT109" s="983"/>
      <c r="DU109" s="984"/>
      <c r="DV109" s="985" t="s">
        <v>422</v>
      </c>
      <c r="DW109" s="983"/>
      <c r="DX109" s="983"/>
      <c r="DY109" s="983"/>
      <c r="DZ109" s="1014"/>
    </row>
    <row r="110" spans="1:131" s="246" customFormat="1" ht="26.25" customHeight="1">
      <c r="A110" s="885" t="s">
        <v>424</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880578</v>
      </c>
      <c r="AB110" s="976"/>
      <c r="AC110" s="976"/>
      <c r="AD110" s="976"/>
      <c r="AE110" s="977"/>
      <c r="AF110" s="978">
        <v>879025</v>
      </c>
      <c r="AG110" s="976"/>
      <c r="AH110" s="976"/>
      <c r="AI110" s="976"/>
      <c r="AJ110" s="977"/>
      <c r="AK110" s="978">
        <v>817638</v>
      </c>
      <c r="AL110" s="976"/>
      <c r="AM110" s="976"/>
      <c r="AN110" s="976"/>
      <c r="AO110" s="977"/>
      <c r="AP110" s="979">
        <v>17.600000000000001</v>
      </c>
      <c r="AQ110" s="980"/>
      <c r="AR110" s="980"/>
      <c r="AS110" s="980"/>
      <c r="AT110" s="981"/>
      <c r="AU110" s="1015" t="s">
        <v>73</v>
      </c>
      <c r="AV110" s="1016"/>
      <c r="AW110" s="1016"/>
      <c r="AX110" s="1016"/>
      <c r="AY110" s="1016"/>
      <c r="AZ110" s="941" t="s">
        <v>425</v>
      </c>
      <c r="BA110" s="886"/>
      <c r="BB110" s="886"/>
      <c r="BC110" s="886"/>
      <c r="BD110" s="886"/>
      <c r="BE110" s="886"/>
      <c r="BF110" s="886"/>
      <c r="BG110" s="886"/>
      <c r="BH110" s="886"/>
      <c r="BI110" s="886"/>
      <c r="BJ110" s="886"/>
      <c r="BK110" s="886"/>
      <c r="BL110" s="886"/>
      <c r="BM110" s="886"/>
      <c r="BN110" s="886"/>
      <c r="BO110" s="886"/>
      <c r="BP110" s="887"/>
      <c r="BQ110" s="942">
        <v>10242430</v>
      </c>
      <c r="BR110" s="923"/>
      <c r="BS110" s="923"/>
      <c r="BT110" s="923"/>
      <c r="BU110" s="923"/>
      <c r="BV110" s="923">
        <v>11105201</v>
      </c>
      <c r="BW110" s="923"/>
      <c r="BX110" s="923"/>
      <c r="BY110" s="923"/>
      <c r="BZ110" s="923"/>
      <c r="CA110" s="923">
        <v>11770835</v>
      </c>
      <c r="CB110" s="923"/>
      <c r="CC110" s="923"/>
      <c r="CD110" s="923"/>
      <c r="CE110" s="923"/>
      <c r="CF110" s="947">
        <v>253.5</v>
      </c>
      <c r="CG110" s="948"/>
      <c r="CH110" s="948"/>
      <c r="CI110" s="948"/>
      <c r="CJ110" s="948"/>
      <c r="CK110" s="1011" t="s">
        <v>426</v>
      </c>
      <c r="CL110" s="897"/>
      <c r="CM110" s="972" t="s">
        <v>427</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384</v>
      </c>
      <c r="DH110" s="923"/>
      <c r="DI110" s="923"/>
      <c r="DJ110" s="923"/>
      <c r="DK110" s="923"/>
      <c r="DL110" s="923" t="s">
        <v>384</v>
      </c>
      <c r="DM110" s="923"/>
      <c r="DN110" s="923"/>
      <c r="DO110" s="923"/>
      <c r="DP110" s="923"/>
      <c r="DQ110" s="923" t="s">
        <v>129</v>
      </c>
      <c r="DR110" s="923"/>
      <c r="DS110" s="923"/>
      <c r="DT110" s="923"/>
      <c r="DU110" s="923"/>
      <c r="DV110" s="924" t="s">
        <v>129</v>
      </c>
      <c r="DW110" s="924"/>
      <c r="DX110" s="924"/>
      <c r="DY110" s="924"/>
      <c r="DZ110" s="925"/>
    </row>
    <row r="111" spans="1:131" s="246" customFormat="1" ht="26.25" customHeight="1">
      <c r="A111" s="852" t="s">
        <v>428</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384</v>
      </c>
      <c r="AB111" s="1004"/>
      <c r="AC111" s="1004"/>
      <c r="AD111" s="1004"/>
      <c r="AE111" s="1005"/>
      <c r="AF111" s="1006" t="s">
        <v>129</v>
      </c>
      <c r="AG111" s="1004"/>
      <c r="AH111" s="1004"/>
      <c r="AI111" s="1004"/>
      <c r="AJ111" s="1005"/>
      <c r="AK111" s="1006" t="s">
        <v>384</v>
      </c>
      <c r="AL111" s="1004"/>
      <c r="AM111" s="1004"/>
      <c r="AN111" s="1004"/>
      <c r="AO111" s="1005"/>
      <c r="AP111" s="1007" t="s">
        <v>384</v>
      </c>
      <c r="AQ111" s="1008"/>
      <c r="AR111" s="1008"/>
      <c r="AS111" s="1008"/>
      <c r="AT111" s="1009"/>
      <c r="AU111" s="1017"/>
      <c r="AV111" s="1018"/>
      <c r="AW111" s="1018"/>
      <c r="AX111" s="1018"/>
      <c r="AY111" s="1018"/>
      <c r="AZ111" s="893" t="s">
        <v>429</v>
      </c>
      <c r="BA111" s="828"/>
      <c r="BB111" s="828"/>
      <c r="BC111" s="828"/>
      <c r="BD111" s="828"/>
      <c r="BE111" s="828"/>
      <c r="BF111" s="828"/>
      <c r="BG111" s="828"/>
      <c r="BH111" s="828"/>
      <c r="BI111" s="828"/>
      <c r="BJ111" s="828"/>
      <c r="BK111" s="828"/>
      <c r="BL111" s="828"/>
      <c r="BM111" s="828"/>
      <c r="BN111" s="828"/>
      <c r="BO111" s="828"/>
      <c r="BP111" s="829"/>
      <c r="BQ111" s="894">
        <v>379965</v>
      </c>
      <c r="BR111" s="895"/>
      <c r="BS111" s="895"/>
      <c r="BT111" s="895"/>
      <c r="BU111" s="895"/>
      <c r="BV111" s="895">
        <v>361864</v>
      </c>
      <c r="BW111" s="895"/>
      <c r="BX111" s="895"/>
      <c r="BY111" s="895"/>
      <c r="BZ111" s="895"/>
      <c r="CA111" s="895">
        <v>343762</v>
      </c>
      <c r="CB111" s="895"/>
      <c r="CC111" s="895"/>
      <c r="CD111" s="895"/>
      <c r="CE111" s="895"/>
      <c r="CF111" s="956">
        <v>7.4</v>
      </c>
      <c r="CG111" s="957"/>
      <c r="CH111" s="957"/>
      <c r="CI111" s="957"/>
      <c r="CJ111" s="957"/>
      <c r="CK111" s="1012"/>
      <c r="CL111" s="899"/>
      <c r="CM111" s="902" t="s">
        <v>430</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384</v>
      </c>
      <c r="DH111" s="895"/>
      <c r="DI111" s="895"/>
      <c r="DJ111" s="895"/>
      <c r="DK111" s="895"/>
      <c r="DL111" s="895" t="s">
        <v>129</v>
      </c>
      <c r="DM111" s="895"/>
      <c r="DN111" s="895"/>
      <c r="DO111" s="895"/>
      <c r="DP111" s="895"/>
      <c r="DQ111" s="895" t="s">
        <v>129</v>
      </c>
      <c r="DR111" s="895"/>
      <c r="DS111" s="895"/>
      <c r="DT111" s="895"/>
      <c r="DU111" s="895"/>
      <c r="DV111" s="872" t="s">
        <v>129</v>
      </c>
      <c r="DW111" s="872"/>
      <c r="DX111" s="872"/>
      <c r="DY111" s="872"/>
      <c r="DZ111" s="873"/>
    </row>
    <row r="112" spans="1:131" s="246" customFormat="1" ht="26.25" customHeight="1">
      <c r="A112" s="997" t="s">
        <v>431</v>
      </c>
      <c r="B112" s="998"/>
      <c r="C112" s="828" t="s">
        <v>432</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384</v>
      </c>
      <c r="AB112" s="858"/>
      <c r="AC112" s="858"/>
      <c r="AD112" s="858"/>
      <c r="AE112" s="859"/>
      <c r="AF112" s="860" t="s">
        <v>129</v>
      </c>
      <c r="AG112" s="858"/>
      <c r="AH112" s="858"/>
      <c r="AI112" s="858"/>
      <c r="AJ112" s="859"/>
      <c r="AK112" s="860" t="s">
        <v>129</v>
      </c>
      <c r="AL112" s="858"/>
      <c r="AM112" s="858"/>
      <c r="AN112" s="858"/>
      <c r="AO112" s="859"/>
      <c r="AP112" s="905" t="s">
        <v>129</v>
      </c>
      <c r="AQ112" s="906"/>
      <c r="AR112" s="906"/>
      <c r="AS112" s="906"/>
      <c r="AT112" s="907"/>
      <c r="AU112" s="1017"/>
      <c r="AV112" s="1018"/>
      <c r="AW112" s="1018"/>
      <c r="AX112" s="1018"/>
      <c r="AY112" s="1018"/>
      <c r="AZ112" s="893" t="s">
        <v>433</v>
      </c>
      <c r="BA112" s="828"/>
      <c r="BB112" s="828"/>
      <c r="BC112" s="828"/>
      <c r="BD112" s="828"/>
      <c r="BE112" s="828"/>
      <c r="BF112" s="828"/>
      <c r="BG112" s="828"/>
      <c r="BH112" s="828"/>
      <c r="BI112" s="828"/>
      <c r="BJ112" s="828"/>
      <c r="BK112" s="828"/>
      <c r="BL112" s="828"/>
      <c r="BM112" s="828"/>
      <c r="BN112" s="828"/>
      <c r="BO112" s="828"/>
      <c r="BP112" s="829"/>
      <c r="BQ112" s="894">
        <v>5389822</v>
      </c>
      <c r="BR112" s="895"/>
      <c r="BS112" s="895"/>
      <c r="BT112" s="895"/>
      <c r="BU112" s="895"/>
      <c r="BV112" s="895">
        <v>5969610</v>
      </c>
      <c r="BW112" s="895"/>
      <c r="BX112" s="895"/>
      <c r="BY112" s="895"/>
      <c r="BZ112" s="895"/>
      <c r="CA112" s="895">
        <v>5681937</v>
      </c>
      <c r="CB112" s="895"/>
      <c r="CC112" s="895"/>
      <c r="CD112" s="895"/>
      <c r="CE112" s="895"/>
      <c r="CF112" s="956">
        <v>122.4</v>
      </c>
      <c r="CG112" s="957"/>
      <c r="CH112" s="957"/>
      <c r="CI112" s="957"/>
      <c r="CJ112" s="957"/>
      <c r="CK112" s="1012"/>
      <c r="CL112" s="899"/>
      <c r="CM112" s="902" t="s">
        <v>434</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v>274072</v>
      </c>
      <c r="DH112" s="895"/>
      <c r="DI112" s="895"/>
      <c r="DJ112" s="895"/>
      <c r="DK112" s="895"/>
      <c r="DL112" s="895">
        <v>274072</v>
      </c>
      <c r="DM112" s="895"/>
      <c r="DN112" s="895"/>
      <c r="DO112" s="895"/>
      <c r="DP112" s="895"/>
      <c r="DQ112" s="895">
        <v>274072</v>
      </c>
      <c r="DR112" s="895"/>
      <c r="DS112" s="895"/>
      <c r="DT112" s="895"/>
      <c r="DU112" s="895"/>
      <c r="DV112" s="872">
        <v>5.9</v>
      </c>
      <c r="DW112" s="872"/>
      <c r="DX112" s="872"/>
      <c r="DY112" s="872"/>
      <c r="DZ112" s="873"/>
    </row>
    <row r="113" spans="1:130" s="246" customFormat="1" ht="26.25" customHeight="1">
      <c r="A113" s="999"/>
      <c r="B113" s="1000"/>
      <c r="C113" s="828" t="s">
        <v>435</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473424</v>
      </c>
      <c r="AB113" s="1004"/>
      <c r="AC113" s="1004"/>
      <c r="AD113" s="1004"/>
      <c r="AE113" s="1005"/>
      <c r="AF113" s="1006">
        <v>472487</v>
      </c>
      <c r="AG113" s="1004"/>
      <c r="AH113" s="1004"/>
      <c r="AI113" s="1004"/>
      <c r="AJ113" s="1005"/>
      <c r="AK113" s="1006">
        <v>504040</v>
      </c>
      <c r="AL113" s="1004"/>
      <c r="AM113" s="1004"/>
      <c r="AN113" s="1004"/>
      <c r="AO113" s="1005"/>
      <c r="AP113" s="1007">
        <v>10.9</v>
      </c>
      <c r="AQ113" s="1008"/>
      <c r="AR113" s="1008"/>
      <c r="AS113" s="1008"/>
      <c r="AT113" s="1009"/>
      <c r="AU113" s="1017"/>
      <c r="AV113" s="1018"/>
      <c r="AW113" s="1018"/>
      <c r="AX113" s="1018"/>
      <c r="AY113" s="1018"/>
      <c r="AZ113" s="893" t="s">
        <v>436</v>
      </c>
      <c r="BA113" s="828"/>
      <c r="BB113" s="828"/>
      <c r="BC113" s="828"/>
      <c r="BD113" s="828"/>
      <c r="BE113" s="828"/>
      <c r="BF113" s="828"/>
      <c r="BG113" s="828"/>
      <c r="BH113" s="828"/>
      <c r="BI113" s="828"/>
      <c r="BJ113" s="828"/>
      <c r="BK113" s="828"/>
      <c r="BL113" s="828"/>
      <c r="BM113" s="828"/>
      <c r="BN113" s="828"/>
      <c r="BO113" s="828"/>
      <c r="BP113" s="829"/>
      <c r="BQ113" s="894">
        <v>433000</v>
      </c>
      <c r="BR113" s="895"/>
      <c r="BS113" s="895"/>
      <c r="BT113" s="895"/>
      <c r="BU113" s="895"/>
      <c r="BV113" s="895">
        <v>448097</v>
      </c>
      <c r="BW113" s="895"/>
      <c r="BX113" s="895"/>
      <c r="BY113" s="895"/>
      <c r="BZ113" s="895"/>
      <c r="CA113" s="895">
        <v>420783</v>
      </c>
      <c r="CB113" s="895"/>
      <c r="CC113" s="895"/>
      <c r="CD113" s="895"/>
      <c r="CE113" s="895"/>
      <c r="CF113" s="956">
        <v>9.1</v>
      </c>
      <c r="CG113" s="957"/>
      <c r="CH113" s="957"/>
      <c r="CI113" s="957"/>
      <c r="CJ113" s="957"/>
      <c r="CK113" s="1012"/>
      <c r="CL113" s="899"/>
      <c r="CM113" s="902" t="s">
        <v>437</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384</v>
      </c>
      <c r="DH113" s="858"/>
      <c r="DI113" s="858"/>
      <c r="DJ113" s="858"/>
      <c r="DK113" s="859"/>
      <c r="DL113" s="860" t="s">
        <v>384</v>
      </c>
      <c r="DM113" s="858"/>
      <c r="DN113" s="858"/>
      <c r="DO113" s="858"/>
      <c r="DP113" s="859"/>
      <c r="DQ113" s="860" t="s">
        <v>129</v>
      </c>
      <c r="DR113" s="858"/>
      <c r="DS113" s="858"/>
      <c r="DT113" s="858"/>
      <c r="DU113" s="859"/>
      <c r="DV113" s="905" t="s">
        <v>129</v>
      </c>
      <c r="DW113" s="906"/>
      <c r="DX113" s="906"/>
      <c r="DY113" s="906"/>
      <c r="DZ113" s="907"/>
    </row>
    <row r="114" spans="1:130" s="246" customFormat="1" ht="26.25" customHeight="1">
      <c r="A114" s="999"/>
      <c r="B114" s="1000"/>
      <c r="C114" s="828" t="s">
        <v>438</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39502</v>
      </c>
      <c r="AB114" s="858"/>
      <c r="AC114" s="858"/>
      <c r="AD114" s="858"/>
      <c r="AE114" s="859"/>
      <c r="AF114" s="860">
        <v>46784</v>
      </c>
      <c r="AG114" s="858"/>
      <c r="AH114" s="858"/>
      <c r="AI114" s="858"/>
      <c r="AJ114" s="859"/>
      <c r="AK114" s="860">
        <v>54800</v>
      </c>
      <c r="AL114" s="858"/>
      <c r="AM114" s="858"/>
      <c r="AN114" s="858"/>
      <c r="AO114" s="859"/>
      <c r="AP114" s="905">
        <v>1.2</v>
      </c>
      <c r="AQ114" s="906"/>
      <c r="AR114" s="906"/>
      <c r="AS114" s="906"/>
      <c r="AT114" s="907"/>
      <c r="AU114" s="1017"/>
      <c r="AV114" s="1018"/>
      <c r="AW114" s="1018"/>
      <c r="AX114" s="1018"/>
      <c r="AY114" s="1018"/>
      <c r="AZ114" s="893" t="s">
        <v>439</v>
      </c>
      <c r="BA114" s="828"/>
      <c r="BB114" s="828"/>
      <c r="BC114" s="828"/>
      <c r="BD114" s="828"/>
      <c r="BE114" s="828"/>
      <c r="BF114" s="828"/>
      <c r="BG114" s="828"/>
      <c r="BH114" s="828"/>
      <c r="BI114" s="828"/>
      <c r="BJ114" s="828"/>
      <c r="BK114" s="828"/>
      <c r="BL114" s="828"/>
      <c r="BM114" s="828"/>
      <c r="BN114" s="828"/>
      <c r="BO114" s="828"/>
      <c r="BP114" s="829"/>
      <c r="BQ114" s="894">
        <v>1115971</v>
      </c>
      <c r="BR114" s="895"/>
      <c r="BS114" s="895"/>
      <c r="BT114" s="895"/>
      <c r="BU114" s="895"/>
      <c r="BV114" s="895">
        <v>1100401</v>
      </c>
      <c r="BW114" s="895"/>
      <c r="BX114" s="895"/>
      <c r="BY114" s="895"/>
      <c r="BZ114" s="895"/>
      <c r="CA114" s="895">
        <v>1072292</v>
      </c>
      <c r="CB114" s="895"/>
      <c r="CC114" s="895"/>
      <c r="CD114" s="895"/>
      <c r="CE114" s="895"/>
      <c r="CF114" s="956">
        <v>23.1</v>
      </c>
      <c r="CG114" s="957"/>
      <c r="CH114" s="957"/>
      <c r="CI114" s="957"/>
      <c r="CJ114" s="957"/>
      <c r="CK114" s="1012"/>
      <c r="CL114" s="899"/>
      <c r="CM114" s="902" t="s">
        <v>440</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129</v>
      </c>
      <c r="DH114" s="858"/>
      <c r="DI114" s="858"/>
      <c r="DJ114" s="858"/>
      <c r="DK114" s="859"/>
      <c r="DL114" s="860" t="s">
        <v>129</v>
      </c>
      <c r="DM114" s="858"/>
      <c r="DN114" s="858"/>
      <c r="DO114" s="858"/>
      <c r="DP114" s="859"/>
      <c r="DQ114" s="860" t="s">
        <v>129</v>
      </c>
      <c r="DR114" s="858"/>
      <c r="DS114" s="858"/>
      <c r="DT114" s="858"/>
      <c r="DU114" s="859"/>
      <c r="DV114" s="905" t="s">
        <v>129</v>
      </c>
      <c r="DW114" s="906"/>
      <c r="DX114" s="906"/>
      <c r="DY114" s="906"/>
      <c r="DZ114" s="907"/>
    </row>
    <row r="115" spans="1:130" s="246" customFormat="1" ht="26.25" customHeight="1">
      <c r="A115" s="999"/>
      <c r="B115" s="1000"/>
      <c r="C115" s="828" t="s">
        <v>441</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18101</v>
      </c>
      <c r="AB115" s="1004"/>
      <c r="AC115" s="1004"/>
      <c r="AD115" s="1004"/>
      <c r="AE115" s="1005"/>
      <c r="AF115" s="1006">
        <v>18101</v>
      </c>
      <c r="AG115" s="1004"/>
      <c r="AH115" s="1004"/>
      <c r="AI115" s="1004"/>
      <c r="AJ115" s="1005"/>
      <c r="AK115" s="1006">
        <v>18101</v>
      </c>
      <c r="AL115" s="1004"/>
      <c r="AM115" s="1004"/>
      <c r="AN115" s="1004"/>
      <c r="AO115" s="1005"/>
      <c r="AP115" s="1007">
        <v>0.4</v>
      </c>
      <c r="AQ115" s="1008"/>
      <c r="AR115" s="1008"/>
      <c r="AS115" s="1008"/>
      <c r="AT115" s="1009"/>
      <c r="AU115" s="1017"/>
      <c r="AV115" s="1018"/>
      <c r="AW115" s="1018"/>
      <c r="AX115" s="1018"/>
      <c r="AY115" s="1018"/>
      <c r="AZ115" s="893" t="s">
        <v>442</v>
      </c>
      <c r="BA115" s="828"/>
      <c r="BB115" s="828"/>
      <c r="BC115" s="828"/>
      <c r="BD115" s="828"/>
      <c r="BE115" s="828"/>
      <c r="BF115" s="828"/>
      <c r="BG115" s="828"/>
      <c r="BH115" s="828"/>
      <c r="BI115" s="828"/>
      <c r="BJ115" s="828"/>
      <c r="BK115" s="828"/>
      <c r="BL115" s="828"/>
      <c r="BM115" s="828"/>
      <c r="BN115" s="828"/>
      <c r="BO115" s="828"/>
      <c r="BP115" s="829"/>
      <c r="BQ115" s="894" t="s">
        <v>129</v>
      </c>
      <c r="BR115" s="895"/>
      <c r="BS115" s="895"/>
      <c r="BT115" s="895"/>
      <c r="BU115" s="895"/>
      <c r="BV115" s="895" t="s">
        <v>384</v>
      </c>
      <c r="BW115" s="895"/>
      <c r="BX115" s="895"/>
      <c r="BY115" s="895"/>
      <c r="BZ115" s="895"/>
      <c r="CA115" s="895" t="s">
        <v>129</v>
      </c>
      <c r="CB115" s="895"/>
      <c r="CC115" s="895"/>
      <c r="CD115" s="895"/>
      <c r="CE115" s="895"/>
      <c r="CF115" s="956" t="s">
        <v>384</v>
      </c>
      <c r="CG115" s="957"/>
      <c r="CH115" s="957"/>
      <c r="CI115" s="957"/>
      <c r="CJ115" s="957"/>
      <c r="CK115" s="1012"/>
      <c r="CL115" s="899"/>
      <c r="CM115" s="893" t="s">
        <v>443</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129</v>
      </c>
      <c r="DH115" s="858"/>
      <c r="DI115" s="858"/>
      <c r="DJ115" s="858"/>
      <c r="DK115" s="859"/>
      <c r="DL115" s="860" t="s">
        <v>129</v>
      </c>
      <c r="DM115" s="858"/>
      <c r="DN115" s="858"/>
      <c r="DO115" s="858"/>
      <c r="DP115" s="859"/>
      <c r="DQ115" s="860" t="s">
        <v>129</v>
      </c>
      <c r="DR115" s="858"/>
      <c r="DS115" s="858"/>
      <c r="DT115" s="858"/>
      <c r="DU115" s="859"/>
      <c r="DV115" s="905" t="s">
        <v>129</v>
      </c>
      <c r="DW115" s="906"/>
      <c r="DX115" s="906"/>
      <c r="DY115" s="906"/>
      <c r="DZ115" s="907"/>
    </row>
    <row r="116" spans="1:130" s="246" customFormat="1" ht="26.25" customHeight="1">
      <c r="A116" s="1001"/>
      <c r="B116" s="1002"/>
      <c r="C116" s="961" t="s">
        <v>444</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129</v>
      </c>
      <c r="AB116" s="858"/>
      <c r="AC116" s="858"/>
      <c r="AD116" s="858"/>
      <c r="AE116" s="859"/>
      <c r="AF116" s="860" t="s">
        <v>384</v>
      </c>
      <c r="AG116" s="858"/>
      <c r="AH116" s="858"/>
      <c r="AI116" s="858"/>
      <c r="AJ116" s="859"/>
      <c r="AK116" s="860" t="s">
        <v>384</v>
      </c>
      <c r="AL116" s="858"/>
      <c r="AM116" s="858"/>
      <c r="AN116" s="858"/>
      <c r="AO116" s="859"/>
      <c r="AP116" s="905" t="s">
        <v>129</v>
      </c>
      <c r="AQ116" s="906"/>
      <c r="AR116" s="906"/>
      <c r="AS116" s="906"/>
      <c r="AT116" s="907"/>
      <c r="AU116" s="1017"/>
      <c r="AV116" s="1018"/>
      <c r="AW116" s="1018"/>
      <c r="AX116" s="1018"/>
      <c r="AY116" s="1018"/>
      <c r="AZ116" s="944" t="s">
        <v>445</v>
      </c>
      <c r="BA116" s="945"/>
      <c r="BB116" s="945"/>
      <c r="BC116" s="945"/>
      <c r="BD116" s="945"/>
      <c r="BE116" s="945"/>
      <c r="BF116" s="945"/>
      <c r="BG116" s="945"/>
      <c r="BH116" s="945"/>
      <c r="BI116" s="945"/>
      <c r="BJ116" s="945"/>
      <c r="BK116" s="945"/>
      <c r="BL116" s="945"/>
      <c r="BM116" s="945"/>
      <c r="BN116" s="945"/>
      <c r="BO116" s="945"/>
      <c r="BP116" s="946"/>
      <c r="BQ116" s="894" t="s">
        <v>384</v>
      </c>
      <c r="BR116" s="895"/>
      <c r="BS116" s="895"/>
      <c r="BT116" s="895"/>
      <c r="BU116" s="895"/>
      <c r="BV116" s="895" t="s">
        <v>384</v>
      </c>
      <c r="BW116" s="895"/>
      <c r="BX116" s="895"/>
      <c r="BY116" s="895"/>
      <c r="BZ116" s="895"/>
      <c r="CA116" s="895" t="s">
        <v>384</v>
      </c>
      <c r="CB116" s="895"/>
      <c r="CC116" s="895"/>
      <c r="CD116" s="895"/>
      <c r="CE116" s="895"/>
      <c r="CF116" s="956" t="s">
        <v>384</v>
      </c>
      <c r="CG116" s="957"/>
      <c r="CH116" s="957"/>
      <c r="CI116" s="957"/>
      <c r="CJ116" s="957"/>
      <c r="CK116" s="1012"/>
      <c r="CL116" s="899"/>
      <c r="CM116" s="902" t="s">
        <v>446</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105893</v>
      </c>
      <c r="DH116" s="858"/>
      <c r="DI116" s="858"/>
      <c r="DJ116" s="858"/>
      <c r="DK116" s="859"/>
      <c r="DL116" s="860">
        <v>87792</v>
      </c>
      <c r="DM116" s="858"/>
      <c r="DN116" s="858"/>
      <c r="DO116" s="858"/>
      <c r="DP116" s="859"/>
      <c r="DQ116" s="860">
        <v>69690</v>
      </c>
      <c r="DR116" s="858"/>
      <c r="DS116" s="858"/>
      <c r="DT116" s="858"/>
      <c r="DU116" s="859"/>
      <c r="DV116" s="905">
        <v>1.5</v>
      </c>
      <c r="DW116" s="906"/>
      <c r="DX116" s="906"/>
      <c r="DY116" s="906"/>
      <c r="DZ116" s="907"/>
    </row>
    <row r="117" spans="1:130" s="246" customFormat="1" ht="26.25" customHeight="1">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447</v>
      </c>
      <c r="Z117" s="984"/>
      <c r="AA117" s="989">
        <v>1411605</v>
      </c>
      <c r="AB117" s="990"/>
      <c r="AC117" s="990"/>
      <c r="AD117" s="990"/>
      <c r="AE117" s="991"/>
      <c r="AF117" s="992">
        <v>1416397</v>
      </c>
      <c r="AG117" s="990"/>
      <c r="AH117" s="990"/>
      <c r="AI117" s="990"/>
      <c r="AJ117" s="991"/>
      <c r="AK117" s="992">
        <v>1394579</v>
      </c>
      <c r="AL117" s="990"/>
      <c r="AM117" s="990"/>
      <c r="AN117" s="990"/>
      <c r="AO117" s="991"/>
      <c r="AP117" s="993"/>
      <c r="AQ117" s="994"/>
      <c r="AR117" s="994"/>
      <c r="AS117" s="994"/>
      <c r="AT117" s="995"/>
      <c r="AU117" s="1017"/>
      <c r="AV117" s="1018"/>
      <c r="AW117" s="1018"/>
      <c r="AX117" s="1018"/>
      <c r="AY117" s="1018"/>
      <c r="AZ117" s="944" t="s">
        <v>448</v>
      </c>
      <c r="BA117" s="945"/>
      <c r="BB117" s="945"/>
      <c r="BC117" s="945"/>
      <c r="BD117" s="945"/>
      <c r="BE117" s="945"/>
      <c r="BF117" s="945"/>
      <c r="BG117" s="945"/>
      <c r="BH117" s="945"/>
      <c r="BI117" s="945"/>
      <c r="BJ117" s="945"/>
      <c r="BK117" s="945"/>
      <c r="BL117" s="945"/>
      <c r="BM117" s="945"/>
      <c r="BN117" s="945"/>
      <c r="BO117" s="945"/>
      <c r="BP117" s="946"/>
      <c r="BQ117" s="894" t="s">
        <v>129</v>
      </c>
      <c r="BR117" s="895"/>
      <c r="BS117" s="895"/>
      <c r="BT117" s="895"/>
      <c r="BU117" s="895"/>
      <c r="BV117" s="895" t="s">
        <v>129</v>
      </c>
      <c r="BW117" s="895"/>
      <c r="BX117" s="895"/>
      <c r="BY117" s="895"/>
      <c r="BZ117" s="895"/>
      <c r="CA117" s="895" t="s">
        <v>129</v>
      </c>
      <c r="CB117" s="895"/>
      <c r="CC117" s="895"/>
      <c r="CD117" s="895"/>
      <c r="CE117" s="895"/>
      <c r="CF117" s="956" t="s">
        <v>129</v>
      </c>
      <c r="CG117" s="957"/>
      <c r="CH117" s="957"/>
      <c r="CI117" s="957"/>
      <c r="CJ117" s="957"/>
      <c r="CK117" s="1012"/>
      <c r="CL117" s="899"/>
      <c r="CM117" s="902" t="s">
        <v>449</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129</v>
      </c>
      <c r="DH117" s="858"/>
      <c r="DI117" s="858"/>
      <c r="DJ117" s="858"/>
      <c r="DK117" s="859"/>
      <c r="DL117" s="860" t="s">
        <v>384</v>
      </c>
      <c r="DM117" s="858"/>
      <c r="DN117" s="858"/>
      <c r="DO117" s="858"/>
      <c r="DP117" s="859"/>
      <c r="DQ117" s="860" t="s">
        <v>384</v>
      </c>
      <c r="DR117" s="858"/>
      <c r="DS117" s="858"/>
      <c r="DT117" s="858"/>
      <c r="DU117" s="859"/>
      <c r="DV117" s="905" t="s">
        <v>129</v>
      </c>
      <c r="DW117" s="906"/>
      <c r="DX117" s="906"/>
      <c r="DY117" s="906"/>
      <c r="DZ117" s="907"/>
    </row>
    <row r="118" spans="1:130" s="246" customFormat="1" ht="26.25" customHeight="1">
      <c r="A118" s="982" t="s">
        <v>423</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421</v>
      </c>
      <c r="AB118" s="983"/>
      <c r="AC118" s="983"/>
      <c r="AD118" s="983"/>
      <c r="AE118" s="984"/>
      <c r="AF118" s="985" t="s">
        <v>303</v>
      </c>
      <c r="AG118" s="983"/>
      <c r="AH118" s="983"/>
      <c r="AI118" s="983"/>
      <c r="AJ118" s="984"/>
      <c r="AK118" s="985" t="s">
        <v>302</v>
      </c>
      <c r="AL118" s="983"/>
      <c r="AM118" s="983"/>
      <c r="AN118" s="983"/>
      <c r="AO118" s="984"/>
      <c r="AP118" s="986" t="s">
        <v>422</v>
      </c>
      <c r="AQ118" s="987"/>
      <c r="AR118" s="987"/>
      <c r="AS118" s="987"/>
      <c r="AT118" s="988"/>
      <c r="AU118" s="1017"/>
      <c r="AV118" s="1018"/>
      <c r="AW118" s="1018"/>
      <c r="AX118" s="1018"/>
      <c r="AY118" s="1018"/>
      <c r="AZ118" s="960" t="s">
        <v>450</v>
      </c>
      <c r="BA118" s="961"/>
      <c r="BB118" s="961"/>
      <c r="BC118" s="961"/>
      <c r="BD118" s="961"/>
      <c r="BE118" s="961"/>
      <c r="BF118" s="961"/>
      <c r="BG118" s="961"/>
      <c r="BH118" s="961"/>
      <c r="BI118" s="961"/>
      <c r="BJ118" s="961"/>
      <c r="BK118" s="961"/>
      <c r="BL118" s="961"/>
      <c r="BM118" s="961"/>
      <c r="BN118" s="961"/>
      <c r="BO118" s="961"/>
      <c r="BP118" s="962"/>
      <c r="BQ118" s="963" t="s">
        <v>129</v>
      </c>
      <c r="BR118" s="926"/>
      <c r="BS118" s="926"/>
      <c r="BT118" s="926"/>
      <c r="BU118" s="926"/>
      <c r="BV118" s="926" t="s">
        <v>384</v>
      </c>
      <c r="BW118" s="926"/>
      <c r="BX118" s="926"/>
      <c r="BY118" s="926"/>
      <c r="BZ118" s="926"/>
      <c r="CA118" s="926" t="s">
        <v>129</v>
      </c>
      <c r="CB118" s="926"/>
      <c r="CC118" s="926"/>
      <c r="CD118" s="926"/>
      <c r="CE118" s="926"/>
      <c r="CF118" s="956" t="s">
        <v>384</v>
      </c>
      <c r="CG118" s="957"/>
      <c r="CH118" s="957"/>
      <c r="CI118" s="957"/>
      <c r="CJ118" s="957"/>
      <c r="CK118" s="1012"/>
      <c r="CL118" s="899"/>
      <c r="CM118" s="902" t="s">
        <v>451</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384</v>
      </c>
      <c r="DH118" s="858"/>
      <c r="DI118" s="858"/>
      <c r="DJ118" s="858"/>
      <c r="DK118" s="859"/>
      <c r="DL118" s="860" t="s">
        <v>129</v>
      </c>
      <c r="DM118" s="858"/>
      <c r="DN118" s="858"/>
      <c r="DO118" s="858"/>
      <c r="DP118" s="859"/>
      <c r="DQ118" s="860" t="s">
        <v>129</v>
      </c>
      <c r="DR118" s="858"/>
      <c r="DS118" s="858"/>
      <c r="DT118" s="858"/>
      <c r="DU118" s="859"/>
      <c r="DV118" s="905" t="s">
        <v>129</v>
      </c>
      <c r="DW118" s="906"/>
      <c r="DX118" s="906"/>
      <c r="DY118" s="906"/>
      <c r="DZ118" s="907"/>
    </row>
    <row r="119" spans="1:130" s="246" customFormat="1" ht="26.25" customHeight="1">
      <c r="A119" s="896" t="s">
        <v>426</v>
      </c>
      <c r="B119" s="897"/>
      <c r="C119" s="972" t="s">
        <v>427</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384</v>
      </c>
      <c r="AB119" s="976"/>
      <c r="AC119" s="976"/>
      <c r="AD119" s="976"/>
      <c r="AE119" s="977"/>
      <c r="AF119" s="978" t="s">
        <v>129</v>
      </c>
      <c r="AG119" s="976"/>
      <c r="AH119" s="976"/>
      <c r="AI119" s="976"/>
      <c r="AJ119" s="977"/>
      <c r="AK119" s="978" t="s">
        <v>129</v>
      </c>
      <c r="AL119" s="976"/>
      <c r="AM119" s="976"/>
      <c r="AN119" s="976"/>
      <c r="AO119" s="977"/>
      <c r="AP119" s="979" t="s">
        <v>384</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452</v>
      </c>
      <c r="BP119" s="959"/>
      <c r="BQ119" s="963">
        <v>17561188</v>
      </c>
      <c r="BR119" s="926"/>
      <c r="BS119" s="926"/>
      <c r="BT119" s="926"/>
      <c r="BU119" s="926"/>
      <c r="BV119" s="926">
        <v>18985173</v>
      </c>
      <c r="BW119" s="926"/>
      <c r="BX119" s="926"/>
      <c r="BY119" s="926"/>
      <c r="BZ119" s="926"/>
      <c r="CA119" s="926">
        <v>19289609</v>
      </c>
      <c r="CB119" s="926"/>
      <c r="CC119" s="926"/>
      <c r="CD119" s="926"/>
      <c r="CE119" s="926"/>
      <c r="CF119" s="824"/>
      <c r="CG119" s="825"/>
      <c r="CH119" s="825"/>
      <c r="CI119" s="825"/>
      <c r="CJ119" s="915"/>
      <c r="CK119" s="1013"/>
      <c r="CL119" s="901"/>
      <c r="CM119" s="919" t="s">
        <v>453</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384</v>
      </c>
      <c r="DH119" s="841"/>
      <c r="DI119" s="841"/>
      <c r="DJ119" s="841"/>
      <c r="DK119" s="842"/>
      <c r="DL119" s="843" t="s">
        <v>384</v>
      </c>
      <c r="DM119" s="841"/>
      <c r="DN119" s="841"/>
      <c r="DO119" s="841"/>
      <c r="DP119" s="842"/>
      <c r="DQ119" s="843" t="s">
        <v>384</v>
      </c>
      <c r="DR119" s="841"/>
      <c r="DS119" s="841"/>
      <c r="DT119" s="841"/>
      <c r="DU119" s="842"/>
      <c r="DV119" s="929" t="s">
        <v>129</v>
      </c>
      <c r="DW119" s="930"/>
      <c r="DX119" s="930"/>
      <c r="DY119" s="930"/>
      <c r="DZ119" s="931"/>
    </row>
    <row r="120" spans="1:130" s="246" customFormat="1" ht="26.25" customHeight="1">
      <c r="A120" s="898"/>
      <c r="B120" s="899"/>
      <c r="C120" s="902" t="s">
        <v>430</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129</v>
      </c>
      <c r="AB120" s="858"/>
      <c r="AC120" s="858"/>
      <c r="AD120" s="858"/>
      <c r="AE120" s="859"/>
      <c r="AF120" s="860" t="s">
        <v>384</v>
      </c>
      <c r="AG120" s="858"/>
      <c r="AH120" s="858"/>
      <c r="AI120" s="858"/>
      <c r="AJ120" s="859"/>
      <c r="AK120" s="860" t="s">
        <v>129</v>
      </c>
      <c r="AL120" s="858"/>
      <c r="AM120" s="858"/>
      <c r="AN120" s="858"/>
      <c r="AO120" s="859"/>
      <c r="AP120" s="905" t="s">
        <v>129</v>
      </c>
      <c r="AQ120" s="906"/>
      <c r="AR120" s="906"/>
      <c r="AS120" s="906"/>
      <c r="AT120" s="907"/>
      <c r="AU120" s="964" t="s">
        <v>454</v>
      </c>
      <c r="AV120" s="965"/>
      <c r="AW120" s="965"/>
      <c r="AX120" s="965"/>
      <c r="AY120" s="966"/>
      <c r="AZ120" s="941" t="s">
        <v>455</v>
      </c>
      <c r="BA120" s="886"/>
      <c r="BB120" s="886"/>
      <c r="BC120" s="886"/>
      <c r="BD120" s="886"/>
      <c r="BE120" s="886"/>
      <c r="BF120" s="886"/>
      <c r="BG120" s="886"/>
      <c r="BH120" s="886"/>
      <c r="BI120" s="886"/>
      <c r="BJ120" s="886"/>
      <c r="BK120" s="886"/>
      <c r="BL120" s="886"/>
      <c r="BM120" s="886"/>
      <c r="BN120" s="886"/>
      <c r="BO120" s="886"/>
      <c r="BP120" s="887"/>
      <c r="BQ120" s="942">
        <v>4519918</v>
      </c>
      <c r="BR120" s="923"/>
      <c r="BS120" s="923"/>
      <c r="BT120" s="923"/>
      <c r="BU120" s="923"/>
      <c r="BV120" s="923">
        <v>4216526</v>
      </c>
      <c r="BW120" s="923"/>
      <c r="BX120" s="923"/>
      <c r="BY120" s="923"/>
      <c r="BZ120" s="923"/>
      <c r="CA120" s="923">
        <v>4182573</v>
      </c>
      <c r="CB120" s="923"/>
      <c r="CC120" s="923"/>
      <c r="CD120" s="923"/>
      <c r="CE120" s="923"/>
      <c r="CF120" s="947">
        <v>90.1</v>
      </c>
      <c r="CG120" s="948"/>
      <c r="CH120" s="948"/>
      <c r="CI120" s="948"/>
      <c r="CJ120" s="948"/>
      <c r="CK120" s="949" t="s">
        <v>456</v>
      </c>
      <c r="CL120" s="933"/>
      <c r="CM120" s="933"/>
      <c r="CN120" s="933"/>
      <c r="CO120" s="934"/>
      <c r="CP120" s="953" t="s">
        <v>402</v>
      </c>
      <c r="CQ120" s="954"/>
      <c r="CR120" s="954"/>
      <c r="CS120" s="954"/>
      <c r="CT120" s="954"/>
      <c r="CU120" s="954"/>
      <c r="CV120" s="954"/>
      <c r="CW120" s="954"/>
      <c r="CX120" s="954"/>
      <c r="CY120" s="954"/>
      <c r="CZ120" s="954"/>
      <c r="DA120" s="954"/>
      <c r="DB120" s="954"/>
      <c r="DC120" s="954"/>
      <c r="DD120" s="954"/>
      <c r="DE120" s="954"/>
      <c r="DF120" s="955"/>
      <c r="DG120" s="942">
        <v>5389822</v>
      </c>
      <c r="DH120" s="923"/>
      <c r="DI120" s="923"/>
      <c r="DJ120" s="923"/>
      <c r="DK120" s="923"/>
      <c r="DL120" s="923">
        <v>5969610</v>
      </c>
      <c r="DM120" s="923"/>
      <c r="DN120" s="923"/>
      <c r="DO120" s="923"/>
      <c r="DP120" s="923"/>
      <c r="DQ120" s="923">
        <v>5681937</v>
      </c>
      <c r="DR120" s="923"/>
      <c r="DS120" s="923"/>
      <c r="DT120" s="923"/>
      <c r="DU120" s="923"/>
      <c r="DV120" s="924">
        <v>122.4</v>
      </c>
      <c r="DW120" s="924"/>
      <c r="DX120" s="924"/>
      <c r="DY120" s="924"/>
      <c r="DZ120" s="925"/>
    </row>
    <row r="121" spans="1:130" s="246" customFormat="1" ht="26.25" customHeight="1">
      <c r="A121" s="898"/>
      <c r="B121" s="899"/>
      <c r="C121" s="944" t="s">
        <v>457</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129</v>
      </c>
      <c r="AB121" s="858"/>
      <c r="AC121" s="858"/>
      <c r="AD121" s="858"/>
      <c r="AE121" s="859"/>
      <c r="AF121" s="860" t="s">
        <v>129</v>
      </c>
      <c r="AG121" s="858"/>
      <c r="AH121" s="858"/>
      <c r="AI121" s="858"/>
      <c r="AJ121" s="859"/>
      <c r="AK121" s="860" t="s">
        <v>129</v>
      </c>
      <c r="AL121" s="858"/>
      <c r="AM121" s="858"/>
      <c r="AN121" s="858"/>
      <c r="AO121" s="859"/>
      <c r="AP121" s="905" t="s">
        <v>129</v>
      </c>
      <c r="AQ121" s="906"/>
      <c r="AR121" s="906"/>
      <c r="AS121" s="906"/>
      <c r="AT121" s="907"/>
      <c r="AU121" s="967"/>
      <c r="AV121" s="968"/>
      <c r="AW121" s="968"/>
      <c r="AX121" s="968"/>
      <c r="AY121" s="969"/>
      <c r="AZ121" s="893" t="s">
        <v>458</v>
      </c>
      <c r="BA121" s="828"/>
      <c r="BB121" s="828"/>
      <c r="BC121" s="828"/>
      <c r="BD121" s="828"/>
      <c r="BE121" s="828"/>
      <c r="BF121" s="828"/>
      <c r="BG121" s="828"/>
      <c r="BH121" s="828"/>
      <c r="BI121" s="828"/>
      <c r="BJ121" s="828"/>
      <c r="BK121" s="828"/>
      <c r="BL121" s="828"/>
      <c r="BM121" s="828"/>
      <c r="BN121" s="828"/>
      <c r="BO121" s="828"/>
      <c r="BP121" s="829"/>
      <c r="BQ121" s="894">
        <v>101970</v>
      </c>
      <c r="BR121" s="895"/>
      <c r="BS121" s="895"/>
      <c r="BT121" s="895"/>
      <c r="BU121" s="895"/>
      <c r="BV121" s="895">
        <v>96469</v>
      </c>
      <c r="BW121" s="895"/>
      <c r="BX121" s="895"/>
      <c r="BY121" s="895"/>
      <c r="BZ121" s="895"/>
      <c r="CA121" s="895">
        <v>90927</v>
      </c>
      <c r="CB121" s="895"/>
      <c r="CC121" s="895"/>
      <c r="CD121" s="895"/>
      <c r="CE121" s="895"/>
      <c r="CF121" s="956">
        <v>2</v>
      </c>
      <c r="CG121" s="957"/>
      <c r="CH121" s="957"/>
      <c r="CI121" s="957"/>
      <c r="CJ121" s="957"/>
      <c r="CK121" s="950"/>
      <c r="CL121" s="936"/>
      <c r="CM121" s="936"/>
      <c r="CN121" s="936"/>
      <c r="CO121" s="937"/>
      <c r="CP121" s="916" t="s">
        <v>459</v>
      </c>
      <c r="CQ121" s="917"/>
      <c r="CR121" s="917"/>
      <c r="CS121" s="917"/>
      <c r="CT121" s="917"/>
      <c r="CU121" s="917"/>
      <c r="CV121" s="917"/>
      <c r="CW121" s="917"/>
      <c r="CX121" s="917"/>
      <c r="CY121" s="917"/>
      <c r="CZ121" s="917"/>
      <c r="DA121" s="917"/>
      <c r="DB121" s="917"/>
      <c r="DC121" s="917"/>
      <c r="DD121" s="917"/>
      <c r="DE121" s="917"/>
      <c r="DF121" s="918"/>
      <c r="DG121" s="894" t="s">
        <v>384</v>
      </c>
      <c r="DH121" s="895"/>
      <c r="DI121" s="895"/>
      <c r="DJ121" s="895"/>
      <c r="DK121" s="895"/>
      <c r="DL121" s="895" t="s">
        <v>129</v>
      </c>
      <c r="DM121" s="895"/>
      <c r="DN121" s="895"/>
      <c r="DO121" s="895"/>
      <c r="DP121" s="895"/>
      <c r="DQ121" s="895" t="s">
        <v>129</v>
      </c>
      <c r="DR121" s="895"/>
      <c r="DS121" s="895"/>
      <c r="DT121" s="895"/>
      <c r="DU121" s="895"/>
      <c r="DV121" s="872" t="s">
        <v>129</v>
      </c>
      <c r="DW121" s="872"/>
      <c r="DX121" s="872"/>
      <c r="DY121" s="872"/>
      <c r="DZ121" s="873"/>
    </row>
    <row r="122" spans="1:130" s="246" customFormat="1" ht="26.25" customHeight="1">
      <c r="A122" s="898"/>
      <c r="B122" s="899"/>
      <c r="C122" s="902" t="s">
        <v>440</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129</v>
      </c>
      <c r="AB122" s="858"/>
      <c r="AC122" s="858"/>
      <c r="AD122" s="858"/>
      <c r="AE122" s="859"/>
      <c r="AF122" s="860" t="s">
        <v>129</v>
      </c>
      <c r="AG122" s="858"/>
      <c r="AH122" s="858"/>
      <c r="AI122" s="858"/>
      <c r="AJ122" s="859"/>
      <c r="AK122" s="860" t="s">
        <v>129</v>
      </c>
      <c r="AL122" s="858"/>
      <c r="AM122" s="858"/>
      <c r="AN122" s="858"/>
      <c r="AO122" s="859"/>
      <c r="AP122" s="905" t="s">
        <v>129</v>
      </c>
      <c r="AQ122" s="906"/>
      <c r="AR122" s="906"/>
      <c r="AS122" s="906"/>
      <c r="AT122" s="907"/>
      <c r="AU122" s="967"/>
      <c r="AV122" s="968"/>
      <c r="AW122" s="968"/>
      <c r="AX122" s="968"/>
      <c r="AY122" s="969"/>
      <c r="AZ122" s="960" t="s">
        <v>460</v>
      </c>
      <c r="BA122" s="961"/>
      <c r="BB122" s="961"/>
      <c r="BC122" s="961"/>
      <c r="BD122" s="961"/>
      <c r="BE122" s="961"/>
      <c r="BF122" s="961"/>
      <c r="BG122" s="961"/>
      <c r="BH122" s="961"/>
      <c r="BI122" s="961"/>
      <c r="BJ122" s="961"/>
      <c r="BK122" s="961"/>
      <c r="BL122" s="961"/>
      <c r="BM122" s="961"/>
      <c r="BN122" s="961"/>
      <c r="BO122" s="961"/>
      <c r="BP122" s="962"/>
      <c r="BQ122" s="963">
        <v>14040895</v>
      </c>
      <c r="BR122" s="926"/>
      <c r="BS122" s="926"/>
      <c r="BT122" s="926"/>
      <c r="BU122" s="926"/>
      <c r="BV122" s="926">
        <v>14385248</v>
      </c>
      <c r="BW122" s="926"/>
      <c r="BX122" s="926"/>
      <c r="BY122" s="926"/>
      <c r="BZ122" s="926"/>
      <c r="CA122" s="926">
        <v>14295901</v>
      </c>
      <c r="CB122" s="926"/>
      <c r="CC122" s="926"/>
      <c r="CD122" s="926"/>
      <c r="CE122" s="926"/>
      <c r="CF122" s="927">
        <v>307.89999999999998</v>
      </c>
      <c r="CG122" s="928"/>
      <c r="CH122" s="928"/>
      <c r="CI122" s="928"/>
      <c r="CJ122" s="928"/>
      <c r="CK122" s="950"/>
      <c r="CL122" s="936"/>
      <c r="CM122" s="936"/>
      <c r="CN122" s="936"/>
      <c r="CO122" s="937"/>
      <c r="CP122" s="916" t="s">
        <v>461</v>
      </c>
      <c r="CQ122" s="917"/>
      <c r="CR122" s="917"/>
      <c r="CS122" s="917"/>
      <c r="CT122" s="917"/>
      <c r="CU122" s="917"/>
      <c r="CV122" s="917"/>
      <c r="CW122" s="917"/>
      <c r="CX122" s="917"/>
      <c r="CY122" s="917"/>
      <c r="CZ122" s="917"/>
      <c r="DA122" s="917"/>
      <c r="DB122" s="917"/>
      <c r="DC122" s="917"/>
      <c r="DD122" s="917"/>
      <c r="DE122" s="917"/>
      <c r="DF122" s="918"/>
      <c r="DG122" s="894" t="s">
        <v>129</v>
      </c>
      <c r="DH122" s="895"/>
      <c r="DI122" s="895"/>
      <c r="DJ122" s="895"/>
      <c r="DK122" s="895"/>
      <c r="DL122" s="895" t="s">
        <v>129</v>
      </c>
      <c r="DM122" s="895"/>
      <c r="DN122" s="895"/>
      <c r="DO122" s="895"/>
      <c r="DP122" s="895"/>
      <c r="DQ122" s="895" t="s">
        <v>129</v>
      </c>
      <c r="DR122" s="895"/>
      <c r="DS122" s="895"/>
      <c r="DT122" s="895"/>
      <c r="DU122" s="895"/>
      <c r="DV122" s="872" t="s">
        <v>129</v>
      </c>
      <c r="DW122" s="872"/>
      <c r="DX122" s="872"/>
      <c r="DY122" s="872"/>
      <c r="DZ122" s="873"/>
    </row>
    <row r="123" spans="1:130" s="246" customFormat="1" ht="26.25" customHeight="1">
      <c r="A123" s="898"/>
      <c r="B123" s="899"/>
      <c r="C123" s="902" t="s">
        <v>446</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18101</v>
      </c>
      <c r="AB123" s="858"/>
      <c r="AC123" s="858"/>
      <c r="AD123" s="858"/>
      <c r="AE123" s="859"/>
      <c r="AF123" s="860">
        <v>18101</v>
      </c>
      <c r="AG123" s="858"/>
      <c r="AH123" s="858"/>
      <c r="AI123" s="858"/>
      <c r="AJ123" s="859"/>
      <c r="AK123" s="860">
        <v>18101</v>
      </c>
      <c r="AL123" s="858"/>
      <c r="AM123" s="858"/>
      <c r="AN123" s="858"/>
      <c r="AO123" s="859"/>
      <c r="AP123" s="905">
        <v>0.4</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462</v>
      </c>
      <c r="BP123" s="959"/>
      <c r="BQ123" s="913">
        <v>18662783</v>
      </c>
      <c r="BR123" s="914"/>
      <c r="BS123" s="914"/>
      <c r="BT123" s="914"/>
      <c r="BU123" s="914"/>
      <c r="BV123" s="914">
        <v>18698243</v>
      </c>
      <c r="BW123" s="914"/>
      <c r="BX123" s="914"/>
      <c r="BY123" s="914"/>
      <c r="BZ123" s="914"/>
      <c r="CA123" s="914">
        <v>18569401</v>
      </c>
      <c r="CB123" s="914"/>
      <c r="CC123" s="914"/>
      <c r="CD123" s="914"/>
      <c r="CE123" s="914"/>
      <c r="CF123" s="824"/>
      <c r="CG123" s="825"/>
      <c r="CH123" s="825"/>
      <c r="CI123" s="825"/>
      <c r="CJ123" s="915"/>
      <c r="CK123" s="950"/>
      <c r="CL123" s="936"/>
      <c r="CM123" s="936"/>
      <c r="CN123" s="936"/>
      <c r="CO123" s="937"/>
      <c r="CP123" s="916" t="s">
        <v>463</v>
      </c>
      <c r="CQ123" s="917"/>
      <c r="CR123" s="917"/>
      <c r="CS123" s="917"/>
      <c r="CT123" s="917"/>
      <c r="CU123" s="917"/>
      <c r="CV123" s="917"/>
      <c r="CW123" s="917"/>
      <c r="CX123" s="917"/>
      <c r="CY123" s="917"/>
      <c r="CZ123" s="917"/>
      <c r="DA123" s="917"/>
      <c r="DB123" s="917"/>
      <c r="DC123" s="917"/>
      <c r="DD123" s="917"/>
      <c r="DE123" s="917"/>
      <c r="DF123" s="918"/>
      <c r="DG123" s="857" t="s">
        <v>129</v>
      </c>
      <c r="DH123" s="858"/>
      <c r="DI123" s="858"/>
      <c r="DJ123" s="858"/>
      <c r="DK123" s="859"/>
      <c r="DL123" s="860" t="s">
        <v>129</v>
      </c>
      <c r="DM123" s="858"/>
      <c r="DN123" s="858"/>
      <c r="DO123" s="858"/>
      <c r="DP123" s="859"/>
      <c r="DQ123" s="860" t="s">
        <v>384</v>
      </c>
      <c r="DR123" s="858"/>
      <c r="DS123" s="858"/>
      <c r="DT123" s="858"/>
      <c r="DU123" s="859"/>
      <c r="DV123" s="905" t="s">
        <v>129</v>
      </c>
      <c r="DW123" s="906"/>
      <c r="DX123" s="906"/>
      <c r="DY123" s="906"/>
      <c r="DZ123" s="907"/>
    </row>
    <row r="124" spans="1:130" s="246" customFormat="1" ht="26.25" customHeight="1" thickBot="1">
      <c r="A124" s="898"/>
      <c r="B124" s="899"/>
      <c r="C124" s="902" t="s">
        <v>449</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129</v>
      </c>
      <c r="AB124" s="858"/>
      <c r="AC124" s="858"/>
      <c r="AD124" s="858"/>
      <c r="AE124" s="859"/>
      <c r="AF124" s="860" t="s">
        <v>129</v>
      </c>
      <c r="AG124" s="858"/>
      <c r="AH124" s="858"/>
      <c r="AI124" s="858"/>
      <c r="AJ124" s="859"/>
      <c r="AK124" s="860" t="s">
        <v>129</v>
      </c>
      <c r="AL124" s="858"/>
      <c r="AM124" s="858"/>
      <c r="AN124" s="858"/>
      <c r="AO124" s="859"/>
      <c r="AP124" s="905" t="s">
        <v>129</v>
      </c>
      <c r="AQ124" s="906"/>
      <c r="AR124" s="906"/>
      <c r="AS124" s="906"/>
      <c r="AT124" s="907"/>
      <c r="AU124" s="908" t="s">
        <v>464</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129</v>
      </c>
      <c r="BR124" s="912"/>
      <c r="BS124" s="912"/>
      <c r="BT124" s="912"/>
      <c r="BU124" s="912"/>
      <c r="BV124" s="912">
        <v>6.1</v>
      </c>
      <c r="BW124" s="912"/>
      <c r="BX124" s="912"/>
      <c r="BY124" s="912"/>
      <c r="BZ124" s="912"/>
      <c r="CA124" s="912">
        <v>15.5</v>
      </c>
      <c r="CB124" s="912"/>
      <c r="CC124" s="912"/>
      <c r="CD124" s="912"/>
      <c r="CE124" s="912"/>
      <c r="CF124" s="802"/>
      <c r="CG124" s="803"/>
      <c r="CH124" s="803"/>
      <c r="CI124" s="803"/>
      <c r="CJ124" s="943"/>
      <c r="CK124" s="951"/>
      <c r="CL124" s="951"/>
      <c r="CM124" s="951"/>
      <c r="CN124" s="951"/>
      <c r="CO124" s="952"/>
      <c r="CP124" s="916" t="s">
        <v>465</v>
      </c>
      <c r="CQ124" s="917"/>
      <c r="CR124" s="917"/>
      <c r="CS124" s="917"/>
      <c r="CT124" s="917"/>
      <c r="CU124" s="917"/>
      <c r="CV124" s="917"/>
      <c r="CW124" s="917"/>
      <c r="CX124" s="917"/>
      <c r="CY124" s="917"/>
      <c r="CZ124" s="917"/>
      <c r="DA124" s="917"/>
      <c r="DB124" s="917"/>
      <c r="DC124" s="917"/>
      <c r="DD124" s="917"/>
      <c r="DE124" s="917"/>
      <c r="DF124" s="918"/>
      <c r="DG124" s="840" t="s">
        <v>384</v>
      </c>
      <c r="DH124" s="841"/>
      <c r="DI124" s="841"/>
      <c r="DJ124" s="841"/>
      <c r="DK124" s="842"/>
      <c r="DL124" s="843" t="s">
        <v>129</v>
      </c>
      <c r="DM124" s="841"/>
      <c r="DN124" s="841"/>
      <c r="DO124" s="841"/>
      <c r="DP124" s="842"/>
      <c r="DQ124" s="843" t="s">
        <v>384</v>
      </c>
      <c r="DR124" s="841"/>
      <c r="DS124" s="841"/>
      <c r="DT124" s="841"/>
      <c r="DU124" s="842"/>
      <c r="DV124" s="929" t="s">
        <v>129</v>
      </c>
      <c r="DW124" s="930"/>
      <c r="DX124" s="930"/>
      <c r="DY124" s="930"/>
      <c r="DZ124" s="931"/>
    </row>
    <row r="125" spans="1:130" s="246" customFormat="1" ht="26.25" customHeight="1">
      <c r="A125" s="898"/>
      <c r="B125" s="899"/>
      <c r="C125" s="902" t="s">
        <v>451</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129</v>
      </c>
      <c r="AB125" s="858"/>
      <c r="AC125" s="858"/>
      <c r="AD125" s="858"/>
      <c r="AE125" s="859"/>
      <c r="AF125" s="860" t="s">
        <v>129</v>
      </c>
      <c r="AG125" s="858"/>
      <c r="AH125" s="858"/>
      <c r="AI125" s="858"/>
      <c r="AJ125" s="859"/>
      <c r="AK125" s="860" t="s">
        <v>129</v>
      </c>
      <c r="AL125" s="858"/>
      <c r="AM125" s="858"/>
      <c r="AN125" s="858"/>
      <c r="AO125" s="859"/>
      <c r="AP125" s="905" t="s">
        <v>384</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466</v>
      </c>
      <c r="CL125" s="933"/>
      <c r="CM125" s="933"/>
      <c r="CN125" s="933"/>
      <c r="CO125" s="934"/>
      <c r="CP125" s="941" t="s">
        <v>467</v>
      </c>
      <c r="CQ125" s="886"/>
      <c r="CR125" s="886"/>
      <c r="CS125" s="886"/>
      <c r="CT125" s="886"/>
      <c r="CU125" s="886"/>
      <c r="CV125" s="886"/>
      <c r="CW125" s="886"/>
      <c r="CX125" s="886"/>
      <c r="CY125" s="886"/>
      <c r="CZ125" s="886"/>
      <c r="DA125" s="886"/>
      <c r="DB125" s="886"/>
      <c r="DC125" s="886"/>
      <c r="DD125" s="886"/>
      <c r="DE125" s="886"/>
      <c r="DF125" s="887"/>
      <c r="DG125" s="942" t="s">
        <v>129</v>
      </c>
      <c r="DH125" s="923"/>
      <c r="DI125" s="923"/>
      <c r="DJ125" s="923"/>
      <c r="DK125" s="923"/>
      <c r="DL125" s="923" t="s">
        <v>384</v>
      </c>
      <c r="DM125" s="923"/>
      <c r="DN125" s="923"/>
      <c r="DO125" s="923"/>
      <c r="DP125" s="923"/>
      <c r="DQ125" s="923" t="s">
        <v>129</v>
      </c>
      <c r="DR125" s="923"/>
      <c r="DS125" s="923"/>
      <c r="DT125" s="923"/>
      <c r="DU125" s="923"/>
      <c r="DV125" s="924" t="s">
        <v>384</v>
      </c>
      <c r="DW125" s="924"/>
      <c r="DX125" s="924"/>
      <c r="DY125" s="924"/>
      <c r="DZ125" s="925"/>
    </row>
    <row r="126" spans="1:130" s="246" customFormat="1" ht="26.25" customHeight="1" thickBot="1">
      <c r="A126" s="898"/>
      <c r="B126" s="899"/>
      <c r="C126" s="902" t="s">
        <v>453</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384</v>
      </c>
      <c r="AB126" s="858"/>
      <c r="AC126" s="858"/>
      <c r="AD126" s="858"/>
      <c r="AE126" s="859"/>
      <c r="AF126" s="860" t="s">
        <v>129</v>
      </c>
      <c r="AG126" s="858"/>
      <c r="AH126" s="858"/>
      <c r="AI126" s="858"/>
      <c r="AJ126" s="859"/>
      <c r="AK126" s="860" t="s">
        <v>129</v>
      </c>
      <c r="AL126" s="858"/>
      <c r="AM126" s="858"/>
      <c r="AN126" s="858"/>
      <c r="AO126" s="859"/>
      <c r="AP126" s="905" t="s">
        <v>129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468</v>
      </c>
      <c r="CQ126" s="828"/>
      <c r="CR126" s="828"/>
      <c r="CS126" s="828"/>
      <c r="CT126" s="828"/>
      <c r="CU126" s="828"/>
      <c r="CV126" s="828"/>
      <c r="CW126" s="828"/>
      <c r="CX126" s="828"/>
      <c r="CY126" s="828"/>
      <c r="CZ126" s="828"/>
      <c r="DA126" s="828"/>
      <c r="DB126" s="828"/>
      <c r="DC126" s="828"/>
      <c r="DD126" s="828"/>
      <c r="DE126" s="828"/>
      <c r="DF126" s="829"/>
      <c r="DG126" s="894" t="s">
        <v>129</v>
      </c>
      <c r="DH126" s="895"/>
      <c r="DI126" s="895"/>
      <c r="DJ126" s="895"/>
      <c r="DK126" s="895"/>
      <c r="DL126" s="895" t="s">
        <v>129</v>
      </c>
      <c r="DM126" s="895"/>
      <c r="DN126" s="895"/>
      <c r="DO126" s="895"/>
      <c r="DP126" s="895"/>
      <c r="DQ126" s="895" t="s">
        <v>129</v>
      </c>
      <c r="DR126" s="895"/>
      <c r="DS126" s="895"/>
      <c r="DT126" s="895"/>
      <c r="DU126" s="895"/>
      <c r="DV126" s="872" t="s">
        <v>129</v>
      </c>
      <c r="DW126" s="872"/>
      <c r="DX126" s="872"/>
      <c r="DY126" s="872"/>
      <c r="DZ126" s="873"/>
    </row>
    <row r="127" spans="1:130" s="246" customFormat="1" ht="26.25" customHeight="1">
      <c r="A127" s="900"/>
      <c r="B127" s="901"/>
      <c r="C127" s="919" t="s">
        <v>469</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129</v>
      </c>
      <c r="AB127" s="858"/>
      <c r="AC127" s="858"/>
      <c r="AD127" s="858"/>
      <c r="AE127" s="859"/>
      <c r="AF127" s="860" t="s">
        <v>129</v>
      </c>
      <c r="AG127" s="858"/>
      <c r="AH127" s="858"/>
      <c r="AI127" s="858"/>
      <c r="AJ127" s="859"/>
      <c r="AK127" s="860" t="s">
        <v>129</v>
      </c>
      <c r="AL127" s="858"/>
      <c r="AM127" s="858"/>
      <c r="AN127" s="858"/>
      <c r="AO127" s="859"/>
      <c r="AP127" s="905" t="s">
        <v>129</v>
      </c>
      <c r="AQ127" s="906"/>
      <c r="AR127" s="906"/>
      <c r="AS127" s="906"/>
      <c r="AT127" s="907"/>
      <c r="AU127" s="282"/>
      <c r="AV127" s="282"/>
      <c r="AW127" s="282"/>
      <c r="AX127" s="922" t="s">
        <v>470</v>
      </c>
      <c r="AY127" s="890"/>
      <c r="AZ127" s="890"/>
      <c r="BA127" s="890"/>
      <c r="BB127" s="890"/>
      <c r="BC127" s="890"/>
      <c r="BD127" s="890"/>
      <c r="BE127" s="891"/>
      <c r="BF127" s="889" t="s">
        <v>471</v>
      </c>
      <c r="BG127" s="890"/>
      <c r="BH127" s="890"/>
      <c r="BI127" s="890"/>
      <c r="BJ127" s="890"/>
      <c r="BK127" s="890"/>
      <c r="BL127" s="891"/>
      <c r="BM127" s="889" t="s">
        <v>472</v>
      </c>
      <c r="BN127" s="890"/>
      <c r="BO127" s="890"/>
      <c r="BP127" s="890"/>
      <c r="BQ127" s="890"/>
      <c r="BR127" s="890"/>
      <c r="BS127" s="891"/>
      <c r="BT127" s="889" t="s">
        <v>473</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474</v>
      </c>
      <c r="CQ127" s="828"/>
      <c r="CR127" s="828"/>
      <c r="CS127" s="828"/>
      <c r="CT127" s="828"/>
      <c r="CU127" s="828"/>
      <c r="CV127" s="828"/>
      <c r="CW127" s="828"/>
      <c r="CX127" s="828"/>
      <c r="CY127" s="828"/>
      <c r="CZ127" s="828"/>
      <c r="DA127" s="828"/>
      <c r="DB127" s="828"/>
      <c r="DC127" s="828"/>
      <c r="DD127" s="828"/>
      <c r="DE127" s="828"/>
      <c r="DF127" s="829"/>
      <c r="DG127" s="894" t="s">
        <v>384</v>
      </c>
      <c r="DH127" s="895"/>
      <c r="DI127" s="895"/>
      <c r="DJ127" s="895"/>
      <c r="DK127" s="895"/>
      <c r="DL127" s="895" t="s">
        <v>129</v>
      </c>
      <c r="DM127" s="895"/>
      <c r="DN127" s="895"/>
      <c r="DO127" s="895"/>
      <c r="DP127" s="895"/>
      <c r="DQ127" s="895" t="s">
        <v>129</v>
      </c>
      <c r="DR127" s="895"/>
      <c r="DS127" s="895"/>
      <c r="DT127" s="895"/>
      <c r="DU127" s="895"/>
      <c r="DV127" s="872" t="s">
        <v>129</v>
      </c>
      <c r="DW127" s="872"/>
      <c r="DX127" s="872"/>
      <c r="DY127" s="872"/>
      <c r="DZ127" s="873"/>
    </row>
    <row r="128" spans="1:130" s="246" customFormat="1" ht="26.25" customHeight="1" thickBot="1">
      <c r="A128" s="874" t="s">
        <v>475</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476</v>
      </c>
      <c r="X128" s="876"/>
      <c r="Y128" s="876"/>
      <c r="Z128" s="877"/>
      <c r="AA128" s="878">
        <v>7612</v>
      </c>
      <c r="AB128" s="879"/>
      <c r="AC128" s="879"/>
      <c r="AD128" s="879"/>
      <c r="AE128" s="880"/>
      <c r="AF128" s="881">
        <v>7780</v>
      </c>
      <c r="AG128" s="879"/>
      <c r="AH128" s="879"/>
      <c r="AI128" s="879"/>
      <c r="AJ128" s="880"/>
      <c r="AK128" s="881">
        <v>7585</v>
      </c>
      <c r="AL128" s="879"/>
      <c r="AM128" s="879"/>
      <c r="AN128" s="879"/>
      <c r="AO128" s="880"/>
      <c r="AP128" s="882"/>
      <c r="AQ128" s="883"/>
      <c r="AR128" s="883"/>
      <c r="AS128" s="883"/>
      <c r="AT128" s="884"/>
      <c r="AU128" s="282"/>
      <c r="AV128" s="282"/>
      <c r="AW128" s="282"/>
      <c r="AX128" s="885" t="s">
        <v>477</v>
      </c>
      <c r="AY128" s="886"/>
      <c r="AZ128" s="886"/>
      <c r="BA128" s="886"/>
      <c r="BB128" s="886"/>
      <c r="BC128" s="886"/>
      <c r="BD128" s="886"/>
      <c r="BE128" s="887"/>
      <c r="BF128" s="864" t="s">
        <v>384</v>
      </c>
      <c r="BG128" s="865"/>
      <c r="BH128" s="865"/>
      <c r="BI128" s="865"/>
      <c r="BJ128" s="865"/>
      <c r="BK128" s="865"/>
      <c r="BL128" s="888"/>
      <c r="BM128" s="864">
        <v>14.57</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478</v>
      </c>
      <c r="CQ128" s="806"/>
      <c r="CR128" s="806"/>
      <c r="CS128" s="806"/>
      <c r="CT128" s="806"/>
      <c r="CU128" s="806"/>
      <c r="CV128" s="806"/>
      <c r="CW128" s="806"/>
      <c r="CX128" s="806"/>
      <c r="CY128" s="806"/>
      <c r="CZ128" s="806"/>
      <c r="DA128" s="806"/>
      <c r="DB128" s="806"/>
      <c r="DC128" s="806"/>
      <c r="DD128" s="806"/>
      <c r="DE128" s="806"/>
      <c r="DF128" s="807"/>
      <c r="DG128" s="868" t="s">
        <v>384</v>
      </c>
      <c r="DH128" s="869"/>
      <c r="DI128" s="869"/>
      <c r="DJ128" s="869"/>
      <c r="DK128" s="869"/>
      <c r="DL128" s="869" t="s">
        <v>384</v>
      </c>
      <c r="DM128" s="869"/>
      <c r="DN128" s="869"/>
      <c r="DO128" s="869"/>
      <c r="DP128" s="869"/>
      <c r="DQ128" s="869" t="s">
        <v>384</v>
      </c>
      <c r="DR128" s="869"/>
      <c r="DS128" s="869"/>
      <c r="DT128" s="869"/>
      <c r="DU128" s="869"/>
      <c r="DV128" s="870" t="s">
        <v>384</v>
      </c>
      <c r="DW128" s="870"/>
      <c r="DX128" s="870"/>
      <c r="DY128" s="870"/>
      <c r="DZ128" s="871"/>
    </row>
    <row r="129" spans="1:131" s="246" customFormat="1" ht="26.25" customHeight="1">
      <c r="A129" s="852" t="s">
        <v>108</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479</v>
      </c>
      <c r="X129" s="855"/>
      <c r="Y129" s="855"/>
      <c r="Z129" s="856"/>
      <c r="AA129" s="857">
        <v>5819704</v>
      </c>
      <c r="AB129" s="858"/>
      <c r="AC129" s="858"/>
      <c r="AD129" s="858"/>
      <c r="AE129" s="859"/>
      <c r="AF129" s="860">
        <v>5804027</v>
      </c>
      <c r="AG129" s="858"/>
      <c r="AH129" s="858"/>
      <c r="AI129" s="858"/>
      <c r="AJ129" s="859"/>
      <c r="AK129" s="860">
        <v>5732875</v>
      </c>
      <c r="AL129" s="858"/>
      <c r="AM129" s="858"/>
      <c r="AN129" s="858"/>
      <c r="AO129" s="859"/>
      <c r="AP129" s="861"/>
      <c r="AQ129" s="862"/>
      <c r="AR129" s="862"/>
      <c r="AS129" s="862"/>
      <c r="AT129" s="863"/>
      <c r="AU129" s="284"/>
      <c r="AV129" s="284"/>
      <c r="AW129" s="284"/>
      <c r="AX129" s="827" t="s">
        <v>480</v>
      </c>
      <c r="AY129" s="828"/>
      <c r="AZ129" s="828"/>
      <c r="BA129" s="828"/>
      <c r="BB129" s="828"/>
      <c r="BC129" s="828"/>
      <c r="BD129" s="828"/>
      <c r="BE129" s="829"/>
      <c r="BF129" s="847" t="s">
        <v>129</v>
      </c>
      <c r="BG129" s="848"/>
      <c r="BH129" s="848"/>
      <c r="BI129" s="848"/>
      <c r="BJ129" s="848"/>
      <c r="BK129" s="848"/>
      <c r="BL129" s="849"/>
      <c r="BM129" s="847">
        <v>19.57</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481</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482</v>
      </c>
      <c r="X130" s="855"/>
      <c r="Y130" s="855"/>
      <c r="Z130" s="856"/>
      <c r="AA130" s="857">
        <v>1152271</v>
      </c>
      <c r="AB130" s="858"/>
      <c r="AC130" s="858"/>
      <c r="AD130" s="858"/>
      <c r="AE130" s="859"/>
      <c r="AF130" s="860">
        <v>1111960</v>
      </c>
      <c r="AG130" s="858"/>
      <c r="AH130" s="858"/>
      <c r="AI130" s="858"/>
      <c r="AJ130" s="859"/>
      <c r="AK130" s="860">
        <v>1090348</v>
      </c>
      <c r="AL130" s="858"/>
      <c r="AM130" s="858"/>
      <c r="AN130" s="858"/>
      <c r="AO130" s="859"/>
      <c r="AP130" s="861"/>
      <c r="AQ130" s="862"/>
      <c r="AR130" s="862"/>
      <c r="AS130" s="862"/>
      <c r="AT130" s="863"/>
      <c r="AU130" s="284"/>
      <c r="AV130" s="284"/>
      <c r="AW130" s="284"/>
      <c r="AX130" s="827" t="s">
        <v>483</v>
      </c>
      <c r="AY130" s="828"/>
      <c r="AZ130" s="828"/>
      <c r="BA130" s="828"/>
      <c r="BB130" s="828"/>
      <c r="BC130" s="828"/>
      <c r="BD130" s="828"/>
      <c r="BE130" s="829"/>
      <c r="BF130" s="830">
        <v>6</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484</v>
      </c>
      <c r="X131" s="838"/>
      <c r="Y131" s="838"/>
      <c r="Z131" s="839"/>
      <c r="AA131" s="840">
        <v>4667433</v>
      </c>
      <c r="AB131" s="841"/>
      <c r="AC131" s="841"/>
      <c r="AD131" s="841"/>
      <c r="AE131" s="842"/>
      <c r="AF131" s="843">
        <v>4692067</v>
      </c>
      <c r="AG131" s="841"/>
      <c r="AH131" s="841"/>
      <c r="AI131" s="841"/>
      <c r="AJ131" s="842"/>
      <c r="AK131" s="843">
        <v>4642527</v>
      </c>
      <c r="AL131" s="841"/>
      <c r="AM131" s="841"/>
      <c r="AN131" s="841"/>
      <c r="AO131" s="842"/>
      <c r="AP131" s="844"/>
      <c r="AQ131" s="845"/>
      <c r="AR131" s="845"/>
      <c r="AS131" s="845"/>
      <c r="AT131" s="846"/>
      <c r="AU131" s="284"/>
      <c r="AV131" s="284"/>
      <c r="AW131" s="284"/>
      <c r="AX131" s="805" t="s">
        <v>485</v>
      </c>
      <c r="AY131" s="806"/>
      <c r="AZ131" s="806"/>
      <c r="BA131" s="806"/>
      <c r="BB131" s="806"/>
      <c r="BC131" s="806"/>
      <c r="BD131" s="806"/>
      <c r="BE131" s="807"/>
      <c r="BF131" s="808">
        <v>15.5</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486</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487</v>
      </c>
      <c r="W132" s="818"/>
      <c r="X132" s="818"/>
      <c r="Y132" s="818"/>
      <c r="Z132" s="819"/>
      <c r="AA132" s="820">
        <v>5.3931572240000003</v>
      </c>
      <c r="AB132" s="821"/>
      <c r="AC132" s="821"/>
      <c r="AD132" s="821"/>
      <c r="AE132" s="822"/>
      <c r="AF132" s="823">
        <v>6.3225226750000001</v>
      </c>
      <c r="AG132" s="821"/>
      <c r="AH132" s="821"/>
      <c r="AI132" s="821"/>
      <c r="AJ132" s="822"/>
      <c r="AK132" s="823">
        <v>6.3897528220000002</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488</v>
      </c>
      <c r="W133" s="797"/>
      <c r="X133" s="797"/>
      <c r="Y133" s="797"/>
      <c r="Z133" s="798"/>
      <c r="AA133" s="799">
        <v>4.4000000000000004</v>
      </c>
      <c r="AB133" s="800"/>
      <c r="AC133" s="800"/>
      <c r="AD133" s="800"/>
      <c r="AE133" s="801"/>
      <c r="AF133" s="799">
        <v>5</v>
      </c>
      <c r="AG133" s="800"/>
      <c r="AH133" s="800"/>
      <c r="AI133" s="800"/>
      <c r="AJ133" s="801"/>
      <c r="AK133" s="799">
        <v>6</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W/qsxdsgP6La29owd4FUR0myR3C1Z8uarLVpCUC7YIYJHJbYvgHiOWHlqe3HsahnaB8t2Nz/JrF/ZHCOcNSfeQ==" saltValue="cxkQe9RCPrwGl0CWvSQns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489</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lWXkWxrAFmTCwvaDjjiCGsOBQ89itsn2zyTy9eHh6wXsFXBq4pcJ5ADWkxrunoXryJjPGasey2mfkMiVGl2caA==" saltValue="/S0naCXJL37lX/APDskw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z/micvuOCDGvO0T2rTateENtU/lXz6z4hpG5decmchKOCI0xoIRiUHPFm9i7rJkKS81nQG4KY+aYEwADM09ICQ==" saltValue="7RklJf3A10yjGgvypxl0w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490</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491</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5" t="s">
        <v>492</v>
      </c>
      <c r="AP7" s="303"/>
      <c r="AQ7" s="304" t="s">
        <v>493</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6"/>
      <c r="AP8" s="309" t="s">
        <v>494</v>
      </c>
      <c r="AQ8" s="310" t="s">
        <v>495</v>
      </c>
      <c r="AR8" s="311" t="s">
        <v>496</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9" t="s">
        <v>497</v>
      </c>
      <c r="AL9" s="1230"/>
      <c r="AM9" s="1230"/>
      <c r="AN9" s="1231"/>
      <c r="AO9" s="312">
        <v>1283780</v>
      </c>
      <c r="AP9" s="312">
        <v>60133</v>
      </c>
      <c r="AQ9" s="313">
        <v>63072</v>
      </c>
      <c r="AR9" s="314">
        <v>-4.7</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9" t="s">
        <v>498</v>
      </c>
      <c r="AL10" s="1230"/>
      <c r="AM10" s="1230"/>
      <c r="AN10" s="1231"/>
      <c r="AO10" s="315">
        <v>263165</v>
      </c>
      <c r="AP10" s="315">
        <v>12327</v>
      </c>
      <c r="AQ10" s="316">
        <v>6862</v>
      </c>
      <c r="AR10" s="317">
        <v>79.599999999999994</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9" t="s">
        <v>499</v>
      </c>
      <c r="AL11" s="1230"/>
      <c r="AM11" s="1230"/>
      <c r="AN11" s="1231"/>
      <c r="AO11" s="315">
        <v>347188</v>
      </c>
      <c r="AP11" s="315">
        <v>16262</v>
      </c>
      <c r="AQ11" s="316">
        <v>9054</v>
      </c>
      <c r="AR11" s="317">
        <v>79.599999999999994</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9" t="s">
        <v>500</v>
      </c>
      <c r="AL12" s="1230"/>
      <c r="AM12" s="1230"/>
      <c r="AN12" s="1231"/>
      <c r="AO12" s="315" t="s">
        <v>501</v>
      </c>
      <c r="AP12" s="315" t="s">
        <v>501</v>
      </c>
      <c r="AQ12" s="316">
        <v>361</v>
      </c>
      <c r="AR12" s="317" t="s">
        <v>501</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9" t="s">
        <v>502</v>
      </c>
      <c r="AL13" s="1230"/>
      <c r="AM13" s="1230"/>
      <c r="AN13" s="1231"/>
      <c r="AO13" s="315" t="s">
        <v>501</v>
      </c>
      <c r="AP13" s="315" t="s">
        <v>501</v>
      </c>
      <c r="AQ13" s="316" t="s">
        <v>501</v>
      </c>
      <c r="AR13" s="317" t="s">
        <v>501</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9" t="s">
        <v>503</v>
      </c>
      <c r="AL14" s="1230"/>
      <c r="AM14" s="1230"/>
      <c r="AN14" s="1231"/>
      <c r="AO14" s="315">
        <v>89047</v>
      </c>
      <c r="AP14" s="315">
        <v>4171</v>
      </c>
      <c r="AQ14" s="316">
        <v>2718</v>
      </c>
      <c r="AR14" s="317">
        <v>53.5</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9" t="s">
        <v>504</v>
      </c>
      <c r="AL15" s="1230"/>
      <c r="AM15" s="1230"/>
      <c r="AN15" s="1231"/>
      <c r="AO15" s="315">
        <v>6725</v>
      </c>
      <c r="AP15" s="315">
        <v>315</v>
      </c>
      <c r="AQ15" s="316">
        <v>1384</v>
      </c>
      <c r="AR15" s="317">
        <v>-77.2</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32" t="s">
        <v>505</v>
      </c>
      <c r="AL16" s="1233"/>
      <c r="AM16" s="1233"/>
      <c r="AN16" s="1234"/>
      <c r="AO16" s="315">
        <v>-88191</v>
      </c>
      <c r="AP16" s="315">
        <v>-4131</v>
      </c>
      <c r="AQ16" s="316">
        <v>-5449</v>
      </c>
      <c r="AR16" s="317">
        <v>-24.2</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32" t="s">
        <v>186</v>
      </c>
      <c r="AL17" s="1233"/>
      <c r="AM17" s="1233"/>
      <c r="AN17" s="1234"/>
      <c r="AO17" s="315">
        <v>1901714</v>
      </c>
      <c r="AP17" s="315">
        <v>89077</v>
      </c>
      <c r="AQ17" s="316">
        <v>78003</v>
      </c>
      <c r="AR17" s="317">
        <v>14.2</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506</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507</v>
      </c>
      <c r="AP20" s="323" t="s">
        <v>508</v>
      </c>
      <c r="AQ20" s="324" t="s">
        <v>509</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6" t="s">
        <v>510</v>
      </c>
      <c r="AL21" s="1227"/>
      <c r="AM21" s="1227"/>
      <c r="AN21" s="1228"/>
      <c r="AO21" s="327">
        <v>7.68</v>
      </c>
      <c r="AP21" s="328">
        <v>7.51</v>
      </c>
      <c r="AQ21" s="329">
        <v>0.17</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6" t="s">
        <v>511</v>
      </c>
      <c r="AL22" s="1227"/>
      <c r="AM22" s="1227"/>
      <c r="AN22" s="1228"/>
      <c r="AO22" s="332">
        <v>97.3</v>
      </c>
      <c r="AP22" s="333">
        <v>97.1</v>
      </c>
      <c r="AQ22" s="334">
        <v>0.2</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512</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513</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514</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5" t="s">
        <v>492</v>
      </c>
      <c r="AP30" s="303"/>
      <c r="AQ30" s="304" t="s">
        <v>493</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6"/>
      <c r="AP31" s="309" t="s">
        <v>494</v>
      </c>
      <c r="AQ31" s="310" t="s">
        <v>495</v>
      </c>
      <c r="AR31" s="311" t="s">
        <v>496</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7" t="s">
        <v>515</v>
      </c>
      <c r="AL32" s="1218"/>
      <c r="AM32" s="1218"/>
      <c r="AN32" s="1219"/>
      <c r="AO32" s="342">
        <v>817638</v>
      </c>
      <c r="AP32" s="342">
        <v>38299</v>
      </c>
      <c r="AQ32" s="343">
        <v>34855</v>
      </c>
      <c r="AR32" s="344">
        <v>9.9</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7" t="s">
        <v>516</v>
      </c>
      <c r="AL33" s="1218"/>
      <c r="AM33" s="1218"/>
      <c r="AN33" s="1219"/>
      <c r="AO33" s="342" t="s">
        <v>501</v>
      </c>
      <c r="AP33" s="342" t="s">
        <v>501</v>
      </c>
      <c r="AQ33" s="343" t="s">
        <v>501</v>
      </c>
      <c r="AR33" s="344" t="s">
        <v>501</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7" t="s">
        <v>517</v>
      </c>
      <c r="AL34" s="1218"/>
      <c r="AM34" s="1218"/>
      <c r="AN34" s="1219"/>
      <c r="AO34" s="342" t="s">
        <v>501</v>
      </c>
      <c r="AP34" s="342" t="s">
        <v>501</v>
      </c>
      <c r="AQ34" s="343" t="s">
        <v>501</v>
      </c>
      <c r="AR34" s="344" t="s">
        <v>501</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7" t="s">
        <v>518</v>
      </c>
      <c r="AL35" s="1218"/>
      <c r="AM35" s="1218"/>
      <c r="AN35" s="1219"/>
      <c r="AO35" s="342">
        <v>504040</v>
      </c>
      <c r="AP35" s="342">
        <v>23610</v>
      </c>
      <c r="AQ35" s="343">
        <v>15141</v>
      </c>
      <c r="AR35" s="344">
        <v>55.9</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7" t="s">
        <v>519</v>
      </c>
      <c r="AL36" s="1218"/>
      <c r="AM36" s="1218"/>
      <c r="AN36" s="1219"/>
      <c r="AO36" s="342">
        <v>54800</v>
      </c>
      <c r="AP36" s="342">
        <v>2567</v>
      </c>
      <c r="AQ36" s="343">
        <v>2517</v>
      </c>
      <c r="AR36" s="344">
        <v>2</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7" t="s">
        <v>520</v>
      </c>
      <c r="AL37" s="1218"/>
      <c r="AM37" s="1218"/>
      <c r="AN37" s="1219"/>
      <c r="AO37" s="342">
        <v>18101</v>
      </c>
      <c r="AP37" s="342">
        <v>848</v>
      </c>
      <c r="AQ37" s="343">
        <v>522</v>
      </c>
      <c r="AR37" s="344">
        <v>62.5</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0" t="s">
        <v>521</v>
      </c>
      <c r="AL38" s="1221"/>
      <c r="AM38" s="1221"/>
      <c r="AN38" s="1222"/>
      <c r="AO38" s="345" t="s">
        <v>501</v>
      </c>
      <c r="AP38" s="345" t="s">
        <v>501</v>
      </c>
      <c r="AQ38" s="346">
        <v>1</v>
      </c>
      <c r="AR38" s="334" t="s">
        <v>501</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0" t="s">
        <v>522</v>
      </c>
      <c r="AL39" s="1221"/>
      <c r="AM39" s="1221"/>
      <c r="AN39" s="1222"/>
      <c r="AO39" s="342">
        <v>-7585</v>
      </c>
      <c r="AP39" s="342">
        <v>-355</v>
      </c>
      <c r="AQ39" s="343">
        <v>-2915</v>
      </c>
      <c r="AR39" s="344">
        <v>-87.8</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7" t="s">
        <v>523</v>
      </c>
      <c r="AL40" s="1218"/>
      <c r="AM40" s="1218"/>
      <c r="AN40" s="1219"/>
      <c r="AO40" s="342">
        <v>-1090348</v>
      </c>
      <c r="AP40" s="342">
        <v>-51073</v>
      </c>
      <c r="AQ40" s="343">
        <v>-35363</v>
      </c>
      <c r="AR40" s="344">
        <v>44.4</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3" t="s">
        <v>297</v>
      </c>
      <c r="AL41" s="1224"/>
      <c r="AM41" s="1224"/>
      <c r="AN41" s="1225"/>
      <c r="AO41" s="342">
        <v>296646</v>
      </c>
      <c r="AP41" s="342">
        <v>13895</v>
      </c>
      <c r="AQ41" s="343">
        <v>14758</v>
      </c>
      <c r="AR41" s="344">
        <v>-5.8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524</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525</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526</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0" t="s">
        <v>492</v>
      </c>
      <c r="AN49" s="1212" t="s">
        <v>527</v>
      </c>
      <c r="AO49" s="1213"/>
      <c r="AP49" s="1213"/>
      <c r="AQ49" s="1213"/>
      <c r="AR49" s="1214"/>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1"/>
      <c r="AN50" s="358" t="s">
        <v>528</v>
      </c>
      <c r="AO50" s="359" t="s">
        <v>529</v>
      </c>
      <c r="AP50" s="360" t="s">
        <v>530</v>
      </c>
      <c r="AQ50" s="361" t="s">
        <v>531</v>
      </c>
      <c r="AR50" s="362" t="s">
        <v>532</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533</v>
      </c>
      <c r="AL51" s="355"/>
      <c r="AM51" s="363">
        <v>1187981</v>
      </c>
      <c r="AN51" s="364">
        <v>56013</v>
      </c>
      <c r="AO51" s="365">
        <v>57.4</v>
      </c>
      <c r="AP51" s="366">
        <v>59668</v>
      </c>
      <c r="AQ51" s="367">
        <v>-14.1</v>
      </c>
      <c r="AR51" s="368">
        <v>71.5</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534</v>
      </c>
      <c r="AM52" s="371">
        <v>725084</v>
      </c>
      <c r="AN52" s="372">
        <v>34188</v>
      </c>
      <c r="AO52" s="373">
        <v>27.4</v>
      </c>
      <c r="AP52" s="374">
        <v>31515</v>
      </c>
      <c r="AQ52" s="375">
        <v>0</v>
      </c>
      <c r="AR52" s="376">
        <v>27.4</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535</v>
      </c>
      <c r="AL53" s="355"/>
      <c r="AM53" s="363">
        <v>1844720</v>
      </c>
      <c r="AN53" s="364">
        <v>86945</v>
      </c>
      <c r="AO53" s="365">
        <v>55.2</v>
      </c>
      <c r="AP53" s="366">
        <v>56894</v>
      </c>
      <c r="AQ53" s="367">
        <v>-4.5999999999999996</v>
      </c>
      <c r="AR53" s="368">
        <v>59.8</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534</v>
      </c>
      <c r="AM54" s="371">
        <v>920596</v>
      </c>
      <c r="AN54" s="372">
        <v>43390</v>
      </c>
      <c r="AO54" s="373">
        <v>26.9</v>
      </c>
      <c r="AP54" s="374">
        <v>32548</v>
      </c>
      <c r="AQ54" s="375">
        <v>3.3</v>
      </c>
      <c r="AR54" s="376">
        <v>23.6</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536</v>
      </c>
      <c r="AL55" s="355"/>
      <c r="AM55" s="363">
        <v>1651596</v>
      </c>
      <c r="AN55" s="364">
        <v>77627</v>
      </c>
      <c r="AO55" s="365">
        <v>-10.7</v>
      </c>
      <c r="AP55" s="366">
        <v>57122</v>
      </c>
      <c r="AQ55" s="367">
        <v>0.4</v>
      </c>
      <c r="AR55" s="368">
        <v>-11.1</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534</v>
      </c>
      <c r="AM56" s="371">
        <v>1239369</v>
      </c>
      <c r="AN56" s="372">
        <v>58252</v>
      </c>
      <c r="AO56" s="373">
        <v>34.299999999999997</v>
      </c>
      <c r="AP56" s="374">
        <v>36191</v>
      </c>
      <c r="AQ56" s="375">
        <v>11.2</v>
      </c>
      <c r="AR56" s="376">
        <v>23.1</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537</v>
      </c>
      <c r="AL57" s="355"/>
      <c r="AM57" s="363">
        <v>2005261</v>
      </c>
      <c r="AN57" s="364">
        <v>93695</v>
      </c>
      <c r="AO57" s="365">
        <v>20.7</v>
      </c>
      <c r="AP57" s="366">
        <v>53655</v>
      </c>
      <c r="AQ57" s="367">
        <v>-6.1</v>
      </c>
      <c r="AR57" s="368">
        <v>26.8</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534</v>
      </c>
      <c r="AM58" s="371">
        <v>1535360</v>
      </c>
      <c r="AN58" s="372">
        <v>71739</v>
      </c>
      <c r="AO58" s="373">
        <v>23.2</v>
      </c>
      <c r="AP58" s="374">
        <v>32719</v>
      </c>
      <c r="AQ58" s="375">
        <v>-9.6</v>
      </c>
      <c r="AR58" s="376">
        <v>32.799999999999997</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538</v>
      </c>
      <c r="AL59" s="355"/>
      <c r="AM59" s="363">
        <v>1454472</v>
      </c>
      <c r="AN59" s="364">
        <v>68128</v>
      </c>
      <c r="AO59" s="365">
        <v>-27.3</v>
      </c>
      <c r="AP59" s="366">
        <v>53869</v>
      </c>
      <c r="AQ59" s="367">
        <v>0.4</v>
      </c>
      <c r="AR59" s="368">
        <v>-27.7</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534</v>
      </c>
      <c r="AM60" s="371">
        <v>1209902</v>
      </c>
      <c r="AN60" s="372">
        <v>56673</v>
      </c>
      <c r="AO60" s="373">
        <v>-21</v>
      </c>
      <c r="AP60" s="374">
        <v>35046</v>
      </c>
      <c r="AQ60" s="375">
        <v>7.1</v>
      </c>
      <c r="AR60" s="376">
        <v>-28.1</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539</v>
      </c>
      <c r="AL61" s="377"/>
      <c r="AM61" s="378">
        <v>1628806</v>
      </c>
      <c r="AN61" s="379">
        <v>76482</v>
      </c>
      <c r="AO61" s="380">
        <v>19.100000000000001</v>
      </c>
      <c r="AP61" s="381">
        <v>56242</v>
      </c>
      <c r="AQ61" s="382">
        <v>-4.8</v>
      </c>
      <c r="AR61" s="368">
        <v>23.9</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534</v>
      </c>
      <c r="AM62" s="371">
        <v>1126062</v>
      </c>
      <c r="AN62" s="372">
        <v>52848</v>
      </c>
      <c r="AO62" s="373">
        <v>18.2</v>
      </c>
      <c r="AP62" s="374">
        <v>33604</v>
      </c>
      <c r="AQ62" s="375">
        <v>2.4</v>
      </c>
      <c r="AR62" s="376">
        <v>15.8</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hUux2gfI7w8aZVWfP8X6KgRna8Kz93wEiGM2Z9nU4/8uUJJh+dccB0CqzJOYWayXemglW8oyZV2MC09abozjUA==" saltValue="jRSfdYBM6AJjwPHW5F2MN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541</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Zj3KwZkd36flpdGHo+M6mVk8dQQ2DajGaZxaXh61qzwMKLfYaa7t3O21NYVdo+43V0MCcjHyM0+Ek1R4Qq4tKw==" saltValue="4RjOV2Wfa4v5uUn8zcG3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0" zoomScaleNormal="8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542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H5pZiQuZsdymmm6FjMYIDFl54iLhDinukt9nKoE1BB1dVoDiUs3fBmqF2A4QH7qj7gxWU3g+LzxQ5Ky3qLQl1A==" saltValue="k0cgGw9GbRxtYgZmiEC+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543</v>
      </c>
      <c r="G46" s="8" t="s">
        <v>544</v>
      </c>
      <c r="H46" s="8" t="s">
        <v>545</v>
      </c>
      <c r="I46" s="8" t="s">
        <v>546</v>
      </c>
      <c r="J46" s="9" t="s">
        <v>547</v>
      </c>
    </row>
    <row r="47" spans="2:10" ht="57.75" customHeight="1">
      <c r="B47" s="10"/>
      <c r="C47" s="1235" t="s">
        <v>3</v>
      </c>
      <c r="D47" s="1235"/>
      <c r="E47" s="1236"/>
      <c r="F47" s="11">
        <v>29.11</v>
      </c>
      <c r="G47" s="12">
        <v>28.93</v>
      </c>
      <c r="H47" s="12">
        <v>37.340000000000003</v>
      </c>
      <c r="I47" s="12">
        <v>37.47</v>
      </c>
      <c r="J47" s="13">
        <v>37.97</v>
      </c>
    </row>
    <row r="48" spans="2:10" ht="57.75" customHeight="1">
      <c r="B48" s="14"/>
      <c r="C48" s="1237" t="s">
        <v>4</v>
      </c>
      <c r="D48" s="1237"/>
      <c r="E48" s="1238"/>
      <c r="F48" s="15">
        <v>6.68</v>
      </c>
      <c r="G48" s="16">
        <v>9.16</v>
      </c>
      <c r="H48" s="16">
        <v>8.77</v>
      </c>
      <c r="I48" s="16">
        <v>6.25</v>
      </c>
      <c r="J48" s="17">
        <v>6.53</v>
      </c>
    </row>
    <row r="49" spans="2:10" ht="57.75" customHeight="1" thickBot="1">
      <c r="B49" s="18"/>
      <c r="C49" s="1239" t="s">
        <v>5</v>
      </c>
      <c r="D49" s="1239"/>
      <c r="E49" s="1240"/>
      <c r="F49" s="19">
        <v>0.9</v>
      </c>
      <c r="G49" s="20">
        <v>2.5499999999999998</v>
      </c>
      <c r="H49" s="20">
        <v>7.14</v>
      </c>
      <c r="I49" s="20" t="s">
        <v>548</v>
      </c>
      <c r="J49" s="21">
        <v>0.23</v>
      </c>
    </row>
    <row r="50" spans="2:10" ht="13.5" customHeight="1"/>
    <row r="51" spans="2:10" ht="13.5" hidden="1" customHeight="1"/>
    <row r="52" spans="2:10" ht="13.5" hidden="1" customHeight="1"/>
    <row r="53" spans="2:10" ht="13.5" hidden="1" customHeight="1"/>
  </sheetData>
  <sheetProtection algorithmName="SHA-512" hashValue="9x2W0i9k1/j9456ZPZB03fUrWhIqnNtA+OI3lTyH1wAFyTR0sCDNtnnSjJVGWh/F9AdmOGQ54xYhpe5eX46p/Q==" saltValue="l9sEM0DhXmylVq+svYd2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2020-09-01T05:15:07Z</cp:lastPrinted>
  <dcterms:created xsi:type="dcterms:W3CDTF">2020-02-10T04:34:49Z</dcterms:created>
  <dcterms:modified xsi:type="dcterms:W3CDTF">2020-09-29T00:03:47Z</dcterms:modified>
  <cp:category/>
</cp:coreProperties>
</file>