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rn\竜王町\0010総務課\行財政係\2026　財政状況資料集\H30決算\03　県報告（２回目）\03　県から修正依頼\"/>
    </mc:Choice>
  </mc:AlternateContent>
  <bookViews>
    <workbookView xWindow="0" yWindow="0" windowWidth="19200" windowHeight="1192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R102" i="12"/>
  <c r="AU88" i="12"/>
  <c r="AP88" i="12"/>
  <c r="AF88" i="12"/>
  <c r="AU63" i="12"/>
  <c r="AP63" i="12"/>
  <c r="AP23" i="12"/>
  <c r="AA23" i="12"/>
  <c r="Q23" i="12"/>
  <c r="DG43" i="10"/>
  <c r="CQ43" i="10"/>
  <c r="CO43" i="10" s="1"/>
  <c r="BY43" i="10"/>
  <c r="BE43" i="10"/>
  <c r="AM43" i="10"/>
  <c r="U43" i="10"/>
  <c r="E43" i="10"/>
  <c r="C43" i="10"/>
  <c r="DG42" i="10"/>
  <c r="CQ42" i="10"/>
  <c r="CO42" i="10" s="1"/>
  <c r="BY42" i="10"/>
  <c r="BE42" i="10"/>
  <c r="AM42" i="10"/>
  <c r="U42" i="10"/>
  <c r="E42" i="10"/>
  <c r="C42" i="10"/>
  <c r="DG41" i="10"/>
  <c r="CQ41" i="10"/>
  <c r="CO41" i="10" s="1"/>
  <c r="BY41" i="10"/>
  <c r="BE41" i="10"/>
  <c r="AM41" i="10"/>
  <c r="U41" i="10"/>
  <c r="E41" i="10"/>
  <c r="C41" i="10"/>
  <c r="DG40" i="10"/>
  <c r="CQ40" i="10"/>
  <c r="CO40" i="10" s="1"/>
  <c r="BY40" i="10"/>
  <c r="BE40" i="10"/>
  <c r="AM40" i="10"/>
  <c r="U40" i="10"/>
  <c r="E40" i="10"/>
  <c r="C40" i="10"/>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M37" i="10"/>
  <c r="W37" i="10"/>
  <c r="E37" i="10"/>
  <c r="C37" i="10" s="1"/>
  <c r="DG36" i="10"/>
  <c r="CQ36" i="10"/>
  <c r="CO36" i="10"/>
  <c r="BY36" i="10"/>
  <c r="BE36" i="10"/>
  <c r="AM36" i="10"/>
  <c r="W36" i="10"/>
  <c r="E36" i="10"/>
  <c r="C36" i="10"/>
  <c r="DG35" i="10"/>
  <c r="CQ35" i="10"/>
  <c r="BY35" i="10"/>
  <c r="BE35" i="10"/>
  <c r="AO35" i="10"/>
  <c r="W35" i="10"/>
  <c r="E35" i="10"/>
  <c r="DG34" i="10"/>
  <c r="CQ34" i="10"/>
  <c r="BY34" i="10"/>
  <c r="BE34" i="10"/>
  <c r="AO34" i="10"/>
  <c r="W34" i="10"/>
  <c r="E34" i="10"/>
  <c r="C34" i="10"/>
  <c r="C35" i="10" l="1"/>
  <c r="U34" i="10" s="1"/>
  <c r="U35" i="10" l="1"/>
  <c r="U36" i="10" s="1"/>
  <c r="U37" i="10" s="1"/>
  <c r="BW34" i="10"/>
  <c r="BW35" i="10" s="1"/>
  <c r="BW36" i="10" s="1"/>
  <c r="BW37" i="10" s="1"/>
  <c r="BW38" i="10" s="1"/>
  <c r="BW39" i="10" s="1"/>
  <c r="BW40" i="10" s="1"/>
  <c r="BW41" i="10" s="1"/>
  <c r="BW42" i="10" s="1"/>
  <c r="BW43" i="10" s="1"/>
  <c r="AM34" i="10"/>
  <c r="AM35" i="10" s="1"/>
  <c r="CO34" i="10" l="1"/>
  <c r="CO35" i="10" s="1"/>
</calcChain>
</file>

<file path=xl/sharedStrings.xml><?xml version="1.0" encoding="utf-8"?>
<sst xmlns="http://schemas.openxmlformats.org/spreadsheetml/2006/main" count="1092" uniqueCount="598">
  <si>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</si>
  <si>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</si>
  <si>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</si>
  <si>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</si>
  <si>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</si>
  <si>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</si>
  <si>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</si>
  <si>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</si>
  <si>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</si>
  <si>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</si>
  <si>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</si>
  <si>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</si>
  <si>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</si>
  <si>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</si>
  <si>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</si>
  <si>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</si>
  <si>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</si>
  <si>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</si>
  <si>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</si>
  <si>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</si>
  <si>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</si>
  <si>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</si>
  <si>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</si>
  <si>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</si>
  <si>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</si>
  <si>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</si>
  <si>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</si>
  <si>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</si>
  <si>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</si>
  <si>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</si>
  <si>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</si>
  <si>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</si>
  <si>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</si>
  <si>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</si>
  <si>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</si>
  <si>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</si>
  <si>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</si>
  <si>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</si>
  <si>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</si>
  <si>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</si>
  <si>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</si>
  <si>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</si>
  <si>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</si>
  <si>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</si>
  <si>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</si>
  <si>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</si>
  <si>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</si>
  <si>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</si>
  <si>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</si>
  <si>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</si>
  <si>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</si>
  <si>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</si>
  <si>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</si>
  <si>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</si>
  <si>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</si>
  <si>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</si>
  <si>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</si>
  <si>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</si>
  <si>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</si>
  <si>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</si>
  <si>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</si>
  <si>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</si>
  <si>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</si>
  <si>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</si>
  <si>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</si>
  <si>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</si>
  <si>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</si>
  <si>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</si>
  <si>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</si>
  <si>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</si>
  <si>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</si>
  <si>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</si>
  <si>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</si>
  <si>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</si>
  <si>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</si>
  <si>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</si>
  <si>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</si>
  <si>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</si>
  <si>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</si>
  <si>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</si>
  <si>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</si>
  <si>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</si>
  <si>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</si>
  <si>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</si>
  <si>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</si>
  <si>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</si>
  <si>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</si>
  <si>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</si>
  <si>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</si>
  <si>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</si>
  <si>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</si>
  <si>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</si>
  <si>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</si>
  <si>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</si>
  <si>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</si>
  <si>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</si>
  <si>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</si>
  <si>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</si>
  <si>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</si>
  <si>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</si>
  <si>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</si>
  <si>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</si>
  <si>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</si>
  <si>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</si>
  <si>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</si>
  <si>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</si>
  <si>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</si>
  <si>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</si>
  <si>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</si>
  <si>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</si>
  <si>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</si>
  <si>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</si>
  <si>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</si>
  <si>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</si>
  <si>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</si>
  <si>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</si>
  <si>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</si>
  <si>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</si>
  <si>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</si>
  <si>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</si>
  <si>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</si>
  <si>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</si>
  <si>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</si>
  <si>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</si>
  <si>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</si>
  <si>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</si>
  <si>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</si>
  <si>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</si>
  <si>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</si>
  <si>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</si>
  <si>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</si>
  <si>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</si>
  <si>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</si>
  <si>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</si>
  <si>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</si>
  <si>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</si>
  <si>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</si>
  <si>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</si>
  <si>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</si>
  <si>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</si>
  <si>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</si>
  <si>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</si>
  <si>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</si>
  <si>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</si>
  <si>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</si>
  <si>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</si>
  <si>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</si>
  <si>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</si>
  <si>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</si>
  <si>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4"/>
  </si>
  <si>
    <t>うち日本人(％)</t>
    <phoneticPr fontId="5"/>
  </si>
  <si>
    <t>-0.4</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</si>
  <si>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</si>
  <si>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</si>
  <si>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</si>
  <si>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</si>
  <si>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</si>
  <si>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</si>
  <si>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</si>
  <si>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</si>
  <si>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</si>
  <si>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</si>
  <si>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</si>
  <si>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</si>
  <si>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</si>
  <si>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</si>
  <si>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</si>
  <si>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</si>
  <si>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</si>
  <si>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</si>
  <si>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</si>
  <si>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</si>
  <si>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</si>
  <si>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</si>
  <si>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</si>
  <si>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</si>
  <si>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</si>
  <si>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</si>
  <si>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</si>
  <si>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</si>
  <si>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</si>
  <si>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</si>
  <si>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</si>
  <si>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</si>
  <si>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</si>
  <si>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</si>
  <si>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</si>
  <si>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</si>
  <si>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</si>
  <si>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</si>
  <si>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</si>
  <si>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</si>
  <si>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</si>
  <si>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</si>
  <si>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</si>
  <si>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</si>
  <si>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</si>
  <si>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</si>
  <si>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</si>
  <si>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</si>
  <si>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</si>
  <si>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</si>
  <si>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</si>
  <si>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</si>
  <si>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</si>
  <si>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</si>
  <si>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</si>
  <si>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</si>
  <si>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</si>
  <si>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</si>
  <si>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滋賀県竜王町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</si>
  <si>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</si>
  <si>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</si>
  <si>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</si>
  <si>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</si>
  <si>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</si>
  <si>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</si>
  <si>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</si>
  <si>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</si>
  <si>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</si>
  <si>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</si>
  <si>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</si>
  <si>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</si>
  <si>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</si>
  <si>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</si>
  <si>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</si>
  <si>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</si>
  <si>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</si>
  <si>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</si>
  <si>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</si>
  <si>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</si>
  <si>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</si>
  <si>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</si>
  <si>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</si>
  <si>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</si>
  <si>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</si>
  <si>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</si>
  <si>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</si>
  <si>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</si>
  <si>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</si>
  <si>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</si>
  <si>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</si>
  <si>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</si>
  <si>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</si>
  <si>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</si>
  <si>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</si>
  <si>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</si>
  <si>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</si>
  <si>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</si>
  <si>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</si>
  <si>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</si>
  <si>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</si>
  <si>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</si>
  <si>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</si>
  <si>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</si>
  <si>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</si>
  <si>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</si>
  <si>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</si>
  <si>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</si>
  <si>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</si>
  <si>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</si>
  <si>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</si>
  <si>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</si>
  <si>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</si>
  <si>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</si>
  <si>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</si>
  <si>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</si>
  <si>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</si>
  <si>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</si>
  <si>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</si>
  <si>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</si>
  <si>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</si>
  <si>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</si>
  <si>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</si>
  <si>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</si>
  <si>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</si>
  <si>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</si>
  <si>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</si>
  <si>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</si>
  <si>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</si>
  <si>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</si>
  <si>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</si>
  <si>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</si>
  <si>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</si>
  <si>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</si>
  <si>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</si>
  <si>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</si>
  <si>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</si>
  <si>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</si>
  <si>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</si>
  <si>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</si>
  <si>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</si>
  <si>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</si>
  <si>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</si>
  <si>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</si>
  <si>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</si>
  <si>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</si>
  <si>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</si>
  <si>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</si>
  <si>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</si>
  <si>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</si>
  <si>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</si>
  <si>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</si>
  <si>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</si>
  <si>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</si>
  <si>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</si>
  <si>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</si>
  <si>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</si>
  <si>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</si>
  <si>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</si>
  <si>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</si>
  <si>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</si>
  <si>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</si>
  <si>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</si>
  <si>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</si>
  <si>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</si>
  <si>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</si>
  <si>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</si>
  <si>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</si>
  <si>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</si>
  <si>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</si>
  <si>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</si>
  <si>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</si>
  <si>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</si>
  <si>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</si>
  <si>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</si>
  <si>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</si>
  <si>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</si>
  <si>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</si>
  <si>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</si>
  <si>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</si>
  <si>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</si>
  <si>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</si>
  <si>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</si>
  <si>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</si>
  <si>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</si>
  <si>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</si>
  <si>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</si>
  <si>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</si>
  <si>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</si>
  <si>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</si>
  <si>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</si>
  <si>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</si>
  <si>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</si>
  <si>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</si>
  <si>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</si>
  <si>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</si>
  <si>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</si>
  <si>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</si>
  <si>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</si>
  <si>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</si>
  <si>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</si>
  <si>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</si>
  <si>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</si>
  <si>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</si>
  <si>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</si>
  <si>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</si>
  <si>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</si>
  <si>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</si>
  <si>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滋賀県竜王町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</si>
  <si>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</si>
  <si>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</si>
  <si>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</si>
  <si>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</si>
  <si>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</si>
  <si>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</si>
  <si>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</si>
  <si>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</si>
  <si>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</si>
  <si>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</si>
  <si>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</si>
  <si>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</si>
  <si>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</si>
  <si>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</si>
  <si>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</si>
  <si>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</si>
  <si>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</si>
  <si>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</si>
  <si>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</si>
  <si>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</si>
  <si>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</si>
  <si>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</si>
  <si>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</si>
  <si>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</si>
  <si>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</si>
  <si>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</si>
  <si>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</si>
  <si>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</si>
  <si>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</si>
  <si>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</si>
  <si>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</si>
  <si>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</si>
  <si>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</si>
  <si>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</si>
  <si>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</si>
  <si>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</si>
  <si>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</si>
  <si>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</si>
  <si>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</si>
  <si>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</si>
  <si>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</si>
  <si>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</si>
  <si>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</si>
  <si>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</si>
  <si>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</si>
  <si>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</si>
  <si>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</si>
  <si>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</si>
  <si>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</si>
  <si>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</si>
  <si>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</si>
  <si>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</si>
  <si>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</si>
  <si>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</si>
  <si>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</si>
  <si>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</si>
  <si>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</si>
  <si>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</si>
  <si>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</si>
  <si>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</si>
  <si>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</si>
  <si>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</si>
  <si>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</si>
  <si>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</si>
  <si>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</si>
  <si>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</si>
  <si>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</si>
  <si>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</si>
  <si>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</si>
  <si>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</si>
  <si>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</si>
  <si>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</si>
  <si>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</si>
  <si>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</si>
  <si>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</si>
  <si>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</si>
  <si>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</si>
  <si>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</si>
  <si>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</si>
  <si>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</si>
  <si>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</si>
  <si>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</si>
  <si>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</si>
  <si>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</si>
  <si>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</si>
  <si>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</si>
  <si>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</si>
  <si>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</si>
  <si>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</si>
  <si>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</si>
  <si>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</si>
  <si>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</si>
  <si>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</si>
  <si>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</si>
  <si>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</si>
  <si>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</si>
  <si>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</si>
  <si>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</si>
  <si>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</si>
  <si>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</si>
  <si>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</si>
  <si>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</si>
  <si>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</si>
  <si>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</si>
  <si>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</si>
  <si>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</si>
  <si>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</si>
  <si>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</si>
  <si>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</si>
  <si>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</si>
  <si>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</si>
  <si>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</si>
  <si>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</si>
  <si>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</si>
  <si>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</si>
  <si>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</si>
  <si>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(Ｃ)</t>
    <phoneticPr fontId="5"/>
  </si>
  <si>
    <t>連結実質赤字比率</t>
    <rPh sb="0" eb="2">
      <t>レンケツ</t>
    </rPh>
    <rPh sb="2" eb="4">
      <t>ジッシツ</t>
    </rPh>
    <rPh sb="4" eb="6">
      <t>アカジ</t>
    </rPh>
    <rPh sb="6" eb="8">
      <t>ヒリツ</t>
    </rPh>
    <phoneticPr fontId="19"/>
  </si>
  <si>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</si>
  <si>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</si>
  <si>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</si>
  <si>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</si>
  <si>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</si>
  <si>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</si>
  <si>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</si>
  <si>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</si>
  <si>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</si>
  <si>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</si>
  <si>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</si>
  <si>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</si>
  <si>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</si>
  <si>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</si>
  <si>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</si>
  <si>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</si>
  <si>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</si>
  <si>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</si>
  <si>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</si>
  <si>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</si>
  <si>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</si>
  <si>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</si>
  <si>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</si>
  <si>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</si>
  <si>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</si>
  <si>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</si>
  <si>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</si>
  <si>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</si>
  <si>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</si>
  <si>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</si>
  <si>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</si>
  <si>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</si>
  <si>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</si>
  <si>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</si>
  <si>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</si>
  <si>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</si>
  <si>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</si>
  <si>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</si>
  <si>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</si>
  <si>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</si>
  <si>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</si>
  <si>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</si>
  <si>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</si>
  <si>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</si>
  <si>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</si>
  <si>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</si>
  <si>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</si>
  <si>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</si>
  <si>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</si>
  <si>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</si>
  <si>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</si>
  <si>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</si>
  <si>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</si>
  <si>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</si>
  <si>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</si>
  <si>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</si>
  <si>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</si>
  <si>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</si>
  <si>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</si>
  <si>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</si>
  <si>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</si>
  <si>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</si>
  <si>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</si>
  <si>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</si>
  <si>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</si>
  <si>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</si>
  <si>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</si>
  <si>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</si>
  <si>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7.59</t>
  </si>
  <si>
    <t>▲ 13.58</t>
  </si>
  <si>
    <t>▲ 0.19</t>
  </si>
  <si>
    <t>水道事業会計</t>
  </si>
  <si>
    <t>一般会計</t>
  </si>
  <si>
    <t>下水道事業会計</t>
  </si>
  <si>
    <t>介護保険特別会計</t>
  </si>
  <si>
    <t>国民健康保険事業特別会計（事業勘定）</t>
  </si>
  <si>
    <t>国民健康保険事業特別会計（施設勘定）</t>
  </si>
  <si>
    <t>学校給食事業特別会計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</si>
  <si>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</si>
  <si>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</si>
  <si>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</si>
  <si>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</si>
  <si>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</si>
  <si>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</si>
  <si>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</si>
  <si>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</si>
  <si>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</si>
  <si>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5"/>
  </si>
  <si>
    <t>滋賀県市町村交通災害共済組合</t>
    <rPh sb="0" eb="3">
      <t>シガケン</t>
    </rPh>
    <rPh sb="3" eb="6">
      <t>シチョウソン</t>
    </rPh>
    <rPh sb="6" eb="8">
      <t>コウツウ</t>
    </rPh>
    <rPh sb="8" eb="10">
      <t>サイガイ</t>
    </rPh>
    <rPh sb="10" eb="12">
      <t>キョウサイ</t>
    </rPh>
    <rPh sb="12" eb="14">
      <t>クミアイ</t>
    </rPh>
    <phoneticPr fontId="5"/>
  </si>
  <si>
    <t>八日市布引ライフ組合</t>
    <rPh sb="0" eb="3">
      <t>ヨウカイチ</t>
    </rPh>
    <rPh sb="3" eb="5">
      <t>ヌノビキ</t>
    </rPh>
    <rPh sb="8" eb="10">
      <t>クミアイ</t>
    </rPh>
    <phoneticPr fontId="5"/>
  </si>
  <si>
    <t>滋賀県市町村議会議員公務災害補償等組合</t>
    <rPh sb="0" eb="3">
      <t>シガケン</t>
    </rPh>
    <rPh sb="3" eb="6">
      <t>シチョウソン</t>
    </rPh>
    <rPh sb="6" eb="8">
      <t>ギカイ</t>
    </rPh>
    <rPh sb="8" eb="10">
      <t>ギイン</t>
    </rPh>
    <rPh sb="10" eb="12">
      <t>コウム</t>
    </rPh>
    <rPh sb="12" eb="14">
      <t>サイガイ</t>
    </rPh>
    <rPh sb="14" eb="17">
      <t>ホショウトウ</t>
    </rPh>
    <rPh sb="17" eb="19">
      <t>クミアイ</t>
    </rPh>
    <phoneticPr fontId="5"/>
  </si>
  <si>
    <t>中部清掃組合</t>
    <rPh sb="0" eb="2">
      <t>チュウブ</t>
    </rPh>
    <rPh sb="2" eb="4">
      <t>セイソウ</t>
    </rPh>
    <rPh sb="4" eb="6">
      <t>クミアイ</t>
    </rPh>
    <phoneticPr fontId="5"/>
  </si>
  <si>
    <t>東近江行政組合（一般会計）</t>
    <rPh sb="0" eb="1">
      <t>ヒガシ</t>
    </rPh>
    <rPh sb="1" eb="3">
      <t>オウミ</t>
    </rPh>
    <rPh sb="3" eb="5">
      <t>ギョウセイ</t>
    </rPh>
    <rPh sb="5" eb="7">
      <t>クミアイ</t>
    </rPh>
    <rPh sb="8" eb="10">
      <t>イッパン</t>
    </rPh>
    <rPh sb="10" eb="12">
      <t>カイケイ</t>
    </rPh>
    <phoneticPr fontId="5"/>
  </si>
  <si>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5"/>
  </si>
  <si>
    <t>滋賀県市町村職員研修センター</t>
    <rPh sb="0" eb="3">
      <t>シガケン</t>
    </rPh>
    <rPh sb="3" eb="6">
      <t>シチョウソン</t>
    </rPh>
    <rPh sb="6" eb="8">
      <t>ショクイン</t>
    </rPh>
    <rPh sb="8" eb="10">
      <t>ケンシュウ</t>
    </rPh>
    <phoneticPr fontId="5"/>
  </si>
  <si>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5"/>
  </si>
  <si>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</si>
  <si>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竜王町地域振興事業団</t>
    <rPh sb="0" eb="3">
      <t>リュウオウチョウ</t>
    </rPh>
    <rPh sb="3" eb="5">
      <t>チイキ</t>
    </rPh>
    <rPh sb="5" eb="7">
      <t>シンコウ</t>
    </rPh>
    <rPh sb="7" eb="10">
      <t>ジギョウダン</t>
    </rPh>
    <phoneticPr fontId="18"/>
  </si>
  <si>
    <t>みらいパーク竜王</t>
    <rPh sb="6" eb="8">
      <t>リュウオウ</t>
    </rPh>
    <phoneticPr fontId="18"/>
  </si>
  <si>
    <t>-</t>
    <phoneticPr fontId="18"/>
  </si>
  <si>
    <t>-</t>
    <phoneticPr fontId="2"/>
  </si>
  <si>
    <t>教育厚生施設等整備基金</t>
    <rPh sb="0" eb="2">
      <t>キョウイク</t>
    </rPh>
    <rPh sb="2" eb="4">
      <t>コウセイ</t>
    </rPh>
    <rPh sb="4" eb="6">
      <t>シセツ</t>
    </rPh>
    <rPh sb="6" eb="7">
      <t>トウ</t>
    </rPh>
    <rPh sb="7" eb="9">
      <t>セイビ</t>
    </rPh>
    <rPh sb="9" eb="11">
      <t>キキン</t>
    </rPh>
    <phoneticPr fontId="2"/>
  </si>
  <si>
    <t>竜王町立竜王小学校改築基金</t>
  </si>
  <si>
    <t>滋賀竜王工業団地維持管理基金</t>
  </si>
  <si>
    <t>地域福祉基金</t>
  </si>
  <si>
    <t>未来につなぐふるさと交竜基金</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</si>
  <si>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</si>
  <si>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</si>
  <si>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</si>
  <si>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</si>
  <si>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</si>
  <si>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</si>
  <si>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</si>
  <si>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</si>
  <si>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</si>
  <si>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</si>
  <si>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</si>
  <si>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</si>
  <si>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実質公債費比率については、これまで地方債の積極的な繰上償還の実施と併せて投資的な事業の年度間の平準化を図り新発債の発行を必要最小限とし、起債残高の適正管理に努めたことにより公債費が減少してきていることから類似団体内平均値に近づきつつある。
　将来負担比率については類似団体内平均値を下回る数値となったものの、今後大規模なハード整備も予測され、また税収についても、この先不透明な部分があることから、引き続き地方債の適正管理、基金の適正管理に努める必要がある。</t>
    <phoneticPr fontId="5"/>
  </si>
  <si>
    <t>　将来負担比率について、過去の大規模なハード事業の実施により増加していた債務負担行為に基づく支出予定額は徐々に減少してきており、また税収の増により充当可能基金を積立てたことで類似団体内平均値を下回る数値となった。
　しかしながら、今後大規模なハード整備も予測され、また税収についても、この先不透明な部分もあることから、引き続き、地方債の適正管理、基金の適正管理に努める必要がある。</t>
    <rPh sb="30" eb="32">
      <t>ゾウカ</t>
    </rPh>
    <rPh sb="91" eb="92">
      <t>ナイ</t>
    </rPh>
    <rPh sb="92" eb="95">
      <t>ヘイキンチ</t>
    </rPh>
    <rPh sb="96" eb="98">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</si>
</sst>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158564</c:v>
                </c:pt>
                <c:pt idx="1">
                  <c:v>106092</c:v>
                </c:pt>
                <c:pt idx="2">
                  <c:v>78903</c:v>
                </c:pt>
                <c:pt idx="3">
                  <c:v>82993</c:v>
                </c:pt>
                <c:pt idx="4">
                  <c:v>108252</c:v>
                </c:pt>
              </c:numCache>
            </c:numRef>
          </c:val>
          <c:smooth val="0"/>
          <c:extLst>
            <c:ext xmlns:c16="http://schemas.microsoft.com/office/drawing/2014/chart" uri="{C3380CC4-5D6E-409C-BE32-E72D297353CC}">
              <c16:uniqueId val="{00000000-9934-40E6-AB33-9C6327D9A05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84029</c:v>
                </c:pt>
                <c:pt idx="1">
                  <c:v>82772</c:v>
                </c:pt>
                <c:pt idx="2">
                  <c:v>87848</c:v>
                </c:pt>
                <c:pt idx="3">
                  <c:v>55789</c:v>
                </c:pt>
                <c:pt idx="4">
                  <c:v>37524</c:v>
                </c:pt>
              </c:numCache>
            </c:numRef>
          </c:val>
          <c:smooth val="0"/>
          <c:extLst>
            <c:ext xmlns:c16="http://schemas.microsoft.com/office/drawing/2014/chart" uri="{C3380CC4-5D6E-409C-BE32-E72D297353CC}">
              <c16:uniqueId val="{00000001-9934-40E6-AB33-9C6327D9A058}"/>
            </c:ext>
          </c:extLst>
        </c:ser>
        <c:dLbls>
          <c:showLegendKey val="0"/>
          <c:showVal val="0"/>
          <c:showCatName val="0"/>
          <c:showSerName val="0"/>
          <c:showPercent val="0"/>
          <c:showBubbleSize val="0"/>
        </c:dLbls>
        <c:marker val="1"/>
        <c:smooth val="0"/>
        <c:axId val="365368376"/>
        <c:axId val="365369160"/>
      </c:lineChart>
      <c:catAx>
        <c:axId val="3653683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5369160"/>
        <c:crosses val="autoZero"/>
        <c:auto val="1"/>
        <c:lblAlgn val="ctr"/>
        <c:lblOffset val="100"/>
        <c:tickLblSkip val="1"/>
        <c:tickMarkSkip val="1"/>
        <c:noMultiLvlLbl val="0"/>
      </c:catAx>
      <c:valAx>
        <c:axId val="36536916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5368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4.47</c:v>
                </c:pt>
                <c:pt idx="1">
                  <c:v>4.62</c:v>
                </c:pt>
                <c:pt idx="2">
                  <c:v>4.74</c:v>
                </c:pt>
                <c:pt idx="3">
                  <c:v>5.65</c:v>
                </c:pt>
                <c:pt idx="4">
                  <c:v>4.21</c:v>
                </c:pt>
              </c:numCache>
            </c:numRef>
          </c:val>
          <c:extLst>
            <c:ext xmlns:c16="http://schemas.microsoft.com/office/drawing/2014/chart" uri="{C3380CC4-5D6E-409C-BE32-E72D297353CC}">
              <c16:uniqueId val="{00000000-922F-4419-A346-675D98996C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20.41</c:v>
                </c:pt>
                <c:pt idx="1">
                  <c:v>8.1300000000000008</c:v>
                </c:pt>
                <c:pt idx="2">
                  <c:v>8.7100000000000009</c:v>
                </c:pt>
                <c:pt idx="3">
                  <c:v>29.3</c:v>
                </c:pt>
                <c:pt idx="4">
                  <c:v>28.33</c:v>
                </c:pt>
              </c:numCache>
            </c:numRef>
          </c:val>
          <c:extLst>
            <c:ext xmlns:c16="http://schemas.microsoft.com/office/drawing/2014/chart" uri="{C3380CC4-5D6E-409C-BE32-E72D297353CC}">
              <c16:uniqueId val="{00000001-922F-4419-A346-675D98996C28}"/>
            </c:ext>
          </c:extLst>
        </c:ser>
        <c:dLbls>
          <c:showLegendKey val="0"/>
          <c:showVal val="0"/>
          <c:showCatName val="0"/>
          <c:showSerName val="0"/>
          <c:showPercent val="0"/>
          <c:showBubbleSize val="0"/>
        </c:dLbls>
        <c:gapWidth val="250"/>
        <c:overlap val="100"/>
        <c:axId val="369559192"/>
        <c:axId val="3695595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-7.59</c:v>
                </c:pt>
                <c:pt idx="1">
                  <c:v>-13.58</c:v>
                </c:pt>
                <c:pt idx="2">
                  <c:v>-0.19</c:v>
                </c:pt>
                <c:pt idx="3">
                  <c:v>21.35</c:v>
                </c:pt>
                <c:pt idx="4">
                  <c:v>1.87</c:v>
                </c:pt>
              </c:numCache>
            </c:numRef>
          </c:val>
          <c:smooth val="0"/>
          <c:extLst>
            <c:ext xmlns:c16="http://schemas.microsoft.com/office/drawing/2014/chart" uri="{C3380CC4-5D6E-409C-BE32-E72D297353CC}">
              <c16:uniqueId val="{00000002-922F-4419-A346-675D98996C28}"/>
            </c:ext>
          </c:extLst>
        </c:ser>
        <c:dLbls>
          <c:showLegendKey val="0"/>
          <c:showVal val="0"/>
          <c:showCatName val="0"/>
          <c:showSerName val="0"/>
          <c:showPercent val="0"/>
          <c:showBubbleSize val="0"/>
        </c:dLbls>
        <c:marker val="1"/>
        <c:smooth val="0"/>
        <c:axId val="369559192"/>
        <c:axId val="369559584"/>
      </c:lineChart>
      <c:catAx>
        <c:axId val="369559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69559584"/>
        <c:crosses val="autoZero"/>
        <c:auto val="1"/>
        <c:lblAlgn val="ctr"/>
        <c:lblOffset val="100"/>
        <c:tickLblSkip val="1"/>
        <c:tickMarkSkip val="1"/>
        <c:noMultiLvlLbl val="0"/>
      </c:catAx>
      <c:valAx>
        <c:axId val="369559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95591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0.19</c:v>
                </c:pt>
                <c:pt idx="2">
                  <c:v>#N/A</c:v>
                </c:pt>
                <c:pt idx="3">
                  <c:v>0.13</c:v>
                </c:pt>
                <c:pt idx="4">
                  <c:v>#N/A</c:v>
                </c:pt>
                <c:pt idx="5">
                  <c:v>0.65</c:v>
                </c:pt>
                <c:pt idx="6">
                  <c:v>#N/A</c:v>
                </c:pt>
                <c:pt idx="7">
                  <c:v>1.7</c:v>
                </c:pt>
                <c:pt idx="8">
                  <c:v>0</c:v>
                </c:pt>
                <c:pt idx="9">
                  <c:v>0</c:v>
                </c:pt>
              </c:numCache>
            </c:numRef>
          </c:val>
          <c:extLst>
            <c:ext xmlns:c16="http://schemas.microsoft.com/office/drawing/2014/chart" uri="{C3380CC4-5D6E-409C-BE32-E72D297353CC}">
              <c16:uniqueId val="{00000000-DE0E-4A9D-BEFC-529BCA5DA4F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E0E-4A9D-BEFC-529BCA5DA4F9}"/>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0.01</c:v>
                </c:pt>
                <c:pt idx="8">
                  <c:v>#N/A</c:v>
                </c:pt>
                <c:pt idx="9">
                  <c:v>0</c:v>
                </c:pt>
              </c:numCache>
            </c:numRef>
          </c:val>
          <c:extLst>
            <c:ext xmlns:c16="http://schemas.microsoft.com/office/drawing/2014/chart" uri="{C3380CC4-5D6E-409C-BE32-E72D297353CC}">
              <c16:uniqueId val="{00000002-DE0E-4A9D-BEFC-529BCA5DA4F9}"/>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3-DE0E-4A9D-BEFC-529BCA5DA4F9}"/>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c:v>
                </c:pt>
                <c:pt idx="2">
                  <c:v>#N/A</c:v>
                </c:pt>
                <c:pt idx="3">
                  <c:v>0.19</c:v>
                </c:pt>
                <c:pt idx="4">
                  <c:v>#N/A</c:v>
                </c:pt>
                <c:pt idx="5">
                  <c:v>0.25</c:v>
                </c:pt>
                <c:pt idx="6">
                  <c:v>#N/A</c:v>
                </c:pt>
                <c:pt idx="7">
                  <c:v>0.11</c:v>
                </c:pt>
                <c:pt idx="8">
                  <c:v>#N/A</c:v>
                </c:pt>
                <c:pt idx="9">
                  <c:v>0.14000000000000001</c:v>
                </c:pt>
              </c:numCache>
            </c:numRef>
          </c:val>
          <c:extLst>
            <c:ext xmlns:c16="http://schemas.microsoft.com/office/drawing/2014/chart" uri="{C3380CC4-5D6E-409C-BE32-E72D297353CC}">
              <c16:uniqueId val="{00000004-DE0E-4A9D-BEFC-529BCA5DA4F9}"/>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0.82</c:v>
                </c:pt>
                <c:pt idx="2">
                  <c:v>#N/A</c:v>
                </c:pt>
                <c:pt idx="3">
                  <c:v>1.1499999999999999</c:v>
                </c:pt>
                <c:pt idx="4">
                  <c:v>#N/A</c:v>
                </c:pt>
                <c:pt idx="5">
                  <c:v>2.0499999999999998</c:v>
                </c:pt>
                <c:pt idx="6">
                  <c:v>#N/A</c:v>
                </c:pt>
                <c:pt idx="7">
                  <c:v>3.31</c:v>
                </c:pt>
                <c:pt idx="8">
                  <c:v>#N/A</c:v>
                </c:pt>
                <c:pt idx="9">
                  <c:v>0.69</c:v>
                </c:pt>
              </c:numCache>
            </c:numRef>
          </c:val>
          <c:extLst>
            <c:ext xmlns:c16="http://schemas.microsoft.com/office/drawing/2014/chart" uri="{C3380CC4-5D6E-409C-BE32-E72D297353CC}">
              <c16:uniqueId val="{00000005-DE0E-4A9D-BEFC-529BCA5DA4F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0.27</c:v>
                </c:pt>
                <c:pt idx="2">
                  <c:v>#N/A</c:v>
                </c:pt>
                <c:pt idx="3">
                  <c:v>0.61</c:v>
                </c:pt>
                <c:pt idx="4">
                  <c:v>#N/A</c:v>
                </c:pt>
                <c:pt idx="5">
                  <c:v>1.34</c:v>
                </c:pt>
                <c:pt idx="6">
                  <c:v>#N/A</c:v>
                </c:pt>
                <c:pt idx="7">
                  <c:v>0.61</c:v>
                </c:pt>
                <c:pt idx="8">
                  <c:v>#N/A</c:v>
                </c:pt>
                <c:pt idx="9">
                  <c:v>0.84</c:v>
                </c:pt>
              </c:numCache>
            </c:numRef>
          </c:val>
          <c:extLst>
            <c:ext xmlns:c16="http://schemas.microsoft.com/office/drawing/2014/chart" uri="{C3380CC4-5D6E-409C-BE32-E72D297353CC}">
              <c16:uniqueId val="{00000006-DE0E-4A9D-BEFC-529BCA5DA4F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2.0299999999999998</c:v>
                </c:pt>
              </c:numCache>
            </c:numRef>
          </c:val>
          <c:extLst>
            <c:ext xmlns:c16="http://schemas.microsoft.com/office/drawing/2014/chart" uri="{C3380CC4-5D6E-409C-BE32-E72D297353CC}">
              <c16:uniqueId val="{00000007-DE0E-4A9D-BEFC-529BCA5DA4F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4.4400000000000004</c:v>
                </c:pt>
                <c:pt idx="2">
                  <c:v>#N/A</c:v>
                </c:pt>
                <c:pt idx="3">
                  <c:v>4.6100000000000003</c:v>
                </c:pt>
                <c:pt idx="4">
                  <c:v>#N/A</c:v>
                </c:pt>
                <c:pt idx="5">
                  <c:v>4.7300000000000004</c:v>
                </c:pt>
                <c:pt idx="6">
                  <c:v>#N/A</c:v>
                </c:pt>
                <c:pt idx="7">
                  <c:v>5.62</c:v>
                </c:pt>
                <c:pt idx="8">
                  <c:v>#N/A</c:v>
                </c:pt>
                <c:pt idx="9">
                  <c:v>4.18</c:v>
                </c:pt>
              </c:numCache>
            </c:numRef>
          </c:val>
          <c:extLst>
            <c:ext xmlns:c16="http://schemas.microsoft.com/office/drawing/2014/chart" uri="{C3380CC4-5D6E-409C-BE32-E72D297353CC}">
              <c16:uniqueId val="{00000008-DE0E-4A9D-BEFC-529BCA5DA4F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7.81</c:v>
                </c:pt>
                <c:pt idx="2">
                  <c:v>#N/A</c:v>
                </c:pt>
                <c:pt idx="3">
                  <c:v>7.89</c:v>
                </c:pt>
                <c:pt idx="4">
                  <c:v>#N/A</c:v>
                </c:pt>
                <c:pt idx="5">
                  <c:v>8.14</c:v>
                </c:pt>
                <c:pt idx="6">
                  <c:v>#N/A</c:v>
                </c:pt>
                <c:pt idx="7">
                  <c:v>8.43</c:v>
                </c:pt>
                <c:pt idx="8">
                  <c:v>#N/A</c:v>
                </c:pt>
                <c:pt idx="9">
                  <c:v>8.25</c:v>
                </c:pt>
              </c:numCache>
            </c:numRef>
          </c:val>
          <c:extLst>
            <c:ext xmlns:c16="http://schemas.microsoft.com/office/drawing/2014/chart" uri="{C3380CC4-5D6E-409C-BE32-E72D297353CC}">
              <c16:uniqueId val="{00000009-DE0E-4A9D-BEFC-529BCA5DA4F9}"/>
            </c:ext>
          </c:extLst>
        </c:ser>
        <c:dLbls>
          <c:showLegendKey val="0"/>
          <c:showVal val="0"/>
          <c:showCatName val="0"/>
          <c:showSerName val="0"/>
          <c:showPercent val="0"/>
          <c:showBubbleSize val="0"/>
        </c:dLbls>
        <c:gapWidth val="150"/>
        <c:overlap val="100"/>
        <c:axId val="369560368"/>
        <c:axId val="369560760"/>
      </c:barChart>
      <c:catAx>
        <c:axId val="369560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69560760"/>
        <c:crosses val="autoZero"/>
        <c:auto val="1"/>
        <c:lblAlgn val="ctr"/>
        <c:lblOffset val="100"/>
        <c:tickLblSkip val="1"/>
        <c:tickMarkSkip val="1"/>
        <c:noMultiLvlLbl val="0"/>
      </c:catAx>
      <c:valAx>
        <c:axId val="3695607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95603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533</c:v>
                </c:pt>
                <c:pt idx="5">
                  <c:v>494</c:v>
                </c:pt>
                <c:pt idx="8">
                  <c:v>484</c:v>
                </c:pt>
                <c:pt idx="11">
                  <c:v>464</c:v>
                </c:pt>
                <c:pt idx="14">
                  <c:v>421</c:v>
                </c:pt>
              </c:numCache>
            </c:numRef>
          </c:val>
          <c:extLst>
            <c:ext xmlns:c16="http://schemas.microsoft.com/office/drawing/2014/chart" uri="{C3380CC4-5D6E-409C-BE32-E72D297353CC}">
              <c16:uniqueId val="{00000000-9084-4D9A-AC25-27B472B69D0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084-4D9A-AC25-27B472B69D0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66</c:v>
                </c:pt>
                <c:pt idx="3">
                  <c:v>51</c:v>
                </c:pt>
                <c:pt idx="6">
                  <c:v>44</c:v>
                </c:pt>
                <c:pt idx="9">
                  <c:v>40</c:v>
                </c:pt>
                <c:pt idx="12">
                  <c:v>36</c:v>
                </c:pt>
              </c:numCache>
            </c:numRef>
          </c:val>
          <c:extLst>
            <c:ext xmlns:c16="http://schemas.microsoft.com/office/drawing/2014/chart" uri="{C3380CC4-5D6E-409C-BE32-E72D297353CC}">
              <c16:uniqueId val="{00000002-9084-4D9A-AC25-27B472B69D0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68</c:v>
                </c:pt>
                <c:pt idx="3">
                  <c:v>69</c:v>
                </c:pt>
                <c:pt idx="6">
                  <c:v>66</c:v>
                </c:pt>
                <c:pt idx="9">
                  <c:v>65</c:v>
                </c:pt>
                <c:pt idx="12">
                  <c:v>63</c:v>
                </c:pt>
              </c:numCache>
            </c:numRef>
          </c:val>
          <c:extLst>
            <c:ext xmlns:c16="http://schemas.microsoft.com/office/drawing/2014/chart" uri="{C3380CC4-5D6E-409C-BE32-E72D297353CC}">
              <c16:uniqueId val="{00000003-9084-4D9A-AC25-27B472B69D0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273</c:v>
                </c:pt>
                <c:pt idx="3">
                  <c:v>283</c:v>
                </c:pt>
                <c:pt idx="6">
                  <c:v>266</c:v>
                </c:pt>
                <c:pt idx="9">
                  <c:v>271</c:v>
                </c:pt>
                <c:pt idx="12">
                  <c:v>229</c:v>
                </c:pt>
              </c:numCache>
            </c:numRef>
          </c:val>
          <c:extLst>
            <c:ext xmlns:c16="http://schemas.microsoft.com/office/drawing/2014/chart" uri="{C3380CC4-5D6E-409C-BE32-E72D297353CC}">
              <c16:uniqueId val="{00000004-9084-4D9A-AC25-27B472B69D0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084-4D9A-AC25-27B472B69D0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084-4D9A-AC25-27B472B69D0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509</c:v>
                </c:pt>
                <c:pt idx="3">
                  <c:v>484</c:v>
                </c:pt>
                <c:pt idx="6">
                  <c:v>465</c:v>
                </c:pt>
                <c:pt idx="9">
                  <c:v>463</c:v>
                </c:pt>
                <c:pt idx="12">
                  <c:v>445</c:v>
                </c:pt>
              </c:numCache>
            </c:numRef>
          </c:val>
          <c:extLst>
            <c:ext xmlns:c16="http://schemas.microsoft.com/office/drawing/2014/chart" uri="{C3380CC4-5D6E-409C-BE32-E72D297353CC}">
              <c16:uniqueId val="{00000007-9084-4D9A-AC25-27B472B69D0E}"/>
            </c:ext>
          </c:extLst>
        </c:ser>
        <c:dLbls>
          <c:showLegendKey val="0"/>
          <c:showVal val="0"/>
          <c:showCatName val="0"/>
          <c:showSerName val="0"/>
          <c:showPercent val="0"/>
          <c:showBubbleSize val="0"/>
        </c:dLbls>
        <c:gapWidth val="100"/>
        <c:overlap val="100"/>
        <c:axId val="287326088"/>
        <c:axId val="2873264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383</c:v>
                </c:pt>
                <c:pt idx="2">
                  <c:v>#N/A</c:v>
                </c:pt>
                <c:pt idx="3">
                  <c:v>#N/A</c:v>
                </c:pt>
                <c:pt idx="4">
                  <c:v>393</c:v>
                </c:pt>
                <c:pt idx="5">
                  <c:v>#N/A</c:v>
                </c:pt>
                <c:pt idx="6">
                  <c:v>#N/A</c:v>
                </c:pt>
                <c:pt idx="7">
                  <c:v>357</c:v>
                </c:pt>
                <c:pt idx="8">
                  <c:v>#N/A</c:v>
                </c:pt>
                <c:pt idx="9">
                  <c:v>#N/A</c:v>
                </c:pt>
                <c:pt idx="10">
                  <c:v>375</c:v>
                </c:pt>
                <c:pt idx="11">
                  <c:v>#N/A</c:v>
                </c:pt>
                <c:pt idx="12">
                  <c:v>#N/A</c:v>
                </c:pt>
                <c:pt idx="13">
                  <c:v>352</c:v>
                </c:pt>
                <c:pt idx="14">
                  <c:v>#N/A</c:v>
                </c:pt>
              </c:numCache>
            </c:numRef>
          </c:val>
          <c:smooth val="0"/>
          <c:extLst>
            <c:ext xmlns:c16="http://schemas.microsoft.com/office/drawing/2014/chart" uri="{C3380CC4-5D6E-409C-BE32-E72D297353CC}">
              <c16:uniqueId val="{00000008-9084-4D9A-AC25-27B472B69D0E}"/>
            </c:ext>
          </c:extLst>
        </c:ser>
        <c:dLbls>
          <c:showLegendKey val="0"/>
          <c:showVal val="0"/>
          <c:showCatName val="0"/>
          <c:showSerName val="0"/>
          <c:showPercent val="0"/>
          <c:showBubbleSize val="0"/>
        </c:dLbls>
        <c:marker val="1"/>
        <c:smooth val="0"/>
        <c:axId val="287326088"/>
        <c:axId val="287326480"/>
      </c:lineChart>
      <c:catAx>
        <c:axId val="287326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87326480"/>
        <c:crosses val="autoZero"/>
        <c:auto val="1"/>
        <c:lblAlgn val="ctr"/>
        <c:lblOffset val="100"/>
        <c:tickLblSkip val="1"/>
        <c:tickMarkSkip val="1"/>
        <c:noMultiLvlLbl val="0"/>
      </c:catAx>
      <c:valAx>
        <c:axId val="2873264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7326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5501</c:v>
                </c:pt>
                <c:pt idx="5">
                  <c:v>5264</c:v>
                </c:pt>
                <c:pt idx="8">
                  <c:v>5274</c:v>
                </c:pt>
                <c:pt idx="11">
                  <c:v>5263</c:v>
                </c:pt>
                <c:pt idx="14">
                  <c:v>5022</c:v>
                </c:pt>
              </c:numCache>
            </c:numRef>
          </c:val>
          <c:extLst>
            <c:ext xmlns:c16="http://schemas.microsoft.com/office/drawing/2014/chart" uri="{C3380CC4-5D6E-409C-BE32-E72D297353CC}">
              <c16:uniqueId val="{00000000-F64F-42DF-8BA4-05DC3881234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F64F-42DF-8BA4-05DC3881234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2328</c:v>
                </c:pt>
                <c:pt idx="5">
                  <c:v>1830</c:v>
                </c:pt>
                <c:pt idx="8">
                  <c:v>1900</c:v>
                </c:pt>
                <c:pt idx="11">
                  <c:v>3180</c:v>
                </c:pt>
                <c:pt idx="14">
                  <c:v>3592</c:v>
                </c:pt>
              </c:numCache>
            </c:numRef>
          </c:val>
          <c:extLst>
            <c:ext xmlns:c16="http://schemas.microsoft.com/office/drawing/2014/chart" uri="{C3380CC4-5D6E-409C-BE32-E72D297353CC}">
              <c16:uniqueId val="{00000002-F64F-42DF-8BA4-05DC3881234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4F-42DF-8BA4-05DC3881234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4F-42DF-8BA4-05DC3881234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c:v>
                </c:pt>
                <c:pt idx="3">
                  <c:v>1</c:v>
                </c:pt>
                <c:pt idx="6">
                  <c:v>1</c:v>
                </c:pt>
                <c:pt idx="9">
                  <c:v>0</c:v>
                </c:pt>
                <c:pt idx="12">
                  <c:v>0</c:v>
                </c:pt>
              </c:numCache>
            </c:numRef>
          </c:val>
          <c:extLst>
            <c:ext xmlns:c16="http://schemas.microsoft.com/office/drawing/2014/chart" uri="{C3380CC4-5D6E-409C-BE32-E72D297353CC}">
              <c16:uniqueId val="{00000005-F64F-42DF-8BA4-05DC3881234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936</c:v>
                </c:pt>
                <c:pt idx="3">
                  <c:v>749</c:v>
                </c:pt>
                <c:pt idx="6">
                  <c:v>901</c:v>
                </c:pt>
                <c:pt idx="9">
                  <c:v>874</c:v>
                </c:pt>
                <c:pt idx="12">
                  <c:v>862</c:v>
                </c:pt>
              </c:numCache>
            </c:numRef>
          </c:val>
          <c:extLst>
            <c:ext xmlns:c16="http://schemas.microsoft.com/office/drawing/2014/chart" uri="{C3380CC4-5D6E-409C-BE32-E72D297353CC}">
              <c16:uniqueId val="{00000006-F64F-42DF-8BA4-05DC3881234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432</c:v>
                </c:pt>
                <c:pt idx="3">
                  <c:v>391</c:v>
                </c:pt>
                <c:pt idx="6">
                  <c:v>338</c:v>
                </c:pt>
                <c:pt idx="9">
                  <c:v>289</c:v>
                </c:pt>
                <c:pt idx="12">
                  <c:v>233</c:v>
                </c:pt>
              </c:numCache>
            </c:numRef>
          </c:val>
          <c:extLst>
            <c:ext xmlns:c16="http://schemas.microsoft.com/office/drawing/2014/chart" uri="{C3380CC4-5D6E-409C-BE32-E72D297353CC}">
              <c16:uniqueId val="{00000007-F64F-42DF-8BA4-05DC3881234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3633</c:v>
                </c:pt>
                <c:pt idx="3">
                  <c:v>3514</c:v>
                </c:pt>
                <c:pt idx="6">
                  <c:v>3337</c:v>
                </c:pt>
                <c:pt idx="9">
                  <c:v>3347</c:v>
                </c:pt>
                <c:pt idx="12">
                  <c:v>3223</c:v>
                </c:pt>
              </c:numCache>
            </c:numRef>
          </c:val>
          <c:extLst>
            <c:ext xmlns:c16="http://schemas.microsoft.com/office/drawing/2014/chart" uri="{C3380CC4-5D6E-409C-BE32-E72D297353CC}">
              <c16:uniqueId val="{00000008-F64F-42DF-8BA4-05DC3881234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319</c:v>
                </c:pt>
                <c:pt idx="3">
                  <c:v>259</c:v>
                </c:pt>
                <c:pt idx="6">
                  <c:v>226</c:v>
                </c:pt>
                <c:pt idx="9">
                  <c:v>186</c:v>
                </c:pt>
                <c:pt idx="12">
                  <c:v>146</c:v>
                </c:pt>
              </c:numCache>
            </c:numRef>
          </c:val>
          <c:extLst>
            <c:ext xmlns:c16="http://schemas.microsoft.com/office/drawing/2014/chart" uri="{C3380CC4-5D6E-409C-BE32-E72D297353CC}">
              <c16:uniqueId val="{00000009-F64F-42DF-8BA4-05DC3881234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4844</c:v>
                </c:pt>
                <c:pt idx="3">
                  <c:v>4668</c:v>
                </c:pt>
                <c:pt idx="6">
                  <c:v>4731</c:v>
                </c:pt>
                <c:pt idx="9">
                  <c:v>4825</c:v>
                </c:pt>
                <c:pt idx="12">
                  <c:v>4612</c:v>
                </c:pt>
              </c:numCache>
            </c:numRef>
          </c:val>
          <c:extLst>
            <c:ext xmlns:c16="http://schemas.microsoft.com/office/drawing/2014/chart" uri="{C3380CC4-5D6E-409C-BE32-E72D297353CC}">
              <c16:uniqueId val="{0000000A-F64F-42DF-8BA4-05DC3881234C}"/>
            </c:ext>
          </c:extLst>
        </c:ser>
        <c:dLbls>
          <c:showLegendKey val="0"/>
          <c:showVal val="0"/>
          <c:showCatName val="0"/>
          <c:showSerName val="0"/>
          <c:showPercent val="0"/>
          <c:showBubbleSize val="0"/>
        </c:dLbls>
        <c:gapWidth val="100"/>
        <c:overlap val="100"/>
        <c:axId val="287327656"/>
        <c:axId val="2873280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2335</c:v>
                </c:pt>
                <c:pt idx="2">
                  <c:v>#N/A</c:v>
                </c:pt>
                <c:pt idx="3">
                  <c:v>#N/A</c:v>
                </c:pt>
                <c:pt idx="4">
                  <c:v>2488</c:v>
                </c:pt>
                <c:pt idx="5">
                  <c:v>#N/A</c:v>
                </c:pt>
                <c:pt idx="6">
                  <c:v>#N/A</c:v>
                </c:pt>
                <c:pt idx="7">
                  <c:v>2360</c:v>
                </c:pt>
                <c:pt idx="8">
                  <c:v>#N/A</c:v>
                </c:pt>
                <c:pt idx="9">
                  <c:v>#N/A</c:v>
                </c:pt>
                <c:pt idx="10">
                  <c:v>1078</c:v>
                </c:pt>
                <c:pt idx="11">
                  <c:v>#N/A</c:v>
                </c:pt>
                <c:pt idx="12">
                  <c:v>#N/A</c:v>
                </c:pt>
                <c:pt idx="13">
                  <c:v>462</c:v>
                </c:pt>
                <c:pt idx="14">
                  <c:v>#N/A</c:v>
                </c:pt>
              </c:numCache>
            </c:numRef>
          </c:val>
          <c:smooth val="0"/>
          <c:extLst>
            <c:ext xmlns:c16="http://schemas.microsoft.com/office/drawing/2014/chart" uri="{C3380CC4-5D6E-409C-BE32-E72D297353CC}">
              <c16:uniqueId val="{0000000B-F64F-42DF-8BA4-05DC3881234C}"/>
            </c:ext>
          </c:extLst>
        </c:ser>
        <c:dLbls>
          <c:showLegendKey val="0"/>
          <c:showVal val="0"/>
          <c:showCatName val="0"/>
          <c:showSerName val="0"/>
          <c:showPercent val="0"/>
          <c:showBubbleSize val="0"/>
        </c:dLbls>
        <c:marker val="1"/>
        <c:smooth val="0"/>
        <c:axId val="287327656"/>
        <c:axId val="287328048"/>
      </c:lineChart>
      <c:catAx>
        <c:axId val="287327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87328048"/>
        <c:crosses val="autoZero"/>
        <c:auto val="1"/>
        <c:lblAlgn val="ctr"/>
        <c:lblOffset val="100"/>
        <c:tickLblSkip val="1"/>
        <c:tickMarkSkip val="1"/>
        <c:noMultiLvlLbl val="0"/>
      </c:catAx>
      <c:valAx>
        <c:axId val="287328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87327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308</c:v>
                </c:pt>
                <c:pt idx="1">
                  <c:v>1027</c:v>
                </c:pt>
                <c:pt idx="2">
                  <c:v>1131</c:v>
                </c:pt>
              </c:numCache>
            </c:numRef>
          </c:val>
          <c:extLst>
            <c:ext xmlns:c16="http://schemas.microsoft.com/office/drawing/2014/chart" uri="{C3380CC4-5D6E-409C-BE32-E72D297353CC}">
              <c16:uniqueId val="{00000000-7043-444E-8D13-AE6633F1188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305</c:v>
                </c:pt>
                <c:pt idx="1">
                  <c:v>517</c:v>
                </c:pt>
                <c:pt idx="2">
                  <c:v>518</c:v>
                </c:pt>
              </c:numCache>
            </c:numRef>
          </c:val>
          <c:extLst>
            <c:ext xmlns:c16="http://schemas.microsoft.com/office/drawing/2014/chart" uri="{C3380CC4-5D6E-409C-BE32-E72D297353CC}">
              <c16:uniqueId val="{00000001-7043-444E-8D13-AE6633F1188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988</c:v>
                </c:pt>
                <c:pt idx="1">
                  <c:v>1362</c:v>
                </c:pt>
                <c:pt idx="2">
                  <c:v>1403</c:v>
                </c:pt>
              </c:numCache>
            </c:numRef>
          </c:val>
          <c:extLst>
            <c:ext xmlns:c16="http://schemas.microsoft.com/office/drawing/2014/chart" uri="{C3380CC4-5D6E-409C-BE32-E72D297353CC}">
              <c16:uniqueId val="{00000002-7043-444E-8D13-AE6633F11887}"/>
            </c:ext>
          </c:extLst>
        </c:ser>
        <c:dLbls>
          <c:showLegendKey val="0"/>
          <c:showVal val="0"/>
          <c:showCatName val="0"/>
          <c:showSerName val="0"/>
          <c:showPercent val="0"/>
          <c:showBubbleSize val="0"/>
        </c:dLbls>
        <c:gapWidth val="120"/>
        <c:overlap val="100"/>
        <c:axId val="398604024"/>
        <c:axId val="398604416"/>
      </c:barChart>
      <c:catAx>
        <c:axId val="398604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98604416"/>
        <c:crosses val="autoZero"/>
        <c:auto val="1"/>
        <c:lblAlgn val="ctr"/>
        <c:lblOffset val="100"/>
        <c:tickLblSkip val="1"/>
        <c:tickMarkSkip val="1"/>
        <c:noMultiLvlLbl val="0"/>
      </c:catAx>
      <c:valAx>
        <c:axId val="3986044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98604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{AB8D9AB6-27C3-4F30-83E4-B244187C809D}</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6E95-4E82-89BE-8DAFBE68B54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{B7D0875F-14A2-48EA-94EA-46B3011FCB10}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E95-4E82-89BE-8DAFBE68B54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{1903D05C-2BD0-4481-9E7B-A3D653191E44}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E95-4E82-89BE-8DAFBE68B54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{C81B5978-B2E2-4D72-8529-EF9F75FE977D}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E95-4E82-89BE-8DAFBE68B54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{AF4AD4AB-2C64-4BE8-AE30-3FED1E980EA9}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E95-4E82-89BE-8DAFBE68B545}"/>
                </c:ext>
              </c:extLst>
            </c:dLbl>
            <c:dLbl>
              <c:idx val="8"/>
              <c:layout/>
              <c:tx>
                <c:strRef>
                  <c:f>公会計指標分析・財政指標組合せ分析表!$BX$50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{1119C09E-A8FA-4869-A16F-98DB5DBDE2F0}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6E95-4E82-89BE-8DAFBE68B545}"/>
                </c:ext>
              </c:extLst>
            </c:dLbl>
            <c:dLbl>
              <c:idx val="16"/>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{E019CB34-835F-4FD8-AC57-01F4739C0BA7}</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6E95-4E82-89BE-8DAFBE68B545}"/>
                </c:ext>
              </c:extLst>
            </c:dLbl>
            <c:dLbl>
              <c:idx val="24"/>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{BD038106-E279-44D8-A8C1-1CAE54ABA0B1}</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6E95-4E82-89BE-8DAFBE68B545}"/>
                </c:ext>
              </c:extLst>
            </c:dLbl>
            <c:dLbl>
              <c:idx val="32"/>
              <c:layout/>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{67F0B48C-DDA0-4A90-8B93-C1799C241BF7}</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6E95-4E82-89BE-8DAFBE68B54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62.1</c:v>
                </c:pt>
                <c:pt idx="16">
                  <c:v>62.9</c:v>
                </c:pt>
                <c:pt idx="24">
                  <c:v>64.2</c:v>
                </c:pt>
                <c:pt idx="32">
                  <c:v>66.099999999999994</c:v>
                </c:pt>
              </c:numCache>
            </c:numRef>
          </c:xVal>
          <c:yVal>
            <c:numRef>
              <c:f>公会計指標分析・財政指標組合せ分析表!$BP$51:$DC$51</c:f>
              <c:numCache>
                <c:formatCode>#,##0.0;"▲ "#,##0.0</c:formatCode>
                <c:ptCount val="40"/>
                <c:pt idx="8">
                  <c:v>75.400000000000006</c:v>
                </c:pt>
                <c:pt idx="16">
                  <c:v>77.099999999999994</c:v>
                </c:pt>
                <c:pt idx="24">
                  <c:v>35.4</c:v>
                </c:pt>
                <c:pt idx="32">
                  <c:v>12.9</c:v>
                </c:pt>
              </c:numCache>
            </c:numRef>
          </c:yVal>
          <c:smooth val="0"/>
          <c:extLst>
            <c:ext xmlns:c16="http://schemas.microsoft.com/office/drawing/2014/chart" uri="{C3380CC4-5D6E-409C-BE32-E72D297353CC}">
              <c16:uniqueId val="{00000009-6E95-4E82-89BE-8DAFBE68B54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{E0ECB970-A131-4E7C-8B86-5A9117285BF0}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6E95-4E82-89BE-8DAFBE68B54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{5778C0BB-289D-4727-99E5-E5763836426C}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E95-4E82-89BE-8DAFBE68B54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{90B189FD-800D-4618-8FDB-4ED408408B25}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E95-4E82-89BE-8DAFBE68B54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{1DE65F5A-DD53-43EC-86F3-D76B69B20F58}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E95-4E82-89BE-8DAFBE68B54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{2D29FC7D-9F83-4790-9A29-9F4710E79CA0}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E95-4E82-89BE-8DAFBE68B545}"/>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{48FBD99F-7678-4F0F-B5B0-6B5F631F50A7}</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6E95-4E82-89BE-8DAFBE68B545}"/>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{9A5336E7-7CD1-45D7-B50D-4FAE9935F6DA}</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6E95-4E82-89BE-8DAFBE68B545}"/>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{8B3AA9F5-DB06-4464-BC54-17317250D77F}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6E95-4E82-89BE-8DAFBE68B545}"/>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{70BF033E-30DA-4291-B708-F16BE9971460}</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6E95-4E82-89BE-8DAFBE68B54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55.8</c:v>
                </c:pt>
                <c:pt idx="16">
                  <c:v>57.6</c:v>
                </c:pt>
                <c:pt idx="24">
                  <c:v>58.9</c:v>
                </c:pt>
                <c:pt idx="32">
                  <c:v>60.2</c:v>
                </c:pt>
              </c:numCache>
            </c:numRef>
          </c:xVal>
          <c:yVal>
            <c:numRef>
              <c:f>公会計指標分析・財政指標組合せ分析表!$BP$55:$DC$55</c:f>
              <c:numCache>
                <c:formatCode>#,##0.0;"▲ "#,##0.0</c:formatCode>
                <c:ptCount val="40"/>
                <c:pt idx="8">
                  <c:v>20.2</c:v>
                </c:pt>
                <c:pt idx="16">
                  <c:v>38.5</c:v>
                </c:pt>
                <c:pt idx="24">
                  <c:v>32.799999999999997</c:v>
                </c:pt>
                <c:pt idx="32">
                  <c:v>20.9</c:v>
                </c:pt>
              </c:numCache>
            </c:numRef>
          </c:yVal>
          <c:smooth val="0"/>
          <c:extLst>
            <c:ext xmlns:c16="http://schemas.microsoft.com/office/drawing/2014/chart" uri="{C3380CC4-5D6E-409C-BE32-E72D297353CC}">
              <c16:uniqueId val="{00000013-6E95-4E82-89BE-8DAFBE68B545}"/>
            </c:ext>
          </c:extLst>
        </c:ser>
        <c:dLbls>
          <c:showLegendKey val="0"/>
          <c:showVal val="1"/>
          <c:showCatName val="0"/>
          <c:showSerName val="0"/>
          <c:showPercent val="0"/>
          <c:showBubbleSize val="0"/>
        </c:dLbls>
        <c:axId val="46179840"/>
        <c:axId val="46181760"/>
      </c:scatterChart>
      <c:valAx>
        <c:axId val="46179840"/>
        <c:scaling>
          <c:orientation val="minMax"/>
          <c:max val="67"/>
          <c:min val="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8"/>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{4773E23E-0AF8-4C95-AFF8-0D0D465EDCFD}</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089F-41A7-B3A2-458C78173C5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{223053E6-0114-4F2D-9A85-31285955CDBA}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89F-41A7-B3A2-458C78173C5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{E213BAC8-75D6-4FA2-85AA-53B4007820C8}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89F-41A7-B3A2-458C78173C5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{93455618-5F31-4DB2-8B5A-09D24AC13022}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89F-41A7-B3A2-458C78173C5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{CFA1696E-D1F6-4B21-B647-49F9C16E277B}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89F-41A7-B3A2-458C78173C59}"/>
                </c:ext>
              </c:extLst>
            </c:dLbl>
            <c:dLbl>
              <c:idx val="8"/>
              <c:layout>
                <c:manualLayout>
                  <c:x val="0"/>
                  <c:y val="1.223125856647033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{E63C3A33-BAFC-4B87-8227-C99617A2BA25}</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089F-41A7-B3A2-458C78173C59}"/>
                </c:ext>
              </c:extLst>
            </c:dLbl>
            <c:dLbl>
              <c:idx val="16"/>
              <c:layout>
                <c:manualLayout>
                  <c:x val="0"/>
                  <c:y val="-1.2231258566470331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{E8DBF060-DEDF-4B5D-831C-30ADAAC6557F}</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089F-41A7-B3A2-458C78173C59}"/>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{27774194-9642-421E-8756-66F692A55971}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089F-41A7-B3A2-458C78173C59}"/>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{38FF74CF-F394-44FB-A931-8DB66ADFE7F3}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089F-41A7-B3A2-458C78173C5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12.7</c:v>
                </c:pt>
                <c:pt idx="8">
                  <c:v>11.6</c:v>
                </c:pt>
                <c:pt idx="16">
                  <c:v>11.5</c:v>
                </c:pt>
                <c:pt idx="24">
                  <c:v>11.9</c:v>
                </c:pt>
                <c:pt idx="32">
                  <c:v>11.2</c:v>
                </c:pt>
              </c:numCache>
            </c:numRef>
          </c:xVal>
          <c:yVal>
            <c:numRef>
              <c:f>公会計指標分析・財政指標組合せ分析表!$BP$73:$DC$73</c:f>
              <c:numCache>
                <c:formatCode>#,##0.0;"▲ "#,##0.0</c:formatCode>
                <c:ptCount val="40"/>
                <c:pt idx="0">
                  <c:v>67.099999999999994</c:v>
                </c:pt>
                <c:pt idx="8">
                  <c:v>75.400000000000006</c:v>
                </c:pt>
                <c:pt idx="16">
                  <c:v>77.099999999999994</c:v>
                </c:pt>
                <c:pt idx="24">
                  <c:v>35.4</c:v>
                </c:pt>
                <c:pt idx="32">
                  <c:v>12.9</c:v>
                </c:pt>
              </c:numCache>
            </c:numRef>
          </c:yVal>
          <c:smooth val="0"/>
          <c:extLst>
            <c:ext xmlns:c16="http://schemas.microsoft.com/office/drawing/2014/chart" uri="{C3380CC4-5D6E-409C-BE32-E72D297353CC}">
              <c16:uniqueId val="{00000009-089F-41A7-B3A2-458C78173C5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{179F7C7F-C8E4-4EC8-A56C-391A5E8A9441}</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089F-41A7-B3A2-458C78173C5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{3FA75AA5-76F6-42F8-9A08-5BDB138FBB33}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89F-41A7-B3A2-458C78173C5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{E900434A-C92B-4409-A1DE-9FC64C275EB4}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89F-41A7-B3A2-458C78173C5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{5235D953-B199-4FE5-AFD4-DB310F82E829}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89F-41A7-B3A2-458C78173C5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{B403A849-7916-437C-9548-368A5E3FFF31}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89F-41A7-B3A2-458C78173C59}"/>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{3123881A-0EDA-473E-A1C3-8DD5EBF80072}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089F-41A7-B3A2-458C78173C59}"/>
                </c:ext>
              </c:extLst>
            </c:dLbl>
            <c:dLbl>
              <c:idx val="16"/>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{1A14EDBD-F9E5-4160-9781-2012EE9B1F62}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089F-41A7-B3A2-458C78173C59}"/>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{12B3F1A7-AB4F-4E4A-A775-9DE05658C367}</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089F-41A7-B3A2-458C78173C59}"/>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{9E1351AF-993F-49EE-B5B1-9E73D2A116E7}</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089F-41A7-B3A2-458C78173C5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9.3000000000000007</c:v>
                </c:pt>
                <c:pt idx="16">
                  <c:v>9.1999999999999993</c:v>
                </c:pt>
                <c:pt idx="24">
                  <c:v>9.1</c:v>
                </c:pt>
                <c:pt idx="32">
                  <c:v>9.1</c:v>
                </c:pt>
              </c:numCache>
            </c:numRef>
          </c:xVal>
          <c:yVal>
            <c:numRef>
              <c:f>公会計指標分析・財政指標組合せ分析表!$BP$77:$DC$77</c:f>
              <c:numCache>
                <c:formatCode>#,##0.0;"▲ "#,##0.0</c:formatCode>
                <c:ptCount val="40"/>
                <c:pt idx="0">
                  <c:v>0</c:v>
                </c:pt>
                <c:pt idx="8">
                  <c:v>20.2</c:v>
                </c:pt>
                <c:pt idx="16">
                  <c:v>38.5</c:v>
                </c:pt>
                <c:pt idx="24">
                  <c:v>32.799999999999997</c:v>
                </c:pt>
                <c:pt idx="32">
                  <c:v>20.9</c:v>
                </c:pt>
              </c:numCache>
            </c:numRef>
          </c:yVal>
          <c:smooth val="0"/>
          <c:extLst>
            <c:ext xmlns:c16="http://schemas.microsoft.com/office/drawing/2014/chart" uri="{C3380CC4-5D6E-409C-BE32-E72D297353CC}">
              <c16:uniqueId val="{00000013-089F-41A7-B3A2-458C78173C59}"/>
            </c:ext>
          </c:extLst>
        </c:ser>
        <c:dLbls>
          <c:showLegendKey val="0"/>
          <c:showVal val="1"/>
          <c:showCatName val="0"/>
          <c:showSerName val="0"/>
          <c:showPercent val="0"/>
          <c:showBubbleSize val="0"/>
        </c:dLbls>
        <c:axId val="84219776"/>
        <c:axId val="84234240"/>
      </c:scatterChart>
      <c:valAx>
        <c:axId val="84219776"/>
        <c:scaling>
          <c:orientation val="minMax"/>
          <c:max val="13.1"/>
          <c:min val="8.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90"/>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9"/>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年度決算に基づく健全化判断比率の実質公債費比率については、３か年平均で１１．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％となり、平成２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年度決算に基づく同比率の１１．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％から若干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した結果となった。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rtl="0" eaLnBrk="1" fontAlgn="base"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改善の要因としては、左表のとおり、これまで行ってきた繰上償還の実施および普通建設事業の計画的な実施等による元利償還金の額の減少が中心である。</a:t>
          </a:r>
          <a:endParaRPr lang="ja-JP" altLang="ja-JP">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減債基金残高のうち、満期一括償還地方債の償還の財源として積み立てた額に係る分はない。</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将来負担額における一般会計等に係る地方債の現在高について、前年度と比して、平成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２１３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年度決算に基づく将来負担比率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は１２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％となり、平成２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年度決算に基づく同比率の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％から大幅に改善する結果となった。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これは、左表のとおり充当可能基金が増加したことが改善の要因となっている。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今後についても、町税等の大きな収入の増減を踏まえて、財政調整基金および各特定目的基金の充実・活用等を図りつつ、経常的経費の抑制および投資的経費の計画的な実施等適切な財政運営に努める。　</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法人町民税の増収により財政調整基金に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今後想定される施設修繕のための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公共施設維持管理基金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竜王小学校の改築に向けた竜王町立竜王小学校改築基金に３０百</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積み立てたこと等により増となった。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・財政調整基金については、目標金額まで積み立てるため増加させていく予定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・短期的には「竜王町立竜王小学校改築基金」への積立てにより微増の予定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・教育厚生施設等整備基金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教育厚生施設等の整備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竜王小学校の改築</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・滋賀竜王工業団地維持管理基金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滋賀竜王工業団地内において町が管理する道路、調整池その他の公共施設等の維持管理</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・地域福祉基金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地域における福祉の向上または健康の保持および増進を目的として行われる民間の地域福祉活動の活性化</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・未来につなぐふるさと交竜基金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「緑と文化の町」にふさわしいまちづくりの実現</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・公共施設維持管理基金 ：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今後想定される施設修繕のため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、６百万円を積み立てたことにより増加した。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竜王小学校の改築のため、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３０百</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万円を積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み</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立てたことにより増加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竜王小学校の改築のため、毎年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３０百</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万円程度を積立予定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・教育厚生施設等整備基金および公共施設維持管理基金については、取り崩した額について、取り崩す一方では減少していくため、翌々年度から１０年かけて積立予定</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景気の動向による法人町民税等の変動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本町の財政構造は、法人町民税による変動が大きいことから、この変動に備えるため財政調整基金の残高は、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程度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を目安として積み立てることとしている。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今後の繰上げ償還に備え、取り崩しは行わず基金利子を積み立てたことから微増となった。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年度および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年度に地方債償還のピークを迎えるため、それに備えて積立てている状況あり、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年度以降は減少予定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高い値となっている。原因としては各施設の老朽化によるもので、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特に有形固定資産減価償却率が高くなっている施設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、道路、学校施設、幼稚園、公民館であ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学校施設、幼稚園については、今後のあり方を検討しているところである。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161744</xdr:rowOff>
    </xdr:from>
    <xdr:to>
      <xdr:col>23</xdr:col>
      <xdr:colOff>85090</xdr:colOff>
      <xdr:row>35</xdr:row>
      <xdr:rowOff>89898</xdr:rowOff>
    </xdr:to>
    <xdr:cxnSp macro="">
      <xdr:nvCxnSpPr>
        <xdr:cNvPr id="66" name="直線コネクタ 65"/>
        <xdr:cNvCxnSpPr/>
      </xdr:nvCxnSpPr>
      <xdr:spPr>
        <a:xfrm flipV="1">
          <a:off x="4760595" y="5390969"/>
          <a:ext cx="127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93725</xdr:rowOff>
    </xdr:from>
    <xdr:ext cx="405111" cy="259045"/>
    <xdr:sp macro="" textlink="">
      <xdr:nvSpPr>
        <xdr:cNvPr id="67" name="有形固定資産減価償却率最小値テキスト"/>
        <xdr:cNvSpPr txBox="1"/>
      </xdr:nvSpPr>
      <xdr:spPr>
        <a:xfrm>
          <a:off x="4813300" y="6866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89898</xdr:rowOff>
    </xdr:from>
    <xdr:to>
      <xdr:col>23</xdr:col>
      <xdr:colOff>174625</xdr:colOff>
      <xdr:row>35</xdr:row>
      <xdr:rowOff>89898</xdr:rowOff>
    </xdr:to>
    <xdr:cxnSp macro="">
      <xdr:nvCxnSpPr>
        <xdr:cNvPr id="68" name="直線コネクタ 67"/>
        <xdr:cNvCxnSpPr/>
      </xdr:nvCxnSpPr>
      <xdr:spPr>
        <a:xfrm>
          <a:off x="4673600" y="686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108421</xdr:rowOff>
    </xdr:from>
    <xdr:ext cx="405111" cy="259045"/>
    <xdr:sp macro="" textlink="">
      <xdr:nvSpPr>
        <xdr:cNvPr id="69" name="有形固定資産減価償却率最大値テキスト"/>
        <xdr:cNvSpPr txBox="1"/>
      </xdr:nvSpPr>
      <xdr:spPr>
        <a:xfrm>
          <a:off x="4813300" y="5166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161744</xdr:rowOff>
    </xdr:from>
    <xdr:to>
      <xdr:col>23</xdr:col>
      <xdr:colOff>174625</xdr:colOff>
      <xdr:row>26</xdr:row>
      <xdr:rowOff>161744</xdr:rowOff>
    </xdr:to>
    <xdr:cxnSp macro="">
      <xdr:nvCxnSpPr>
        <xdr:cNvPr id="70" name="直線コネクタ 69"/>
        <xdr:cNvCxnSpPr/>
      </xdr:nvCxnSpPr>
      <xdr:spPr>
        <a:xfrm>
          <a:off x="4673600" y="539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56169</xdr:rowOff>
    </xdr:from>
    <xdr:ext cx="405111" cy="259045"/>
    <xdr:sp macro="" textlink="">
      <xdr:nvSpPr>
        <xdr:cNvPr id="71" name="有形固定資産減価償却率平均値テキスト"/>
        <xdr:cNvSpPr txBox="1"/>
      </xdr:nvSpPr>
      <xdr:spPr>
        <a:xfrm>
          <a:off x="4813300" y="57997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77742</xdr:rowOff>
    </xdr:from>
    <xdr:to>
      <xdr:col>23</xdr:col>
      <xdr:colOff>136525</xdr:colOff>
      <xdr:row>30</xdr:row>
      <xdr:rowOff>7892</xdr:rowOff>
    </xdr:to>
    <xdr:sp macro="" textlink="">
      <xdr:nvSpPr>
        <xdr:cNvPr id="72" name="フローチャート: 判断 71"/>
        <xdr:cNvSpPr/>
      </xdr:nvSpPr>
      <xdr:spPr>
        <a:xfrm>
          <a:off x="4711700" y="58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117838</xdr:rowOff>
    </xdr:from>
    <xdr:to>
      <xdr:col>19</xdr:col>
      <xdr:colOff>187325</xdr:colOff>
      <xdr:row>30</xdr:row>
      <xdr:rowOff>47988</xdr:rowOff>
    </xdr:to>
    <xdr:sp macro="" textlink="">
      <xdr:nvSpPr>
        <xdr:cNvPr id="73" name="フローチャート: 判断 72"/>
        <xdr:cNvSpPr/>
      </xdr:nvSpPr>
      <xdr:spPr>
        <a:xfrm>
          <a:off x="4000500" y="586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157933</xdr:rowOff>
    </xdr:from>
    <xdr:to>
      <xdr:col>15</xdr:col>
      <xdr:colOff>187325</xdr:colOff>
      <xdr:row>30</xdr:row>
      <xdr:rowOff>88083</xdr:rowOff>
    </xdr:to>
    <xdr:sp macro="" textlink="">
      <xdr:nvSpPr>
        <xdr:cNvPr id="74" name="フローチャート: 判断 73"/>
        <xdr:cNvSpPr/>
      </xdr:nvSpPr>
      <xdr:spPr>
        <a:xfrm>
          <a:off x="3238500" y="590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42001</xdr:rowOff>
    </xdr:from>
    <xdr:to>
      <xdr:col>11</xdr:col>
      <xdr:colOff>187325</xdr:colOff>
      <xdr:row>30</xdr:row>
      <xdr:rowOff>143601</xdr:rowOff>
    </xdr:to>
    <xdr:sp macro="" textlink="">
      <xdr:nvSpPr>
        <xdr:cNvPr id="75" name="フローチャート: 判断 74"/>
        <xdr:cNvSpPr/>
      </xdr:nvSpPr>
      <xdr:spPr>
        <a:xfrm>
          <a:off x="2476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67219</xdr:rowOff>
    </xdr:from>
    <xdr:to>
      <xdr:col>23</xdr:col>
      <xdr:colOff>136525</xdr:colOff>
      <xdr:row>28</xdr:row>
      <xdr:rowOff>168819</xdr:rowOff>
    </xdr:to>
    <xdr:sp macro="" textlink="">
      <xdr:nvSpPr>
        <xdr:cNvPr id="81" name="楕円 80"/>
        <xdr:cNvSpPr/>
      </xdr:nvSpPr>
      <xdr:spPr>
        <a:xfrm>
          <a:off x="4711700" y="563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90096</xdr:rowOff>
    </xdr:from>
    <xdr:ext cx="405111" cy="259045"/>
    <xdr:sp macro="" textlink="">
      <xdr:nvSpPr>
        <xdr:cNvPr id="82" name="有形固定資産減価償却率該当値テキスト"/>
        <xdr:cNvSpPr txBox="1"/>
      </xdr:nvSpPr>
      <xdr:spPr>
        <a:xfrm>
          <a:off x="4813300" y="5490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125821</xdr:rowOff>
    </xdr:from>
    <xdr:to>
      <xdr:col>19</xdr:col>
      <xdr:colOff>187325</xdr:colOff>
      <xdr:row>29</xdr:row>
      <xdr:rowOff>55971</xdr:rowOff>
    </xdr:to>
    <xdr:sp macro="" textlink="">
      <xdr:nvSpPr>
        <xdr:cNvPr id="83" name="楕円 82"/>
        <xdr:cNvSpPr/>
      </xdr:nvSpPr>
      <xdr:spPr>
        <a:xfrm>
          <a:off x="4000500" y="569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118019</xdr:rowOff>
    </xdr:from>
    <xdr:to>
      <xdr:col>23</xdr:col>
      <xdr:colOff>85725</xdr:colOff>
      <xdr:row>29</xdr:row>
      <xdr:rowOff>5171</xdr:rowOff>
    </xdr:to>
    <xdr:cxnSp macro="">
      <xdr:nvCxnSpPr>
        <xdr:cNvPr id="84" name="直線コネクタ 83"/>
        <xdr:cNvCxnSpPr/>
      </xdr:nvCxnSpPr>
      <xdr:spPr>
        <a:xfrm flipV="1">
          <a:off x="4051300" y="5690144"/>
          <a:ext cx="711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165917</xdr:rowOff>
    </xdr:from>
    <xdr:to>
      <xdr:col>15</xdr:col>
      <xdr:colOff>187325</xdr:colOff>
      <xdr:row>29</xdr:row>
      <xdr:rowOff>96067</xdr:rowOff>
    </xdr:to>
    <xdr:sp macro="" textlink="">
      <xdr:nvSpPr>
        <xdr:cNvPr id="85" name="楕円 84"/>
        <xdr:cNvSpPr/>
      </xdr:nvSpPr>
      <xdr:spPr>
        <a:xfrm>
          <a:off x="3238500" y="57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5171</xdr:rowOff>
    </xdr:from>
    <xdr:to>
      <xdr:col>19</xdr:col>
      <xdr:colOff>136525</xdr:colOff>
      <xdr:row>29</xdr:row>
      <xdr:rowOff>45267</xdr:rowOff>
    </xdr:to>
    <xdr:cxnSp macro="">
      <xdr:nvCxnSpPr>
        <xdr:cNvPr id="86" name="直線コネクタ 85"/>
        <xdr:cNvCxnSpPr/>
      </xdr:nvCxnSpPr>
      <xdr:spPr>
        <a:xfrm flipV="1">
          <a:off x="3289300" y="5748746"/>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19141</xdr:rowOff>
    </xdr:from>
    <xdr:to>
      <xdr:col>11</xdr:col>
      <xdr:colOff>187325</xdr:colOff>
      <xdr:row>29</xdr:row>
      <xdr:rowOff>120741</xdr:rowOff>
    </xdr:to>
    <xdr:sp macro="" textlink="">
      <xdr:nvSpPr>
        <xdr:cNvPr id="87" name="楕円 86"/>
        <xdr:cNvSpPr/>
      </xdr:nvSpPr>
      <xdr:spPr>
        <a:xfrm>
          <a:off x="2476500" y="57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45267</xdr:rowOff>
    </xdr:from>
    <xdr:to>
      <xdr:col>15</xdr:col>
      <xdr:colOff>136525</xdr:colOff>
      <xdr:row>29</xdr:row>
      <xdr:rowOff>69941</xdr:rowOff>
    </xdr:to>
    <xdr:cxnSp macro="">
      <xdr:nvCxnSpPr>
        <xdr:cNvPr id="88" name="直線コネクタ 87"/>
        <xdr:cNvCxnSpPr/>
      </xdr:nvCxnSpPr>
      <xdr:spPr>
        <a:xfrm flipV="1">
          <a:off x="2527300" y="5788842"/>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39115</xdr:rowOff>
    </xdr:from>
    <xdr:ext cx="405111" cy="259045"/>
    <xdr:sp macro="" textlink="">
      <xdr:nvSpPr>
        <xdr:cNvPr id="89" name="n_1aveValue有形固定資産減価償却率"/>
        <xdr:cNvSpPr txBox="1"/>
      </xdr:nvSpPr>
      <xdr:spPr>
        <a:xfrm>
          <a:off x="3836044" y="5954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79210</xdr:rowOff>
    </xdr:from>
    <xdr:ext cx="405111" cy="259045"/>
    <xdr:sp macro="" textlink="">
      <xdr:nvSpPr>
        <xdr:cNvPr id="90" name="n_2aveValue有形固定資産減価償却率"/>
        <xdr:cNvSpPr txBox="1"/>
      </xdr:nvSpPr>
      <xdr:spPr>
        <a:xfrm>
          <a:off x="3086744" y="5994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134728</xdr:rowOff>
    </xdr:from>
    <xdr:ext cx="405111" cy="259045"/>
    <xdr:sp macro="" textlink="">
      <xdr:nvSpPr>
        <xdr:cNvPr id="91" name="n_3aveValue有形固定資産減価償却率"/>
        <xdr:cNvSpPr txBox="1"/>
      </xdr:nvSpPr>
      <xdr:spPr>
        <a:xfrm>
          <a:off x="2324744"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72498</xdr:rowOff>
    </xdr:from>
    <xdr:ext cx="405111" cy="259045"/>
    <xdr:sp macro="" textlink="">
      <xdr:nvSpPr>
        <xdr:cNvPr id="92" name="n_1mainValue有形固定資産減価償却率"/>
        <xdr:cNvSpPr txBox="1"/>
      </xdr:nvSpPr>
      <xdr:spPr>
        <a:xfrm>
          <a:off x="3836044" y="5473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112594</xdr:rowOff>
    </xdr:from>
    <xdr:ext cx="405111" cy="259045"/>
    <xdr:sp macro="" textlink="">
      <xdr:nvSpPr>
        <xdr:cNvPr id="93" name="n_2mainValue有形固定資産減価償却率"/>
        <xdr:cNvSpPr txBox="1"/>
      </xdr:nvSpPr>
      <xdr:spPr>
        <a:xfrm>
          <a:off x="3086744" y="5513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137268</xdr:rowOff>
    </xdr:from>
    <xdr:ext cx="405111" cy="259045"/>
    <xdr:sp macro="" textlink="">
      <xdr:nvSpPr>
        <xdr:cNvPr id="94" name="n_3mainValue有形固定資産減価償却率"/>
        <xdr:cNvSpPr txBox="1"/>
      </xdr:nvSpPr>
      <xdr:spPr>
        <a:xfrm>
          <a:off x="2324744" y="55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年度を比較し分母要素である経常一般財源等（歳入）等 が減少したため比率が増加している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ものの、分子要素については、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これまで地方債の積極的な繰上償還の実施と併せて投資的な事業の年度間の平準化を図り新発債の発行を必要最小限とし、起債残高の適正管理に努めたことにより公債費が減少してきている。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また、税収の増により充当可能基金を積立てたこと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、類似団体内平均値より低い値を示している。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125060</xdr:rowOff>
    </xdr:from>
    <xdr:to>
      <xdr:col>76</xdr:col>
      <xdr:colOff>21589</xdr:colOff>
      <xdr:row>34</xdr:row>
      <xdr:rowOff>151342</xdr:rowOff>
    </xdr:to>
    <xdr:cxnSp macro="">
      <xdr:nvCxnSpPr>
        <xdr:cNvPr id="123" name="直線コネクタ 122"/>
        <xdr:cNvCxnSpPr/>
      </xdr:nvCxnSpPr>
      <xdr:spPr>
        <a:xfrm flipV="1">
          <a:off x="14793595" y="5525735"/>
          <a:ext cx="1269" cy="1226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71737</xdr:rowOff>
    </xdr:from>
    <xdr:ext cx="560923" cy="259045"/>
    <xdr:sp macro="" textlink="">
      <xdr:nvSpPr>
        <xdr:cNvPr id="126" name="債務償還比率最大値テキスト"/>
        <xdr:cNvSpPr txBox="1"/>
      </xdr:nvSpPr>
      <xdr:spPr>
        <a:xfrm>
          <a:off x="14846300" y="530096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125060</xdr:rowOff>
    </xdr:from>
    <xdr:to>
      <xdr:col>76</xdr:col>
      <xdr:colOff>111125</xdr:colOff>
      <xdr:row>27</xdr:row>
      <xdr:rowOff>125060</xdr:rowOff>
    </xdr:to>
    <xdr:cxnSp macro="">
      <xdr:nvCxnSpPr>
        <xdr:cNvPr id="127" name="直線コネクタ 126"/>
        <xdr:cNvCxnSpPr/>
      </xdr:nvCxnSpPr>
      <xdr:spPr>
        <a:xfrm>
          <a:off x="14706600" y="5525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14657</xdr:rowOff>
    </xdr:from>
    <xdr:ext cx="469744" cy="259045"/>
    <xdr:sp macro="" textlink="">
      <xdr:nvSpPr>
        <xdr:cNvPr id="128" name="債務償還比率平均値テキスト"/>
        <xdr:cNvSpPr txBox="1"/>
      </xdr:nvSpPr>
      <xdr:spPr>
        <a:xfrm>
          <a:off x="14846300" y="59296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163230</xdr:rowOff>
    </xdr:from>
    <xdr:to>
      <xdr:col>76</xdr:col>
      <xdr:colOff>73025</xdr:colOff>
      <xdr:row>31</xdr:row>
      <xdr:rowOff>93380</xdr:rowOff>
    </xdr:to>
    <xdr:sp macro="" textlink="">
      <xdr:nvSpPr>
        <xdr:cNvPr id="129" name="フローチャート: 判断 128"/>
        <xdr:cNvSpPr/>
      </xdr:nvSpPr>
      <xdr:spPr>
        <a:xfrm>
          <a:off x="14744700" y="607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144519</xdr:rowOff>
    </xdr:from>
    <xdr:to>
      <xdr:col>72</xdr:col>
      <xdr:colOff>123825</xdr:colOff>
      <xdr:row>31</xdr:row>
      <xdr:rowOff>74669</xdr:rowOff>
    </xdr:to>
    <xdr:sp macro="" textlink="">
      <xdr:nvSpPr>
        <xdr:cNvPr id="130" name="フローチャート: 判断 129"/>
        <xdr:cNvSpPr/>
      </xdr:nvSpPr>
      <xdr:spPr>
        <a:xfrm>
          <a:off x="14033500" y="605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114603</xdr:rowOff>
    </xdr:from>
    <xdr:to>
      <xdr:col>76</xdr:col>
      <xdr:colOff>73025</xdr:colOff>
      <xdr:row>32</xdr:row>
      <xdr:rowOff>44753</xdr:rowOff>
    </xdr:to>
    <xdr:sp macro="" textlink="">
      <xdr:nvSpPr>
        <xdr:cNvPr id="136" name="楕円 135"/>
        <xdr:cNvSpPr/>
      </xdr:nvSpPr>
      <xdr:spPr>
        <a:xfrm>
          <a:off x="14744700" y="620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93030</xdr:rowOff>
    </xdr:from>
    <xdr:ext cx="469744" cy="259045"/>
    <xdr:sp macro="" textlink="">
      <xdr:nvSpPr>
        <xdr:cNvPr id="137" name="債務償還比率該当値テキスト"/>
        <xdr:cNvSpPr txBox="1"/>
      </xdr:nvSpPr>
      <xdr:spPr>
        <a:xfrm>
          <a:off x="14846300" y="617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35031</xdr:rowOff>
    </xdr:from>
    <xdr:to>
      <xdr:col>72</xdr:col>
      <xdr:colOff>123825</xdr:colOff>
      <xdr:row>32</xdr:row>
      <xdr:rowOff>136631</xdr:rowOff>
    </xdr:to>
    <xdr:sp macro="" textlink="">
      <xdr:nvSpPr>
        <xdr:cNvPr id="138" name="楕円 137"/>
        <xdr:cNvSpPr/>
      </xdr:nvSpPr>
      <xdr:spPr>
        <a:xfrm>
          <a:off x="14033500" y="629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165403</xdr:rowOff>
    </xdr:from>
    <xdr:to>
      <xdr:col>76</xdr:col>
      <xdr:colOff>22225</xdr:colOff>
      <xdr:row>32</xdr:row>
      <xdr:rowOff>85831</xdr:rowOff>
    </xdr:to>
    <xdr:cxnSp macro="">
      <xdr:nvCxnSpPr>
        <xdr:cNvPr id="139" name="直線コネクタ 138"/>
        <xdr:cNvCxnSpPr/>
      </xdr:nvCxnSpPr>
      <xdr:spPr>
        <a:xfrm flipV="1">
          <a:off x="14084300" y="6251878"/>
          <a:ext cx="711200" cy="9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91196</xdr:rowOff>
    </xdr:from>
    <xdr:ext cx="469744" cy="259045"/>
    <xdr:sp macro="" textlink="">
      <xdr:nvSpPr>
        <xdr:cNvPr id="140" name="n_1aveValue債務償還比率"/>
        <xdr:cNvSpPr txBox="1"/>
      </xdr:nvSpPr>
      <xdr:spPr>
        <a:xfrm>
          <a:off x="13836727" y="5834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127758</xdr:rowOff>
    </xdr:from>
    <xdr:ext cx="469744" cy="259045"/>
    <xdr:sp macro="" textlink="">
      <xdr:nvSpPr>
        <xdr:cNvPr id="141" name="n_1mainValue債務償還比率"/>
        <xdr:cNvSpPr txBox="1"/>
      </xdr:nvSpPr>
      <xdr:spPr>
        <a:xfrm>
          <a:off x="13836727" y="638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20955</xdr:rowOff>
    </xdr:from>
    <xdr:to>
      <xdr:col>24</xdr:col>
      <xdr:colOff>62865</xdr:colOff>
      <xdr:row>41</xdr:row>
      <xdr:rowOff>120015</xdr:rowOff>
    </xdr:to>
    <xdr:cxnSp macro="">
      <xdr:nvCxnSpPr>
        <xdr:cNvPr id="56" name="直線コネクタ 55"/>
        <xdr:cNvCxnSpPr/>
      </xdr:nvCxnSpPr>
      <xdr:spPr>
        <a:xfrm flipV="1">
          <a:off x="4634865" y="5850255"/>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123842</xdr:rowOff>
    </xdr:from>
    <xdr:ext cx="405111" cy="259045"/>
    <xdr:sp macro="" textlink="">
      <xdr:nvSpPr>
        <xdr:cNvPr id="57" name="【道路】&#10;有形固定資産減価償却率最小値テキスト"/>
        <xdr:cNvSpPr txBox="1"/>
      </xdr:nvSpPr>
      <xdr:spPr>
        <a:xfrm>
          <a:off x="4673600" y="715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120015</xdr:rowOff>
    </xdr:from>
    <xdr:to>
      <xdr:col>24</xdr:col>
      <xdr:colOff>152400</xdr:colOff>
      <xdr:row>41</xdr:row>
      <xdr:rowOff>120015</xdr:rowOff>
    </xdr:to>
    <xdr:cxnSp macro="">
      <xdr:nvCxnSpPr>
        <xdr:cNvPr id="58" name="直線コネクタ 57"/>
        <xdr:cNvCxnSpPr/>
      </xdr:nvCxnSpPr>
      <xdr:spPr>
        <a:xfrm>
          <a:off x="4546600" y="7149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139082</xdr:rowOff>
    </xdr:from>
    <xdr:ext cx="405111" cy="259045"/>
    <xdr:sp macro="" textlink="">
      <xdr:nvSpPr>
        <xdr:cNvPr id="59" name="【道路】&#10;有形固定資産減価償却率最大値テキスト"/>
        <xdr:cNvSpPr txBox="1"/>
      </xdr:nvSpPr>
      <xdr:spPr>
        <a:xfrm>
          <a:off x="467360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20955</xdr:rowOff>
    </xdr:from>
    <xdr:to>
      <xdr:col>24</xdr:col>
      <xdr:colOff>152400</xdr:colOff>
      <xdr:row>34</xdr:row>
      <xdr:rowOff>20955</xdr:rowOff>
    </xdr:to>
    <xdr:cxnSp macro="">
      <xdr:nvCxnSpPr>
        <xdr:cNvPr id="60" name="直線コネクタ 59"/>
        <xdr:cNvCxnSpPr/>
      </xdr:nvCxnSpPr>
      <xdr:spPr>
        <a:xfrm>
          <a:off x="4546600" y="585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114317</xdr:rowOff>
    </xdr:from>
    <xdr:ext cx="405111" cy="259045"/>
    <xdr:sp macro="" textlink="">
      <xdr:nvSpPr>
        <xdr:cNvPr id="61" name="【道路】&#10;有形固定資産減価償却率平均値テキスト"/>
        <xdr:cNvSpPr txBox="1"/>
      </xdr:nvSpPr>
      <xdr:spPr>
        <a:xfrm>
          <a:off x="4673600" y="6457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135890</xdr:rowOff>
    </xdr:from>
    <xdr:to>
      <xdr:col>24</xdr:col>
      <xdr:colOff>114300</xdr:colOff>
      <xdr:row>38</xdr:row>
      <xdr:rowOff>66040</xdr:rowOff>
    </xdr:to>
    <xdr:sp macro="" textlink="">
      <xdr:nvSpPr>
        <xdr:cNvPr id="62" name="フローチャート: 判断 61"/>
        <xdr:cNvSpPr/>
      </xdr:nvSpPr>
      <xdr:spPr>
        <a:xfrm>
          <a:off x="45847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3" name="フローチャート: 判断 62"/>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21590</xdr:rowOff>
    </xdr:from>
    <xdr:to>
      <xdr:col>15</xdr:col>
      <xdr:colOff>101600</xdr:colOff>
      <xdr:row>38</xdr:row>
      <xdr:rowOff>123190</xdr:rowOff>
    </xdr:to>
    <xdr:sp macro="" textlink="">
      <xdr:nvSpPr>
        <xdr:cNvPr id="64" name="フローチャート: 判断 63"/>
        <xdr:cNvSpPr/>
      </xdr:nvSpPr>
      <xdr:spPr>
        <a:xfrm>
          <a:off x="2857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34925</xdr:rowOff>
    </xdr:from>
    <xdr:to>
      <xdr:col>10</xdr:col>
      <xdr:colOff>165100</xdr:colOff>
      <xdr:row>38</xdr:row>
      <xdr:rowOff>136525</xdr:rowOff>
    </xdr:to>
    <xdr:sp macro="" textlink="">
      <xdr:nvSpPr>
        <xdr:cNvPr id="65" name="フローチャート: 判断 64"/>
        <xdr:cNvSpPr/>
      </xdr:nvSpPr>
      <xdr:spPr>
        <a:xfrm>
          <a:off x="1968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55880</xdr:rowOff>
    </xdr:from>
    <xdr:to>
      <xdr:col>24</xdr:col>
      <xdr:colOff>114300</xdr:colOff>
      <xdr:row>36</xdr:row>
      <xdr:rowOff>157480</xdr:rowOff>
    </xdr:to>
    <xdr:sp macro="" textlink="">
      <xdr:nvSpPr>
        <xdr:cNvPr id="71" name="楕円 70"/>
        <xdr:cNvSpPr/>
      </xdr:nvSpPr>
      <xdr:spPr>
        <a:xfrm>
          <a:off x="45847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78757</xdr:rowOff>
    </xdr:from>
    <xdr:ext cx="405111" cy="259045"/>
    <xdr:sp macro="" textlink="">
      <xdr:nvSpPr>
        <xdr:cNvPr id="72" name="【道路】&#10;有形固定資産減価償却率該当値テキスト"/>
        <xdr:cNvSpPr txBox="1"/>
      </xdr:nvSpPr>
      <xdr:spPr>
        <a:xfrm>
          <a:off x="4673600"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76835</xdr:rowOff>
    </xdr:from>
    <xdr:to>
      <xdr:col>20</xdr:col>
      <xdr:colOff>38100</xdr:colOff>
      <xdr:row>37</xdr:row>
      <xdr:rowOff>6985</xdr:rowOff>
    </xdr:to>
    <xdr:sp macro="" textlink="">
      <xdr:nvSpPr>
        <xdr:cNvPr id="73" name="楕円 72"/>
        <xdr:cNvSpPr/>
      </xdr:nvSpPr>
      <xdr:spPr>
        <a:xfrm>
          <a:off x="3746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106680</xdr:rowOff>
    </xdr:from>
    <xdr:to>
      <xdr:col>24</xdr:col>
      <xdr:colOff>63500</xdr:colOff>
      <xdr:row>36</xdr:row>
      <xdr:rowOff>127635</xdr:rowOff>
    </xdr:to>
    <xdr:cxnSp macro="">
      <xdr:nvCxnSpPr>
        <xdr:cNvPr id="74" name="直線コネクタ 73"/>
        <xdr:cNvCxnSpPr/>
      </xdr:nvCxnSpPr>
      <xdr:spPr>
        <a:xfrm flipV="1">
          <a:off x="3797300" y="62788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88265</xdr:rowOff>
    </xdr:from>
    <xdr:to>
      <xdr:col>15</xdr:col>
      <xdr:colOff>101600</xdr:colOff>
      <xdr:row>37</xdr:row>
      <xdr:rowOff>18415</xdr:rowOff>
    </xdr:to>
    <xdr:sp macro="" textlink="">
      <xdr:nvSpPr>
        <xdr:cNvPr id="75" name="楕円 74"/>
        <xdr:cNvSpPr/>
      </xdr:nvSpPr>
      <xdr:spPr>
        <a:xfrm>
          <a:off x="2857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127635</xdr:rowOff>
    </xdr:from>
    <xdr:to>
      <xdr:col>19</xdr:col>
      <xdr:colOff>177800</xdr:colOff>
      <xdr:row>36</xdr:row>
      <xdr:rowOff>139065</xdr:rowOff>
    </xdr:to>
    <xdr:cxnSp macro="">
      <xdr:nvCxnSpPr>
        <xdr:cNvPr id="76" name="直線コネクタ 75"/>
        <xdr:cNvCxnSpPr/>
      </xdr:nvCxnSpPr>
      <xdr:spPr>
        <a:xfrm flipV="1">
          <a:off x="2908300" y="6299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635</xdr:rowOff>
    </xdr:from>
    <xdr:to>
      <xdr:col>10</xdr:col>
      <xdr:colOff>165100</xdr:colOff>
      <xdr:row>36</xdr:row>
      <xdr:rowOff>102235</xdr:rowOff>
    </xdr:to>
    <xdr:sp macro="" textlink="">
      <xdr:nvSpPr>
        <xdr:cNvPr id="77" name="楕円 76"/>
        <xdr:cNvSpPr/>
      </xdr:nvSpPr>
      <xdr:spPr>
        <a:xfrm>
          <a:off x="1968500" y="617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51435</xdr:rowOff>
    </xdr:from>
    <xdr:to>
      <xdr:col>15</xdr:col>
      <xdr:colOff>50800</xdr:colOff>
      <xdr:row>36</xdr:row>
      <xdr:rowOff>139065</xdr:rowOff>
    </xdr:to>
    <xdr:cxnSp macro="">
      <xdr:nvCxnSpPr>
        <xdr:cNvPr id="78" name="直線コネクタ 77"/>
        <xdr:cNvCxnSpPr/>
      </xdr:nvCxnSpPr>
      <xdr:spPr>
        <a:xfrm>
          <a:off x="2019300" y="622363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85742</xdr:rowOff>
    </xdr:from>
    <xdr:ext cx="405111" cy="259045"/>
    <xdr:sp macro="" textlink="">
      <xdr:nvSpPr>
        <xdr:cNvPr id="79" name="n_1aveValue【道路】&#10;有形固定資産減価償却率"/>
        <xdr:cNvSpPr txBox="1"/>
      </xdr:nvSpPr>
      <xdr:spPr>
        <a:xfrm>
          <a:off x="35820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114317</xdr:rowOff>
    </xdr:from>
    <xdr:ext cx="405111" cy="259045"/>
    <xdr:sp macro="" textlink="">
      <xdr:nvSpPr>
        <xdr:cNvPr id="80" name="n_2aveValue【道路】&#10;有形固定資産減価償却率"/>
        <xdr:cNvSpPr txBox="1"/>
      </xdr:nvSpPr>
      <xdr:spPr>
        <a:xfrm>
          <a:off x="2705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127652</xdr:rowOff>
    </xdr:from>
    <xdr:ext cx="405111" cy="259045"/>
    <xdr:sp macro="" textlink="">
      <xdr:nvSpPr>
        <xdr:cNvPr id="81" name="n_3aveValue【道路】&#10;有形固定資産減価償却率"/>
        <xdr:cNvSpPr txBox="1"/>
      </xdr:nvSpPr>
      <xdr:spPr>
        <a:xfrm>
          <a:off x="1816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23512</xdr:rowOff>
    </xdr:from>
    <xdr:ext cx="405111" cy="259045"/>
    <xdr:sp macro="" textlink="">
      <xdr:nvSpPr>
        <xdr:cNvPr id="82" name="n_1mainValue【道路】&#10;有形固定資産減価償却率"/>
        <xdr:cNvSpPr txBox="1"/>
      </xdr:nvSpPr>
      <xdr:spPr>
        <a:xfrm>
          <a:off x="35820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34942</xdr:rowOff>
    </xdr:from>
    <xdr:ext cx="405111" cy="259045"/>
    <xdr:sp macro="" textlink="">
      <xdr:nvSpPr>
        <xdr:cNvPr id="83" name="n_2mainValue【道路】&#10;有形固定資産減価償却率"/>
        <xdr:cNvSpPr txBox="1"/>
      </xdr:nvSpPr>
      <xdr:spPr>
        <a:xfrm>
          <a:off x="2705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118762</xdr:rowOff>
    </xdr:from>
    <xdr:ext cx="405111" cy="259045"/>
    <xdr:sp macro="" textlink="">
      <xdr:nvSpPr>
        <xdr:cNvPr id="84" name="n_3mainValue【道路】&#10;有形固定資産減価償却率"/>
        <xdr:cNvSpPr txBox="1"/>
      </xdr:nvSpPr>
      <xdr:spPr>
        <a:xfrm>
          <a:off x="1816744"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128740</xdr:rowOff>
    </xdr:from>
    <xdr:to>
      <xdr:col>54</xdr:col>
      <xdr:colOff>189865</xdr:colOff>
      <xdr:row>41</xdr:row>
      <xdr:rowOff>23984</xdr:rowOff>
    </xdr:to>
    <xdr:cxnSp macro="">
      <xdr:nvCxnSpPr>
        <xdr:cNvPr id="108" name="直線コネクタ 107"/>
        <xdr:cNvCxnSpPr/>
      </xdr:nvCxnSpPr>
      <xdr:spPr>
        <a:xfrm flipV="1">
          <a:off x="10476865" y="5615140"/>
          <a:ext cx="0" cy="1438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27811</xdr:rowOff>
    </xdr:from>
    <xdr:ext cx="469744" cy="259045"/>
    <xdr:sp macro="" textlink="">
      <xdr:nvSpPr>
        <xdr:cNvPr id="109" name="【道路】&#10;一人当たり延長最小値テキスト"/>
        <xdr:cNvSpPr txBox="1"/>
      </xdr:nvSpPr>
      <xdr:spPr>
        <a:xfrm>
          <a:off x="10515600" y="7057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23984</xdr:rowOff>
    </xdr:from>
    <xdr:to>
      <xdr:col>55</xdr:col>
      <xdr:colOff>88900</xdr:colOff>
      <xdr:row>41</xdr:row>
      <xdr:rowOff>23984</xdr:rowOff>
    </xdr:to>
    <xdr:cxnSp macro="">
      <xdr:nvCxnSpPr>
        <xdr:cNvPr id="110" name="直線コネクタ 109"/>
        <xdr:cNvCxnSpPr/>
      </xdr:nvCxnSpPr>
      <xdr:spPr>
        <a:xfrm>
          <a:off x="10388600" y="705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75417</xdr:rowOff>
    </xdr:from>
    <xdr:ext cx="534377" cy="259045"/>
    <xdr:sp macro="" textlink="">
      <xdr:nvSpPr>
        <xdr:cNvPr id="111" name="【道路】&#10;一人当たり延長最大値テキスト"/>
        <xdr:cNvSpPr txBox="1"/>
      </xdr:nvSpPr>
      <xdr:spPr>
        <a:xfrm>
          <a:off x="10515600" y="539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128740</xdr:rowOff>
    </xdr:from>
    <xdr:to>
      <xdr:col>55</xdr:col>
      <xdr:colOff>88900</xdr:colOff>
      <xdr:row>32</xdr:row>
      <xdr:rowOff>128740</xdr:rowOff>
    </xdr:to>
    <xdr:cxnSp macro="">
      <xdr:nvCxnSpPr>
        <xdr:cNvPr id="112" name="直線コネクタ 111"/>
        <xdr:cNvCxnSpPr/>
      </xdr:nvCxnSpPr>
      <xdr:spPr>
        <a:xfrm>
          <a:off x="10388600" y="5615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128002</xdr:rowOff>
    </xdr:from>
    <xdr:ext cx="534377" cy="259045"/>
    <xdr:sp macro="" textlink="">
      <xdr:nvSpPr>
        <xdr:cNvPr id="113" name="【道路】&#10;一人当たり延長平均値テキスト"/>
        <xdr:cNvSpPr txBox="1"/>
      </xdr:nvSpPr>
      <xdr:spPr>
        <a:xfrm>
          <a:off x="10515600" y="64716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105125</xdr:rowOff>
    </xdr:from>
    <xdr:to>
      <xdr:col>55</xdr:col>
      <xdr:colOff>50800</xdr:colOff>
      <xdr:row>39</xdr:row>
      <xdr:rowOff>35275</xdr:rowOff>
    </xdr:to>
    <xdr:sp macro="" textlink="">
      <xdr:nvSpPr>
        <xdr:cNvPr id="114" name="フローチャート: 判断 113"/>
        <xdr:cNvSpPr/>
      </xdr:nvSpPr>
      <xdr:spPr>
        <a:xfrm>
          <a:off x="10426700" y="662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126879</xdr:rowOff>
    </xdr:from>
    <xdr:to>
      <xdr:col>50</xdr:col>
      <xdr:colOff>165100</xdr:colOff>
      <xdr:row>39</xdr:row>
      <xdr:rowOff>57029</xdr:rowOff>
    </xdr:to>
    <xdr:sp macro="" textlink="">
      <xdr:nvSpPr>
        <xdr:cNvPr id="115" name="フローチャート: 判断 114"/>
        <xdr:cNvSpPr/>
      </xdr:nvSpPr>
      <xdr:spPr>
        <a:xfrm>
          <a:off x="9588500" y="664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126232</xdr:rowOff>
    </xdr:from>
    <xdr:to>
      <xdr:col>46</xdr:col>
      <xdr:colOff>38100</xdr:colOff>
      <xdr:row>39</xdr:row>
      <xdr:rowOff>56382</xdr:rowOff>
    </xdr:to>
    <xdr:sp macro="" textlink="">
      <xdr:nvSpPr>
        <xdr:cNvPr id="116" name="フローチャート: 判断 115"/>
        <xdr:cNvSpPr/>
      </xdr:nvSpPr>
      <xdr:spPr>
        <a:xfrm>
          <a:off x="8699500" y="6641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15704</xdr:rowOff>
    </xdr:from>
    <xdr:to>
      <xdr:col>41</xdr:col>
      <xdr:colOff>101600</xdr:colOff>
      <xdr:row>39</xdr:row>
      <xdr:rowOff>117304</xdr:rowOff>
    </xdr:to>
    <xdr:sp macro="" textlink="">
      <xdr:nvSpPr>
        <xdr:cNvPr id="117" name="フローチャート: 判断 116"/>
        <xdr:cNvSpPr/>
      </xdr:nvSpPr>
      <xdr:spPr>
        <a:xfrm>
          <a:off x="7810500" y="670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144634</xdr:rowOff>
    </xdr:from>
    <xdr:to>
      <xdr:col>55</xdr:col>
      <xdr:colOff>50800</xdr:colOff>
      <xdr:row>41</xdr:row>
      <xdr:rowOff>74784</xdr:rowOff>
    </xdr:to>
    <xdr:sp macro="" textlink="">
      <xdr:nvSpPr>
        <xdr:cNvPr id="123" name="楕円 122"/>
        <xdr:cNvSpPr/>
      </xdr:nvSpPr>
      <xdr:spPr>
        <a:xfrm>
          <a:off x="10426700" y="700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59561</xdr:rowOff>
    </xdr:from>
    <xdr:ext cx="469744" cy="259045"/>
    <xdr:sp macro="" textlink="">
      <xdr:nvSpPr>
        <xdr:cNvPr id="124" name="【道路】&#10;一人当たり延長該当値テキスト"/>
        <xdr:cNvSpPr txBox="1"/>
      </xdr:nvSpPr>
      <xdr:spPr>
        <a:xfrm>
          <a:off x="10515600" y="691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144158</xdr:rowOff>
    </xdr:from>
    <xdr:to>
      <xdr:col>50</xdr:col>
      <xdr:colOff>165100</xdr:colOff>
      <xdr:row>41</xdr:row>
      <xdr:rowOff>74308</xdr:rowOff>
    </xdr:to>
    <xdr:sp macro="" textlink="">
      <xdr:nvSpPr>
        <xdr:cNvPr id="125" name="楕円 124"/>
        <xdr:cNvSpPr/>
      </xdr:nvSpPr>
      <xdr:spPr>
        <a:xfrm>
          <a:off x="9588500" y="70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23508</xdr:rowOff>
    </xdr:from>
    <xdr:to>
      <xdr:col>55</xdr:col>
      <xdr:colOff>0</xdr:colOff>
      <xdr:row>41</xdr:row>
      <xdr:rowOff>23984</xdr:rowOff>
    </xdr:to>
    <xdr:cxnSp macro="">
      <xdr:nvCxnSpPr>
        <xdr:cNvPr id="126" name="直線コネクタ 125"/>
        <xdr:cNvCxnSpPr/>
      </xdr:nvCxnSpPr>
      <xdr:spPr>
        <a:xfrm>
          <a:off x="9639300" y="7052958"/>
          <a:ext cx="8382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151225</xdr:rowOff>
    </xdr:from>
    <xdr:to>
      <xdr:col>46</xdr:col>
      <xdr:colOff>38100</xdr:colOff>
      <xdr:row>41</xdr:row>
      <xdr:rowOff>81375</xdr:rowOff>
    </xdr:to>
    <xdr:sp macro="" textlink="">
      <xdr:nvSpPr>
        <xdr:cNvPr id="127" name="楕円 126"/>
        <xdr:cNvSpPr/>
      </xdr:nvSpPr>
      <xdr:spPr>
        <a:xfrm>
          <a:off x="8699500" y="700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23508</xdr:rowOff>
    </xdr:from>
    <xdr:to>
      <xdr:col>50</xdr:col>
      <xdr:colOff>114300</xdr:colOff>
      <xdr:row>41</xdr:row>
      <xdr:rowOff>30575</xdr:rowOff>
    </xdr:to>
    <xdr:cxnSp macro="">
      <xdr:nvCxnSpPr>
        <xdr:cNvPr id="128" name="直線コネクタ 127"/>
        <xdr:cNvCxnSpPr/>
      </xdr:nvCxnSpPr>
      <xdr:spPr>
        <a:xfrm flipV="1">
          <a:off x="8750300" y="7052958"/>
          <a:ext cx="889000" cy="7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19038</xdr:rowOff>
    </xdr:from>
    <xdr:to>
      <xdr:col>41</xdr:col>
      <xdr:colOff>101600</xdr:colOff>
      <xdr:row>40</xdr:row>
      <xdr:rowOff>120638</xdr:rowOff>
    </xdr:to>
    <xdr:sp macro="" textlink="">
      <xdr:nvSpPr>
        <xdr:cNvPr id="129" name="楕円 128"/>
        <xdr:cNvSpPr/>
      </xdr:nvSpPr>
      <xdr:spPr>
        <a:xfrm>
          <a:off x="7810500" y="687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69838</xdr:rowOff>
    </xdr:from>
    <xdr:to>
      <xdr:col>45</xdr:col>
      <xdr:colOff>177800</xdr:colOff>
      <xdr:row>41</xdr:row>
      <xdr:rowOff>30575</xdr:rowOff>
    </xdr:to>
    <xdr:cxnSp macro="">
      <xdr:nvCxnSpPr>
        <xdr:cNvPr id="130" name="直線コネクタ 129"/>
        <xdr:cNvCxnSpPr/>
      </xdr:nvCxnSpPr>
      <xdr:spPr>
        <a:xfrm>
          <a:off x="7861300" y="6927838"/>
          <a:ext cx="889000" cy="13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73556</xdr:rowOff>
    </xdr:from>
    <xdr:ext cx="534377" cy="259045"/>
    <xdr:sp macro="" textlink="">
      <xdr:nvSpPr>
        <xdr:cNvPr id="131" name="n_1aveValue【道路】&#10;一人当たり延長"/>
        <xdr:cNvSpPr txBox="1"/>
      </xdr:nvSpPr>
      <xdr:spPr>
        <a:xfrm>
          <a:off x="9359411" y="641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72909</xdr:rowOff>
    </xdr:from>
    <xdr:ext cx="534377" cy="259045"/>
    <xdr:sp macro="" textlink="">
      <xdr:nvSpPr>
        <xdr:cNvPr id="132" name="n_2aveValue【道路】&#10;一人当たり延長"/>
        <xdr:cNvSpPr txBox="1"/>
      </xdr:nvSpPr>
      <xdr:spPr>
        <a:xfrm>
          <a:off x="8483111" y="641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133831</xdr:rowOff>
    </xdr:from>
    <xdr:ext cx="534377" cy="259045"/>
    <xdr:sp macro="" textlink="">
      <xdr:nvSpPr>
        <xdr:cNvPr id="133" name="n_3aveValue【道路】&#10;一人当たり延長"/>
        <xdr:cNvSpPr txBox="1"/>
      </xdr:nvSpPr>
      <xdr:spPr>
        <a:xfrm>
          <a:off x="7594111" y="647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65435</xdr:rowOff>
    </xdr:from>
    <xdr:ext cx="469744" cy="259045"/>
    <xdr:sp macro="" textlink="">
      <xdr:nvSpPr>
        <xdr:cNvPr id="134" name="n_1mainValue【道路】&#10;一人当たり延長"/>
        <xdr:cNvSpPr txBox="1"/>
      </xdr:nvSpPr>
      <xdr:spPr>
        <a:xfrm>
          <a:off x="9391727" y="709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72502</xdr:rowOff>
    </xdr:from>
    <xdr:ext cx="469744" cy="259045"/>
    <xdr:sp macro="" textlink="">
      <xdr:nvSpPr>
        <xdr:cNvPr id="135" name="n_2mainValue【道路】&#10;一人当たり延長"/>
        <xdr:cNvSpPr txBox="1"/>
      </xdr:nvSpPr>
      <xdr:spPr>
        <a:xfrm>
          <a:off x="8515427" y="710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111765</xdr:rowOff>
    </xdr:from>
    <xdr:ext cx="534377" cy="259045"/>
    <xdr:sp macro="" textlink="">
      <xdr:nvSpPr>
        <xdr:cNvPr id="136" name="n_3mainValue【道路】&#10;一人当たり延長"/>
        <xdr:cNvSpPr txBox="1"/>
      </xdr:nvSpPr>
      <xdr:spPr>
        <a:xfrm>
          <a:off x="7594111" y="696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7" name="直線コネクタ 14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8" name="テキスト ボックス 14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9" name="直線コネクタ 14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0" name="テキスト ボックス 14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1" name="直線コネクタ 15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2" name="テキスト ボックス 15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3" name="直線コネクタ 15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4" name="テキスト ボックス 15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5" name="直線コネクタ 15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6" name="テキスト ボックス 15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7" name="直線コネクタ 15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8" name="テキスト ボックス 15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65315</xdr:rowOff>
    </xdr:to>
    <xdr:cxnSp macro="">
      <xdr:nvCxnSpPr>
        <xdr:cNvPr id="162" name="直線コネクタ 161"/>
        <xdr:cNvCxnSpPr/>
      </xdr:nvCxnSpPr>
      <xdr:spPr>
        <a:xfrm flipV="1">
          <a:off x="4634865" y="947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69142</xdr:rowOff>
    </xdr:from>
    <xdr:ext cx="340478" cy="259045"/>
    <xdr:sp macro="" textlink="">
      <xdr:nvSpPr>
        <xdr:cNvPr id="163" name="【橋りょう・トンネル】&#10;有形固定資産減価償却率最小値テキスト"/>
        <xdr:cNvSpPr txBox="1"/>
      </xdr:nvSpPr>
      <xdr:spPr>
        <a:xfrm>
          <a:off x="4673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65315</xdr:rowOff>
    </xdr:from>
    <xdr:to>
      <xdr:col>24</xdr:col>
      <xdr:colOff>152400</xdr:colOff>
      <xdr:row>64</xdr:row>
      <xdr:rowOff>65315</xdr:rowOff>
    </xdr:to>
    <xdr:cxnSp macro="">
      <xdr:nvCxnSpPr>
        <xdr:cNvPr id="164" name="直線コネクタ 163"/>
        <xdr:cNvCxnSpPr/>
      </xdr:nvCxnSpPr>
      <xdr:spPr>
        <a:xfrm>
          <a:off x="4546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65" name="【橋りょう・トンネ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66" name="直線コネクタ 165"/>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143164</xdr:rowOff>
    </xdr:from>
    <xdr:ext cx="405111" cy="259045"/>
    <xdr:sp macro="" textlink="">
      <xdr:nvSpPr>
        <xdr:cNvPr id="167" name="【橋りょう・トンネル】&#10;有形固定資産減価償却率平均値テキスト"/>
        <xdr:cNvSpPr txBox="1"/>
      </xdr:nvSpPr>
      <xdr:spPr>
        <a:xfrm>
          <a:off x="4673600" y="10087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164737</xdr:rowOff>
    </xdr:from>
    <xdr:to>
      <xdr:col>24</xdr:col>
      <xdr:colOff>114300</xdr:colOff>
      <xdr:row>59</xdr:row>
      <xdr:rowOff>94887</xdr:rowOff>
    </xdr:to>
    <xdr:sp macro="" textlink="">
      <xdr:nvSpPr>
        <xdr:cNvPr id="168" name="フローチャート: 判断 167"/>
        <xdr:cNvSpPr/>
      </xdr:nvSpPr>
      <xdr:spPr>
        <a:xfrm>
          <a:off x="45847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4717</xdr:rowOff>
    </xdr:from>
    <xdr:to>
      <xdr:col>20</xdr:col>
      <xdr:colOff>38100</xdr:colOff>
      <xdr:row>59</xdr:row>
      <xdr:rowOff>106317</xdr:rowOff>
    </xdr:to>
    <xdr:sp macro="" textlink="">
      <xdr:nvSpPr>
        <xdr:cNvPr id="169" name="フローチャート: 判断 168"/>
        <xdr:cNvSpPr/>
      </xdr:nvSpPr>
      <xdr:spPr>
        <a:xfrm>
          <a:off x="3746500" y="1012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70" name="フローチャート: 判断 169"/>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11249</xdr:rowOff>
    </xdr:from>
    <xdr:to>
      <xdr:col>10</xdr:col>
      <xdr:colOff>165100</xdr:colOff>
      <xdr:row>59</xdr:row>
      <xdr:rowOff>112849</xdr:rowOff>
    </xdr:to>
    <xdr:sp macro="" textlink="">
      <xdr:nvSpPr>
        <xdr:cNvPr id="171" name="フローチャート: 判断 170"/>
        <xdr:cNvSpPr/>
      </xdr:nvSpPr>
      <xdr:spPr>
        <a:xfrm>
          <a:off x="1968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158206</xdr:rowOff>
    </xdr:from>
    <xdr:to>
      <xdr:col>24</xdr:col>
      <xdr:colOff>114300</xdr:colOff>
      <xdr:row>59</xdr:row>
      <xdr:rowOff>88356</xdr:rowOff>
    </xdr:to>
    <xdr:sp macro="" textlink="">
      <xdr:nvSpPr>
        <xdr:cNvPr id="177" name="楕円 176"/>
        <xdr:cNvSpPr/>
      </xdr:nvSpPr>
      <xdr:spPr>
        <a:xfrm>
          <a:off x="45847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9633</xdr:rowOff>
    </xdr:from>
    <xdr:ext cx="405111" cy="259045"/>
    <xdr:sp macro="" textlink="">
      <xdr:nvSpPr>
        <xdr:cNvPr id="178" name="【橋りょう・トンネル】&#10;有形固定資産減価償却率該当値テキスト"/>
        <xdr:cNvSpPr txBox="1"/>
      </xdr:nvSpPr>
      <xdr:spPr>
        <a:xfrm>
          <a:off x="4673600" y="995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79" name="楕円 178"/>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37556</xdr:rowOff>
    </xdr:from>
    <xdr:to>
      <xdr:col>24</xdr:col>
      <xdr:colOff>63500</xdr:colOff>
      <xdr:row>59</xdr:row>
      <xdr:rowOff>68580</xdr:rowOff>
    </xdr:to>
    <xdr:cxnSp macro="">
      <xdr:nvCxnSpPr>
        <xdr:cNvPr id="180" name="直線コネクタ 179"/>
        <xdr:cNvCxnSpPr/>
      </xdr:nvCxnSpPr>
      <xdr:spPr>
        <a:xfrm flipV="1">
          <a:off x="3797300" y="10153106"/>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40640</xdr:rowOff>
    </xdr:from>
    <xdr:to>
      <xdr:col>15</xdr:col>
      <xdr:colOff>101600</xdr:colOff>
      <xdr:row>59</xdr:row>
      <xdr:rowOff>142240</xdr:rowOff>
    </xdr:to>
    <xdr:sp macro="" textlink="">
      <xdr:nvSpPr>
        <xdr:cNvPr id="181" name="楕円 180"/>
        <xdr:cNvSpPr/>
      </xdr:nvSpPr>
      <xdr:spPr>
        <a:xfrm>
          <a:off x="2857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91440</xdr:rowOff>
    </xdr:to>
    <xdr:cxnSp macro="">
      <xdr:nvCxnSpPr>
        <xdr:cNvPr id="182" name="直線コネクタ 181"/>
        <xdr:cNvCxnSpPr/>
      </xdr:nvCxnSpPr>
      <xdr:spPr>
        <a:xfrm flipV="1">
          <a:off x="2908300" y="101841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66766</xdr:rowOff>
    </xdr:from>
    <xdr:to>
      <xdr:col>10</xdr:col>
      <xdr:colOff>165100</xdr:colOff>
      <xdr:row>59</xdr:row>
      <xdr:rowOff>168366</xdr:rowOff>
    </xdr:to>
    <xdr:sp macro="" textlink="">
      <xdr:nvSpPr>
        <xdr:cNvPr id="183" name="楕円 182"/>
        <xdr:cNvSpPr/>
      </xdr:nvSpPr>
      <xdr:spPr>
        <a:xfrm>
          <a:off x="19685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91440</xdr:rowOff>
    </xdr:from>
    <xdr:to>
      <xdr:col>15</xdr:col>
      <xdr:colOff>50800</xdr:colOff>
      <xdr:row>59</xdr:row>
      <xdr:rowOff>117566</xdr:rowOff>
    </xdr:to>
    <xdr:cxnSp macro="">
      <xdr:nvCxnSpPr>
        <xdr:cNvPr id="184" name="直線コネクタ 183"/>
        <xdr:cNvCxnSpPr/>
      </xdr:nvCxnSpPr>
      <xdr:spPr>
        <a:xfrm flipV="1">
          <a:off x="2019300" y="1020699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122844</xdr:rowOff>
    </xdr:from>
    <xdr:ext cx="405111" cy="259045"/>
    <xdr:sp macro="" textlink="">
      <xdr:nvSpPr>
        <xdr:cNvPr id="185" name="n_1aveValue【橋りょう・トンネル】&#10;有形固定資産減価償却率"/>
        <xdr:cNvSpPr txBox="1"/>
      </xdr:nvSpPr>
      <xdr:spPr>
        <a:xfrm>
          <a:off x="3582044" y="989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86" name="n_2aveValue【橋りょう・トンネ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129376</xdr:rowOff>
    </xdr:from>
    <xdr:ext cx="405111" cy="259045"/>
    <xdr:sp macro="" textlink="">
      <xdr:nvSpPr>
        <xdr:cNvPr id="187" name="n_3aveValue【橋りょう・トンネル】&#10;有形固定資産減価償却率"/>
        <xdr:cNvSpPr txBox="1"/>
      </xdr:nvSpPr>
      <xdr:spPr>
        <a:xfrm>
          <a:off x="1816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110507</xdr:rowOff>
    </xdr:from>
    <xdr:ext cx="405111" cy="259045"/>
    <xdr:sp macro="" textlink="">
      <xdr:nvSpPr>
        <xdr:cNvPr id="188" name="n_1mainValue【橋りょう・トンネル】&#10;有形固定資産減価償却率"/>
        <xdr:cNvSpPr txBox="1"/>
      </xdr:nvSpPr>
      <xdr:spPr>
        <a:xfrm>
          <a:off x="35820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133367</xdr:rowOff>
    </xdr:from>
    <xdr:ext cx="405111" cy="259045"/>
    <xdr:sp macro="" textlink="">
      <xdr:nvSpPr>
        <xdr:cNvPr id="189" name="n_2mainValue【橋りょう・トンネル】&#10;有形固定資産減価償却率"/>
        <xdr:cNvSpPr txBox="1"/>
      </xdr:nvSpPr>
      <xdr:spPr>
        <a:xfrm>
          <a:off x="2705744" y="1024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159493</xdr:rowOff>
    </xdr:from>
    <xdr:ext cx="405111" cy="259045"/>
    <xdr:sp macro="" textlink="">
      <xdr:nvSpPr>
        <xdr:cNvPr id="190" name="n_3mainValue【橋りょう・トンネル】&#10;有形固定資産減価償却率"/>
        <xdr:cNvSpPr txBox="1"/>
      </xdr:nvSpPr>
      <xdr:spPr>
        <a:xfrm>
          <a:off x="1816744" y="1027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1" name="直線コネクタ 20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2" name="テキスト ボックス 201"/>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3" name="直線コネクタ 20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4" name="テキスト ボックス 203"/>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5" name="直線コネクタ 20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6" name="テキスト ボックス 205"/>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7" name="直線コネクタ 20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8" name="テキスト ボックス 207"/>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9" name="直線コネクタ 20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0" name="テキスト ボックス 209"/>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2" name="テキスト ボックス 21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148030</xdr:rowOff>
    </xdr:from>
    <xdr:to>
      <xdr:col>54</xdr:col>
      <xdr:colOff>189865</xdr:colOff>
      <xdr:row>64</xdr:row>
      <xdr:rowOff>72193</xdr:rowOff>
    </xdr:to>
    <xdr:cxnSp macro="">
      <xdr:nvCxnSpPr>
        <xdr:cNvPr id="214" name="直線コネクタ 213"/>
        <xdr:cNvCxnSpPr/>
      </xdr:nvCxnSpPr>
      <xdr:spPr>
        <a:xfrm flipV="1">
          <a:off x="10476865" y="9749230"/>
          <a:ext cx="0" cy="1295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76020</xdr:rowOff>
    </xdr:from>
    <xdr:ext cx="469744" cy="259045"/>
    <xdr:sp macro="" textlink="">
      <xdr:nvSpPr>
        <xdr:cNvPr id="215" name="【橋りょう・トンネル】&#10;一人当たり有形固定資産（償却資産）額最小値テキスト"/>
        <xdr:cNvSpPr txBox="1"/>
      </xdr:nvSpPr>
      <xdr:spPr>
        <a:xfrm>
          <a:off x="10515600" y="1104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72193</xdr:rowOff>
    </xdr:from>
    <xdr:to>
      <xdr:col>55</xdr:col>
      <xdr:colOff>88900</xdr:colOff>
      <xdr:row>64</xdr:row>
      <xdr:rowOff>72193</xdr:rowOff>
    </xdr:to>
    <xdr:cxnSp macro="">
      <xdr:nvCxnSpPr>
        <xdr:cNvPr id="216" name="直線コネクタ 215"/>
        <xdr:cNvCxnSpPr/>
      </xdr:nvCxnSpPr>
      <xdr:spPr>
        <a:xfrm>
          <a:off x="10388600" y="11044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94707</xdr:rowOff>
    </xdr:from>
    <xdr:ext cx="690189" cy="259045"/>
    <xdr:sp macro="" textlink="">
      <xdr:nvSpPr>
        <xdr:cNvPr id="217" name="【橋りょう・トンネル】&#10;一人当たり有形固定資産（償却資産）額最大値テキスト"/>
        <xdr:cNvSpPr txBox="1"/>
      </xdr:nvSpPr>
      <xdr:spPr>
        <a:xfrm>
          <a:off x="10515600" y="95244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148030</xdr:rowOff>
    </xdr:from>
    <xdr:to>
      <xdr:col>55</xdr:col>
      <xdr:colOff>88900</xdr:colOff>
      <xdr:row>56</xdr:row>
      <xdr:rowOff>148030</xdr:rowOff>
    </xdr:to>
    <xdr:cxnSp macro="">
      <xdr:nvCxnSpPr>
        <xdr:cNvPr id="218" name="直線コネクタ 217"/>
        <xdr:cNvCxnSpPr/>
      </xdr:nvCxnSpPr>
      <xdr:spPr>
        <a:xfrm>
          <a:off x="10388600" y="9749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81763</xdr:rowOff>
    </xdr:from>
    <xdr:ext cx="599010" cy="259045"/>
    <xdr:sp macro="" textlink="">
      <xdr:nvSpPr>
        <xdr:cNvPr id="219" name="【橋りょう・トンネル】&#10;一人当たり有形固定資産（償却資産）額平均値テキスト"/>
        <xdr:cNvSpPr txBox="1"/>
      </xdr:nvSpPr>
      <xdr:spPr>
        <a:xfrm>
          <a:off x="10515600" y="107116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103336</xdr:rowOff>
    </xdr:from>
    <xdr:to>
      <xdr:col>55</xdr:col>
      <xdr:colOff>50800</xdr:colOff>
      <xdr:row>63</xdr:row>
      <xdr:rowOff>33486</xdr:rowOff>
    </xdr:to>
    <xdr:sp macro="" textlink="">
      <xdr:nvSpPr>
        <xdr:cNvPr id="220" name="フローチャート: 判断 219"/>
        <xdr:cNvSpPr/>
      </xdr:nvSpPr>
      <xdr:spPr>
        <a:xfrm>
          <a:off x="10426700" y="1073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90474</xdr:rowOff>
    </xdr:from>
    <xdr:to>
      <xdr:col>50</xdr:col>
      <xdr:colOff>165100</xdr:colOff>
      <xdr:row>63</xdr:row>
      <xdr:rowOff>20624</xdr:rowOff>
    </xdr:to>
    <xdr:sp macro="" textlink="">
      <xdr:nvSpPr>
        <xdr:cNvPr id="221" name="フローチャート: 判断 220"/>
        <xdr:cNvSpPr/>
      </xdr:nvSpPr>
      <xdr:spPr>
        <a:xfrm>
          <a:off x="9588500" y="1072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92158</xdr:rowOff>
    </xdr:from>
    <xdr:to>
      <xdr:col>46</xdr:col>
      <xdr:colOff>38100</xdr:colOff>
      <xdr:row>63</xdr:row>
      <xdr:rowOff>22308</xdr:rowOff>
    </xdr:to>
    <xdr:sp macro="" textlink="">
      <xdr:nvSpPr>
        <xdr:cNvPr id="222" name="フローチャート: 判断 221"/>
        <xdr:cNvSpPr/>
      </xdr:nvSpPr>
      <xdr:spPr>
        <a:xfrm>
          <a:off x="8699500" y="107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145990</xdr:rowOff>
    </xdr:from>
    <xdr:to>
      <xdr:col>41</xdr:col>
      <xdr:colOff>101600</xdr:colOff>
      <xdr:row>63</xdr:row>
      <xdr:rowOff>76140</xdr:rowOff>
    </xdr:to>
    <xdr:sp macro="" textlink="">
      <xdr:nvSpPr>
        <xdr:cNvPr id="223" name="フローチャート: 判断 222"/>
        <xdr:cNvSpPr/>
      </xdr:nvSpPr>
      <xdr:spPr>
        <a:xfrm>
          <a:off x="7810500" y="1077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41735</xdr:rowOff>
    </xdr:from>
    <xdr:to>
      <xdr:col>55</xdr:col>
      <xdr:colOff>50800</xdr:colOff>
      <xdr:row>62</xdr:row>
      <xdr:rowOff>143335</xdr:rowOff>
    </xdr:to>
    <xdr:sp macro="" textlink="">
      <xdr:nvSpPr>
        <xdr:cNvPr id="229" name="楕円 228"/>
        <xdr:cNvSpPr/>
      </xdr:nvSpPr>
      <xdr:spPr>
        <a:xfrm>
          <a:off x="10426700" y="1067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64612</xdr:rowOff>
    </xdr:from>
    <xdr:ext cx="599010" cy="259045"/>
    <xdr:sp macro="" textlink="">
      <xdr:nvSpPr>
        <xdr:cNvPr id="230" name="【橋りょう・トンネル】&#10;一人当たり有形固定資産（償却資産）額該当値テキスト"/>
        <xdr:cNvSpPr txBox="1"/>
      </xdr:nvSpPr>
      <xdr:spPr>
        <a:xfrm>
          <a:off x="10515600" y="10523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42883</xdr:rowOff>
    </xdr:from>
    <xdr:to>
      <xdr:col>50</xdr:col>
      <xdr:colOff>165100</xdr:colOff>
      <xdr:row>62</xdr:row>
      <xdr:rowOff>144483</xdr:rowOff>
    </xdr:to>
    <xdr:sp macro="" textlink="">
      <xdr:nvSpPr>
        <xdr:cNvPr id="231" name="楕円 230"/>
        <xdr:cNvSpPr/>
      </xdr:nvSpPr>
      <xdr:spPr>
        <a:xfrm>
          <a:off x="9588500" y="1067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92535</xdr:rowOff>
    </xdr:from>
    <xdr:to>
      <xdr:col>55</xdr:col>
      <xdr:colOff>0</xdr:colOff>
      <xdr:row>62</xdr:row>
      <xdr:rowOff>93683</xdr:rowOff>
    </xdr:to>
    <xdr:cxnSp macro="">
      <xdr:nvCxnSpPr>
        <xdr:cNvPr id="232" name="直線コネクタ 231"/>
        <xdr:cNvCxnSpPr/>
      </xdr:nvCxnSpPr>
      <xdr:spPr>
        <a:xfrm flipV="1">
          <a:off x="9639300" y="10722435"/>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50012</xdr:rowOff>
    </xdr:from>
    <xdr:to>
      <xdr:col>46</xdr:col>
      <xdr:colOff>38100</xdr:colOff>
      <xdr:row>62</xdr:row>
      <xdr:rowOff>151612</xdr:rowOff>
    </xdr:to>
    <xdr:sp macro="" textlink="">
      <xdr:nvSpPr>
        <xdr:cNvPr id="233" name="楕円 232"/>
        <xdr:cNvSpPr/>
      </xdr:nvSpPr>
      <xdr:spPr>
        <a:xfrm>
          <a:off x="8699500" y="106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93683</xdr:rowOff>
    </xdr:from>
    <xdr:to>
      <xdr:col>50</xdr:col>
      <xdr:colOff>114300</xdr:colOff>
      <xdr:row>62</xdr:row>
      <xdr:rowOff>100812</xdr:rowOff>
    </xdr:to>
    <xdr:cxnSp macro="">
      <xdr:nvCxnSpPr>
        <xdr:cNvPr id="234" name="直線コネクタ 233"/>
        <xdr:cNvCxnSpPr/>
      </xdr:nvCxnSpPr>
      <xdr:spPr>
        <a:xfrm flipV="1">
          <a:off x="8750300" y="10723583"/>
          <a:ext cx="889000" cy="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52711</xdr:rowOff>
    </xdr:from>
    <xdr:to>
      <xdr:col>41</xdr:col>
      <xdr:colOff>101600</xdr:colOff>
      <xdr:row>62</xdr:row>
      <xdr:rowOff>154311</xdr:rowOff>
    </xdr:to>
    <xdr:sp macro="" textlink="">
      <xdr:nvSpPr>
        <xdr:cNvPr id="235" name="楕円 234"/>
        <xdr:cNvSpPr/>
      </xdr:nvSpPr>
      <xdr:spPr>
        <a:xfrm>
          <a:off x="7810500" y="1068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100812</xdr:rowOff>
    </xdr:from>
    <xdr:to>
      <xdr:col>45</xdr:col>
      <xdr:colOff>177800</xdr:colOff>
      <xdr:row>62</xdr:row>
      <xdr:rowOff>103511</xdr:rowOff>
    </xdr:to>
    <xdr:cxnSp macro="">
      <xdr:nvCxnSpPr>
        <xdr:cNvPr id="236" name="直線コネクタ 235"/>
        <xdr:cNvCxnSpPr/>
      </xdr:nvCxnSpPr>
      <xdr:spPr>
        <a:xfrm flipV="1">
          <a:off x="7861300" y="10730712"/>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11751</xdr:rowOff>
    </xdr:from>
    <xdr:ext cx="599010" cy="259045"/>
    <xdr:sp macro="" textlink="">
      <xdr:nvSpPr>
        <xdr:cNvPr id="237" name="n_1aveValue【橋りょう・トンネル】&#10;一人当たり有形固定資産（償却資産）額"/>
        <xdr:cNvSpPr txBox="1"/>
      </xdr:nvSpPr>
      <xdr:spPr>
        <a:xfrm>
          <a:off x="9327095" y="1081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13435</xdr:rowOff>
    </xdr:from>
    <xdr:ext cx="599010" cy="259045"/>
    <xdr:sp macro="" textlink="">
      <xdr:nvSpPr>
        <xdr:cNvPr id="238" name="n_2aveValue【橋りょう・トンネル】&#10;一人当たり有形固定資産（償却資産）額"/>
        <xdr:cNvSpPr txBox="1"/>
      </xdr:nvSpPr>
      <xdr:spPr>
        <a:xfrm>
          <a:off x="8450795" y="10814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67267</xdr:rowOff>
    </xdr:from>
    <xdr:ext cx="599010" cy="259045"/>
    <xdr:sp macro="" textlink="">
      <xdr:nvSpPr>
        <xdr:cNvPr id="239" name="n_3aveValue【橋りょう・トンネル】&#10;一人当たり有形固定資産（償却資産）額"/>
        <xdr:cNvSpPr txBox="1"/>
      </xdr:nvSpPr>
      <xdr:spPr>
        <a:xfrm>
          <a:off x="7561795" y="10868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161010</xdr:rowOff>
    </xdr:from>
    <xdr:ext cx="599010" cy="259045"/>
    <xdr:sp macro="" textlink="">
      <xdr:nvSpPr>
        <xdr:cNvPr id="240" name="n_1mainValue【橋りょう・トンネル】&#10;一人当たり有形固定資産（償却資産）額"/>
        <xdr:cNvSpPr txBox="1"/>
      </xdr:nvSpPr>
      <xdr:spPr>
        <a:xfrm>
          <a:off x="9327095" y="10448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168139</xdr:rowOff>
    </xdr:from>
    <xdr:ext cx="599010" cy="259045"/>
    <xdr:sp macro="" textlink="">
      <xdr:nvSpPr>
        <xdr:cNvPr id="241" name="n_2mainValue【橋りょう・トンネル】&#10;一人当たり有形固定資産（償却資産）額"/>
        <xdr:cNvSpPr txBox="1"/>
      </xdr:nvSpPr>
      <xdr:spPr>
        <a:xfrm>
          <a:off x="8450795" y="1045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170838</xdr:rowOff>
    </xdr:from>
    <xdr:ext cx="599010" cy="259045"/>
    <xdr:sp macro="" textlink="">
      <xdr:nvSpPr>
        <xdr:cNvPr id="242" name="n_3mainValue【橋りょう・トンネル】&#10;一人当たり有形固定資産（償却資産）額"/>
        <xdr:cNvSpPr txBox="1"/>
      </xdr:nvSpPr>
      <xdr:spPr>
        <a:xfrm>
          <a:off x="7561795" y="1045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1" name="正方形/長方形 25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2" name="正方形/長方形 25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3" name="正方形/長方形 25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4" name="正方形/長方形 25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5" name="正方形/長方形 25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6" name="正方形/長方形 25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7" name="正方形/長方形 25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8" name="正方形/長方形 257"/>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59" name="正方形/長方形 25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0" name="正方形/長方形 2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1" name="正方形/長方形 2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2" name="正方形/長方形 2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3" name="正方形/長方形 2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4" name="正方形/長方形 2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5" name="正方形/長方形 2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6" name="正方形/長方形 26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67" name="正方形/長方形 26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8" name="正方形/長方形 26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69" name="正方形/長方形 26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0" name="正方形/長方形 26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1" name="正方形/長方形 27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2" name="正方形/長方形 27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3" name="正方形/長方形 27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4" name="正方形/長方形 27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5" name="正方形/長方形 27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76" name="正方形/長方形 27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77" name="正方形/長方形 27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78" name="正方形/長方形 27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79" name="正方形/長方形 27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0" name="正方形/長方形 27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1" name="正方形/長方形 28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2" name="正方形/長方形 28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3" name="テキスト ボックス 28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84" name="直線コネクタ 28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85" name="直線コネクタ 28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86" name="テキスト ボックス 28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87" name="直線コネクタ 28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88" name="テキスト ボックス 28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89" name="直線コネクタ 28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0" name="テキスト ボックス 28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1" name="直線コネクタ 29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92" name="テキスト ボックス 29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93" name="直線コネクタ 29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94" name="テキスト ボックス 29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95" name="直線コネクタ 29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96" name="テキスト ボックス 29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97" name="直線コネクタ 29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98" name="テキスト ボックス 29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9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25581</xdr:rowOff>
    </xdr:to>
    <xdr:cxnSp macro="">
      <xdr:nvCxnSpPr>
        <xdr:cNvPr id="300" name="直線コネクタ 299"/>
        <xdr:cNvCxnSpPr/>
      </xdr:nvCxnSpPr>
      <xdr:spPr>
        <a:xfrm flipV="1">
          <a:off x="16318864" y="5660572"/>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29408</xdr:rowOff>
    </xdr:from>
    <xdr:ext cx="405111" cy="259045"/>
    <xdr:sp macro="" textlink="">
      <xdr:nvSpPr>
        <xdr:cNvPr id="301" name="【認定こども園・幼稚園・保育所】&#10;有形固定資産減価償却率最小値テキスト"/>
        <xdr:cNvSpPr txBox="1"/>
      </xdr:nvSpPr>
      <xdr:spPr>
        <a:xfrm>
          <a:off x="16357600" y="705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25581</xdr:rowOff>
    </xdr:from>
    <xdr:to>
      <xdr:col>86</xdr:col>
      <xdr:colOff>25400</xdr:colOff>
      <xdr:row>41</xdr:row>
      <xdr:rowOff>25581</xdr:rowOff>
    </xdr:to>
    <xdr:cxnSp macro="">
      <xdr:nvCxnSpPr>
        <xdr:cNvPr id="302" name="直線コネクタ 301"/>
        <xdr:cNvCxnSpPr/>
      </xdr:nvCxnSpPr>
      <xdr:spPr>
        <a:xfrm>
          <a:off x="16230600" y="70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03"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04" name="直線コネクタ 303"/>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154050</xdr:rowOff>
    </xdr:from>
    <xdr:ext cx="405111" cy="259045"/>
    <xdr:sp macro="" textlink="">
      <xdr:nvSpPr>
        <xdr:cNvPr id="305" name="【認定こども園・幼稚園・保育所】&#10;有形固定資産減価償却率平均値テキスト"/>
        <xdr:cNvSpPr txBox="1"/>
      </xdr:nvSpPr>
      <xdr:spPr>
        <a:xfrm>
          <a:off x="16357600" y="63262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4173</xdr:rowOff>
    </xdr:from>
    <xdr:to>
      <xdr:col>85</xdr:col>
      <xdr:colOff>177800</xdr:colOff>
      <xdr:row>37</xdr:row>
      <xdr:rowOff>105773</xdr:rowOff>
    </xdr:to>
    <xdr:sp macro="" textlink="">
      <xdr:nvSpPr>
        <xdr:cNvPr id="306" name="フローチャート: 判断 305"/>
        <xdr:cNvSpPr/>
      </xdr:nvSpPr>
      <xdr:spPr>
        <a:xfrm>
          <a:off x="162687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136434</xdr:rowOff>
    </xdr:from>
    <xdr:to>
      <xdr:col>81</xdr:col>
      <xdr:colOff>101600</xdr:colOff>
      <xdr:row>37</xdr:row>
      <xdr:rowOff>66584</xdr:rowOff>
    </xdr:to>
    <xdr:sp macro="" textlink="">
      <xdr:nvSpPr>
        <xdr:cNvPr id="307" name="フローチャート: 判断 306"/>
        <xdr:cNvSpPr/>
      </xdr:nvSpPr>
      <xdr:spPr>
        <a:xfrm>
          <a:off x="15430500" y="630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xdr:rowOff>
    </xdr:from>
    <xdr:to>
      <xdr:col>76</xdr:col>
      <xdr:colOff>165100</xdr:colOff>
      <xdr:row>37</xdr:row>
      <xdr:rowOff>115570</xdr:rowOff>
    </xdr:to>
    <xdr:sp macro="" textlink="">
      <xdr:nvSpPr>
        <xdr:cNvPr id="308" name="フローチャート: 判断 307"/>
        <xdr:cNvSpPr/>
      </xdr:nvSpPr>
      <xdr:spPr>
        <a:xfrm>
          <a:off x="14541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33564</xdr:rowOff>
    </xdr:from>
    <xdr:to>
      <xdr:col>72</xdr:col>
      <xdr:colOff>38100</xdr:colOff>
      <xdr:row>37</xdr:row>
      <xdr:rowOff>135164</xdr:rowOff>
    </xdr:to>
    <xdr:sp macro="" textlink="">
      <xdr:nvSpPr>
        <xdr:cNvPr id="309" name="フローチャート: 判断 308"/>
        <xdr:cNvSpPr/>
      </xdr:nvSpPr>
      <xdr:spPr>
        <a:xfrm>
          <a:off x="13652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0" name="テキスト ボックス 30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1" name="テキスト ボックス 31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2" name="テキスト ボックス 31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13" name="テキスト ボックス 31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14" name="テキスト ボックス 31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80917</xdr:rowOff>
    </xdr:from>
    <xdr:to>
      <xdr:col>85</xdr:col>
      <xdr:colOff>177800</xdr:colOff>
      <xdr:row>34</xdr:row>
      <xdr:rowOff>11067</xdr:rowOff>
    </xdr:to>
    <xdr:sp macro="" textlink="">
      <xdr:nvSpPr>
        <xdr:cNvPr id="315" name="楕円 314"/>
        <xdr:cNvSpPr/>
      </xdr:nvSpPr>
      <xdr:spPr>
        <a:xfrm>
          <a:off x="16268700" y="573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103794</xdr:rowOff>
    </xdr:from>
    <xdr:ext cx="405111" cy="259045"/>
    <xdr:sp macro="" textlink="">
      <xdr:nvSpPr>
        <xdr:cNvPr id="316" name="【認定こども園・幼稚園・保育所】&#10;有形固定資産減価償却率該当値テキスト"/>
        <xdr:cNvSpPr txBox="1"/>
      </xdr:nvSpPr>
      <xdr:spPr>
        <a:xfrm>
          <a:off x="16357600" y="559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123372</xdr:rowOff>
    </xdr:from>
    <xdr:to>
      <xdr:col>81</xdr:col>
      <xdr:colOff>101600</xdr:colOff>
      <xdr:row>34</xdr:row>
      <xdr:rowOff>53522</xdr:rowOff>
    </xdr:to>
    <xdr:sp macro="" textlink="">
      <xdr:nvSpPr>
        <xdr:cNvPr id="317" name="楕円 316"/>
        <xdr:cNvSpPr/>
      </xdr:nvSpPr>
      <xdr:spPr>
        <a:xfrm>
          <a:off x="15430500" y="578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131717</xdr:rowOff>
    </xdr:from>
    <xdr:to>
      <xdr:col>85</xdr:col>
      <xdr:colOff>127000</xdr:colOff>
      <xdr:row>34</xdr:row>
      <xdr:rowOff>2722</xdr:rowOff>
    </xdr:to>
    <xdr:cxnSp macro="">
      <xdr:nvCxnSpPr>
        <xdr:cNvPr id="318" name="直線コネクタ 317"/>
        <xdr:cNvCxnSpPr/>
      </xdr:nvCxnSpPr>
      <xdr:spPr>
        <a:xfrm flipV="1">
          <a:off x="15481300" y="5789567"/>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164193</xdr:rowOff>
    </xdr:from>
    <xdr:to>
      <xdr:col>76</xdr:col>
      <xdr:colOff>165100</xdr:colOff>
      <xdr:row>34</xdr:row>
      <xdr:rowOff>94343</xdr:rowOff>
    </xdr:to>
    <xdr:sp macro="" textlink="">
      <xdr:nvSpPr>
        <xdr:cNvPr id="319" name="楕円 318"/>
        <xdr:cNvSpPr/>
      </xdr:nvSpPr>
      <xdr:spPr>
        <a:xfrm>
          <a:off x="14541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2722</xdr:rowOff>
    </xdr:from>
    <xdr:to>
      <xdr:col>81</xdr:col>
      <xdr:colOff>50800</xdr:colOff>
      <xdr:row>34</xdr:row>
      <xdr:rowOff>43543</xdr:rowOff>
    </xdr:to>
    <xdr:cxnSp macro="">
      <xdr:nvCxnSpPr>
        <xdr:cNvPr id="320" name="直線コネクタ 319"/>
        <xdr:cNvCxnSpPr/>
      </xdr:nvCxnSpPr>
      <xdr:spPr>
        <a:xfrm flipV="1">
          <a:off x="14592300" y="583202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35197</xdr:rowOff>
    </xdr:from>
    <xdr:to>
      <xdr:col>72</xdr:col>
      <xdr:colOff>38100</xdr:colOff>
      <xdr:row>34</xdr:row>
      <xdr:rowOff>136797</xdr:rowOff>
    </xdr:to>
    <xdr:sp macro="" textlink="">
      <xdr:nvSpPr>
        <xdr:cNvPr id="321" name="楕円 320"/>
        <xdr:cNvSpPr/>
      </xdr:nvSpPr>
      <xdr:spPr>
        <a:xfrm>
          <a:off x="13652500" y="586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43543</xdr:rowOff>
    </xdr:from>
    <xdr:to>
      <xdr:col>76</xdr:col>
      <xdr:colOff>114300</xdr:colOff>
      <xdr:row>34</xdr:row>
      <xdr:rowOff>85997</xdr:rowOff>
    </xdr:to>
    <xdr:cxnSp macro="">
      <xdr:nvCxnSpPr>
        <xdr:cNvPr id="322" name="直線コネクタ 321"/>
        <xdr:cNvCxnSpPr/>
      </xdr:nvCxnSpPr>
      <xdr:spPr>
        <a:xfrm flipV="1">
          <a:off x="13703300" y="587284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57711</xdr:rowOff>
    </xdr:from>
    <xdr:ext cx="405111" cy="259045"/>
    <xdr:sp macro="" textlink="">
      <xdr:nvSpPr>
        <xdr:cNvPr id="323" name="n_1aveValue【認定こども園・幼稚園・保育所】&#10;有形固定資産減価償却率"/>
        <xdr:cNvSpPr txBox="1"/>
      </xdr:nvSpPr>
      <xdr:spPr>
        <a:xfrm>
          <a:off x="15266044" y="640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106697</xdr:rowOff>
    </xdr:from>
    <xdr:ext cx="405111" cy="259045"/>
    <xdr:sp macro="" textlink="">
      <xdr:nvSpPr>
        <xdr:cNvPr id="324" name="n_2aveValue【認定こども園・幼稚園・保育所】&#10;有形固定資産減価償却率"/>
        <xdr:cNvSpPr txBox="1"/>
      </xdr:nvSpPr>
      <xdr:spPr>
        <a:xfrm>
          <a:off x="14389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126292</xdr:rowOff>
    </xdr:from>
    <xdr:ext cx="405111" cy="259045"/>
    <xdr:sp macro="" textlink="">
      <xdr:nvSpPr>
        <xdr:cNvPr id="325" name="n_3aveValue【認定こども園・幼稚園・保育所】&#10;有形固定資産減価償却率"/>
        <xdr:cNvSpPr txBox="1"/>
      </xdr:nvSpPr>
      <xdr:spPr>
        <a:xfrm>
          <a:off x="13500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70049</xdr:rowOff>
    </xdr:from>
    <xdr:ext cx="405111" cy="259045"/>
    <xdr:sp macro="" textlink="">
      <xdr:nvSpPr>
        <xdr:cNvPr id="326" name="n_1mainValue【認定こども園・幼稚園・保育所】&#10;有形固定資産減価償却率"/>
        <xdr:cNvSpPr txBox="1"/>
      </xdr:nvSpPr>
      <xdr:spPr>
        <a:xfrm>
          <a:off x="15266044" y="555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110870</xdr:rowOff>
    </xdr:from>
    <xdr:ext cx="405111" cy="259045"/>
    <xdr:sp macro="" textlink="">
      <xdr:nvSpPr>
        <xdr:cNvPr id="327" name="n_2mainValue【認定こども園・幼稚園・保育所】&#10;有形固定資産減価償却率"/>
        <xdr:cNvSpPr txBox="1"/>
      </xdr:nvSpPr>
      <xdr:spPr>
        <a:xfrm>
          <a:off x="14389744" y="5597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153324</xdr:rowOff>
    </xdr:from>
    <xdr:ext cx="405111" cy="259045"/>
    <xdr:sp macro="" textlink="">
      <xdr:nvSpPr>
        <xdr:cNvPr id="328" name="n_3mainValue【認定こども園・幼稚園・保育所】&#10;有形固定資産減価償却率"/>
        <xdr:cNvSpPr txBox="1"/>
      </xdr:nvSpPr>
      <xdr:spPr>
        <a:xfrm>
          <a:off x="13500744" y="563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29" name="正方形/長方形 32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0" name="正方形/長方形 32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1" name="正方形/長方形 33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2" name="正方形/長方形 33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3" name="正方形/長方形 33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4" name="正方形/長方形 33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5" name="正方形/長方形 33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36" name="正方形/長方形 33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37" name="テキスト ボックス 33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38" name="直線コネクタ 33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39" name="直線コネクタ 33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40" name="テキスト ボックス 33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41" name="直線コネクタ 34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42" name="テキスト ボックス 34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43" name="直線コネクタ 34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44" name="テキスト ボックス 34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45" name="直線コネクタ 34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46" name="テキスト ボックス 34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47" name="直線コネクタ 34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48" name="テキスト ボックス 34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4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99060</xdr:rowOff>
    </xdr:to>
    <xdr:cxnSp macro="">
      <xdr:nvCxnSpPr>
        <xdr:cNvPr id="350" name="直線コネクタ 349"/>
        <xdr:cNvCxnSpPr/>
      </xdr:nvCxnSpPr>
      <xdr:spPr>
        <a:xfrm flipV="1">
          <a:off x="22160864" y="569976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102887</xdr:rowOff>
    </xdr:from>
    <xdr:ext cx="469744" cy="259045"/>
    <xdr:sp macro="" textlink="">
      <xdr:nvSpPr>
        <xdr:cNvPr id="351" name="【認定こども園・幼稚園・保育所】&#10;一人当たり面積最小値テキスト"/>
        <xdr:cNvSpPr txBox="1"/>
      </xdr:nvSpPr>
      <xdr:spPr>
        <a:xfrm>
          <a:off x="22199600" y="7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99060</xdr:rowOff>
    </xdr:from>
    <xdr:to>
      <xdr:col>116</xdr:col>
      <xdr:colOff>152400</xdr:colOff>
      <xdr:row>41</xdr:row>
      <xdr:rowOff>99060</xdr:rowOff>
    </xdr:to>
    <xdr:cxnSp macro="">
      <xdr:nvCxnSpPr>
        <xdr:cNvPr id="352" name="直線コネクタ 351"/>
        <xdr:cNvCxnSpPr/>
      </xdr:nvCxnSpPr>
      <xdr:spPr>
        <a:xfrm>
          <a:off x="22072600" y="712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353"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354" name="直線コネクタ 353"/>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160291</xdr:rowOff>
    </xdr:from>
    <xdr:ext cx="469744" cy="259045"/>
    <xdr:sp macro="" textlink="">
      <xdr:nvSpPr>
        <xdr:cNvPr id="355" name="【認定こども園・幼稚園・保育所】&#10;一人当たり面積平均値テキスト"/>
        <xdr:cNvSpPr txBox="1"/>
      </xdr:nvSpPr>
      <xdr:spPr>
        <a:xfrm>
          <a:off x="22199600" y="6332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137414</xdr:rowOff>
    </xdr:from>
    <xdr:to>
      <xdr:col>116</xdr:col>
      <xdr:colOff>114300</xdr:colOff>
      <xdr:row>38</xdr:row>
      <xdr:rowOff>67564</xdr:rowOff>
    </xdr:to>
    <xdr:sp macro="" textlink="">
      <xdr:nvSpPr>
        <xdr:cNvPr id="356" name="フローチャート: 判断 355"/>
        <xdr:cNvSpPr/>
      </xdr:nvSpPr>
      <xdr:spPr>
        <a:xfrm>
          <a:off x="22110700" y="64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112268</xdr:rowOff>
    </xdr:from>
    <xdr:to>
      <xdr:col>112</xdr:col>
      <xdr:colOff>38100</xdr:colOff>
      <xdr:row>38</xdr:row>
      <xdr:rowOff>42418</xdr:rowOff>
    </xdr:to>
    <xdr:sp macro="" textlink="">
      <xdr:nvSpPr>
        <xdr:cNvPr id="357" name="フローチャート: 判断 356"/>
        <xdr:cNvSpPr/>
      </xdr:nvSpPr>
      <xdr:spPr>
        <a:xfrm>
          <a:off x="21272500" y="645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50546</xdr:rowOff>
    </xdr:from>
    <xdr:to>
      <xdr:col>107</xdr:col>
      <xdr:colOff>101600</xdr:colOff>
      <xdr:row>37</xdr:row>
      <xdr:rowOff>152146</xdr:rowOff>
    </xdr:to>
    <xdr:sp macro="" textlink="">
      <xdr:nvSpPr>
        <xdr:cNvPr id="358" name="フローチャート: 判断 357"/>
        <xdr:cNvSpPr/>
      </xdr:nvSpPr>
      <xdr:spPr>
        <a:xfrm>
          <a:off x="20383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80264</xdr:rowOff>
    </xdr:from>
    <xdr:to>
      <xdr:col>102</xdr:col>
      <xdr:colOff>165100</xdr:colOff>
      <xdr:row>39</xdr:row>
      <xdr:rowOff>10414</xdr:rowOff>
    </xdr:to>
    <xdr:sp macro="" textlink="">
      <xdr:nvSpPr>
        <xdr:cNvPr id="359" name="フローチャート: 判断 358"/>
        <xdr:cNvSpPr/>
      </xdr:nvSpPr>
      <xdr:spPr>
        <a:xfrm>
          <a:off x="19494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0" name="テキスト ボックス 3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61" name="テキスト ボックス 3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2" name="テキスト ボックス 3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3" name="テキスト ボックス 3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4" name="テキスト ボックス 3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41402</xdr:rowOff>
    </xdr:from>
    <xdr:to>
      <xdr:col>116</xdr:col>
      <xdr:colOff>114300</xdr:colOff>
      <xdr:row>38</xdr:row>
      <xdr:rowOff>143002</xdr:rowOff>
    </xdr:to>
    <xdr:sp macro="" textlink="">
      <xdr:nvSpPr>
        <xdr:cNvPr id="365" name="楕円 364"/>
        <xdr:cNvSpPr/>
      </xdr:nvSpPr>
      <xdr:spPr>
        <a:xfrm>
          <a:off x="221107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19829</xdr:rowOff>
    </xdr:from>
    <xdr:ext cx="469744" cy="259045"/>
    <xdr:sp macro="" textlink="">
      <xdr:nvSpPr>
        <xdr:cNvPr id="366" name="【認定こども園・幼稚園・保育所】&#10;一人当たり面積該当値テキスト"/>
        <xdr:cNvSpPr txBox="1"/>
      </xdr:nvSpPr>
      <xdr:spPr>
        <a:xfrm>
          <a:off x="22199600" y="653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39116</xdr:rowOff>
    </xdr:from>
    <xdr:to>
      <xdr:col>112</xdr:col>
      <xdr:colOff>38100</xdr:colOff>
      <xdr:row>38</xdr:row>
      <xdr:rowOff>140716</xdr:rowOff>
    </xdr:to>
    <xdr:sp macro="" textlink="">
      <xdr:nvSpPr>
        <xdr:cNvPr id="367" name="楕円 366"/>
        <xdr:cNvSpPr/>
      </xdr:nvSpPr>
      <xdr:spPr>
        <a:xfrm>
          <a:off x="21272500" y="655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89916</xdr:rowOff>
    </xdr:from>
    <xdr:to>
      <xdr:col>116</xdr:col>
      <xdr:colOff>63500</xdr:colOff>
      <xdr:row>38</xdr:row>
      <xdr:rowOff>92202</xdr:rowOff>
    </xdr:to>
    <xdr:cxnSp macro="">
      <xdr:nvCxnSpPr>
        <xdr:cNvPr id="368" name="直線コネクタ 367"/>
        <xdr:cNvCxnSpPr/>
      </xdr:nvCxnSpPr>
      <xdr:spPr>
        <a:xfrm>
          <a:off x="21323300" y="660501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48260</xdr:rowOff>
    </xdr:from>
    <xdr:to>
      <xdr:col>107</xdr:col>
      <xdr:colOff>101600</xdr:colOff>
      <xdr:row>38</xdr:row>
      <xdr:rowOff>149860</xdr:rowOff>
    </xdr:to>
    <xdr:sp macro="" textlink="">
      <xdr:nvSpPr>
        <xdr:cNvPr id="369" name="楕円 368"/>
        <xdr:cNvSpPr/>
      </xdr:nvSpPr>
      <xdr:spPr>
        <a:xfrm>
          <a:off x="20383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89916</xdr:rowOff>
    </xdr:from>
    <xdr:to>
      <xdr:col>111</xdr:col>
      <xdr:colOff>177800</xdr:colOff>
      <xdr:row>38</xdr:row>
      <xdr:rowOff>99060</xdr:rowOff>
    </xdr:to>
    <xdr:cxnSp macro="">
      <xdr:nvCxnSpPr>
        <xdr:cNvPr id="370" name="直線コネクタ 369"/>
        <xdr:cNvCxnSpPr/>
      </xdr:nvCxnSpPr>
      <xdr:spPr>
        <a:xfrm flipV="1">
          <a:off x="20434300" y="66050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50546</xdr:rowOff>
    </xdr:from>
    <xdr:to>
      <xdr:col>102</xdr:col>
      <xdr:colOff>165100</xdr:colOff>
      <xdr:row>38</xdr:row>
      <xdr:rowOff>152146</xdr:rowOff>
    </xdr:to>
    <xdr:sp macro="" textlink="">
      <xdr:nvSpPr>
        <xdr:cNvPr id="371" name="楕円 370"/>
        <xdr:cNvSpPr/>
      </xdr:nvSpPr>
      <xdr:spPr>
        <a:xfrm>
          <a:off x="1949450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99060</xdr:rowOff>
    </xdr:from>
    <xdr:to>
      <xdr:col>107</xdr:col>
      <xdr:colOff>50800</xdr:colOff>
      <xdr:row>38</xdr:row>
      <xdr:rowOff>101346</xdr:rowOff>
    </xdr:to>
    <xdr:cxnSp macro="">
      <xdr:nvCxnSpPr>
        <xdr:cNvPr id="372" name="直線コネクタ 371"/>
        <xdr:cNvCxnSpPr/>
      </xdr:nvCxnSpPr>
      <xdr:spPr>
        <a:xfrm flipV="1">
          <a:off x="19545300" y="661416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58945</xdr:rowOff>
    </xdr:from>
    <xdr:ext cx="469744" cy="259045"/>
    <xdr:sp macro="" textlink="">
      <xdr:nvSpPr>
        <xdr:cNvPr id="373" name="n_1aveValue【認定こども園・幼稚園・保育所】&#10;一人当たり面積"/>
        <xdr:cNvSpPr txBox="1"/>
      </xdr:nvSpPr>
      <xdr:spPr>
        <a:xfrm>
          <a:off x="21075727" y="623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168673</xdr:rowOff>
    </xdr:from>
    <xdr:ext cx="469744" cy="259045"/>
    <xdr:sp macro="" textlink="">
      <xdr:nvSpPr>
        <xdr:cNvPr id="374" name="n_2aveValue【認定こども園・幼稚園・保育所】&#10;一人当たり面積"/>
        <xdr:cNvSpPr txBox="1"/>
      </xdr:nvSpPr>
      <xdr:spPr>
        <a:xfrm>
          <a:off x="20199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1541</xdr:rowOff>
    </xdr:from>
    <xdr:ext cx="469744" cy="259045"/>
    <xdr:sp macro="" textlink="">
      <xdr:nvSpPr>
        <xdr:cNvPr id="375" name="n_3aveValue【認定こども園・幼稚園・保育所】&#10;一人当たり面積"/>
        <xdr:cNvSpPr txBox="1"/>
      </xdr:nvSpPr>
      <xdr:spPr>
        <a:xfrm>
          <a:off x="19310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131843</xdr:rowOff>
    </xdr:from>
    <xdr:ext cx="469744" cy="259045"/>
    <xdr:sp macro="" textlink="">
      <xdr:nvSpPr>
        <xdr:cNvPr id="376" name="n_1mainValue【認定こども園・幼稚園・保育所】&#10;一人当たり面積"/>
        <xdr:cNvSpPr txBox="1"/>
      </xdr:nvSpPr>
      <xdr:spPr>
        <a:xfrm>
          <a:off x="21075727" y="66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140987</xdr:rowOff>
    </xdr:from>
    <xdr:ext cx="469744" cy="259045"/>
    <xdr:sp macro="" textlink="">
      <xdr:nvSpPr>
        <xdr:cNvPr id="377" name="n_2mainValue【認定こども園・幼稚園・保育所】&#10;一人当たり面積"/>
        <xdr:cNvSpPr txBox="1"/>
      </xdr:nvSpPr>
      <xdr:spPr>
        <a:xfrm>
          <a:off x="20199427"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168673</xdr:rowOff>
    </xdr:from>
    <xdr:ext cx="469744" cy="259045"/>
    <xdr:sp macro="" textlink="">
      <xdr:nvSpPr>
        <xdr:cNvPr id="378" name="n_3mainValue【認定こども園・幼稚園・保育所】&#10;一人当たり面積"/>
        <xdr:cNvSpPr txBox="1"/>
      </xdr:nvSpPr>
      <xdr:spPr>
        <a:xfrm>
          <a:off x="19310427" y="634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9" name="正方形/長方形 37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0" name="正方形/長方形 37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1" name="正方形/長方形 38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2" name="正方形/長方形 38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3" name="正方形/長方形 38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4" name="正方形/長方形 38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5" name="正方形/長方形 38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6" name="正方形/長方形 38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7" name="テキスト ボックス 38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8" name="直線コネクタ 38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89" name="直線コネクタ 38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90" name="テキスト ボックス 389"/>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1" name="直線コネクタ 39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2" name="テキスト ボックス 39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3" name="直線コネクタ 39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94" name="テキスト ボックス 39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95" name="直線コネクタ 39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96" name="テキスト ボックス 39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97" name="直線コネクタ 39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98" name="テキスト ボックス 39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99" name="直線コネクタ 39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00" name="テキスト ボックス 399"/>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1" name="直線コネクタ 40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2" name="テキスト ボックス 40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63</xdr:row>
      <xdr:rowOff>150223</xdr:rowOff>
    </xdr:to>
    <xdr:cxnSp macro="">
      <xdr:nvCxnSpPr>
        <xdr:cNvPr id="404" name="直線コネクタ 403"/>
        <xdr:cNvCxnSpPr/>
      </xdr:nvCxnSpPr>
      <xdr:spPr>
        <a:xfrm flipV="1">
          <a:off x="16318864" y="9666515"/>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405" name="【学校施設】&#10;有形固定資産減価償却率最小値テキスト"/>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406" name="直線コネクタ 405"/>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407" name="【学校施設】&#10;有形固定資産減価償却率最大値テキスト"/>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408" name="直線コネクタ 407"/>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146430</xdr:rowOff>
    </xdr:from>
    <xdr:ext cx="405111" cy="259045"/>
    <xdr:sp macro="" textlink="">
      <xdr:nvSpPr>
        <xdr:cNvPr id="409" name="【学校施設】&#10;有形固定資産減価償却率平均値テキスト"/>
        <xdr:cNvSpPr txBox="1"/>
      </xdr:nvSpPr>
      <xdr:spPr>
        <a:xfrm>
          <a:off x="16357600" y="10090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168003</xdr:rowOff>
    </xdr:from>
    <xdr:to>
      <xdr:col>85</xdr:col>
      <xdr:colOff>177800</xdr:colOff>
      <xdr:row>59</xdr:row>
      <xdr:rowOff>98153</xdr:rowOff>
    </xdr:to>
    <xdr:sp macro="" textlink="">
      <xdr:nvSpPr>
        <xdr:cNvPr id="410" name="フローチャート: 判断 409"/>
        <xdr:cNvSpPr/>
      </xdr:nvSpPr>
      <xdr:spPr>
        <a:xfrm>
          <a:off x="162687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411" name="フローチャート: 判断 410"/>
        <xdr:cNvSpPr/>
      </xdr:nvSpPr>
      <xdr:spPr>
        <a:xfrm>
          <a:off x="15430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61867</xdr:rowOff>
    </xdr:from>
    <xdr:to>
      <xdr:col>76</xdr:col>
      <xdr:colOff>165100</xdr:colOff>
      <xdr:row>59</xdr:row>
      <xdr:rowOff>163467</xdr:rowOff>
    </xdr:to>
    <xdr:sp macro="" textlink="">
      <xdr:nvSpPr>
        <xdr:cNvPr id="412" name="フローチャート: 判断 411"/>
        <xdr:cNvSpPr/>
      </xdr:nvSpPr>
      <xdr:spPr>
        <a:xfrm>
          <a:off x="14541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30843</xdr:rowOff>
    </xdr:from>
    <xdr:to>
      <xdr:col>72</xdr:col>
      <xdr:colOff>38100</xdr:colOff>
      <xdr:row>59</xdr:row>
      <xdr:rowOff>132443</xdr:rowOff>
    </xdr:to>
    <xdr:sp macro="" textlink="">
      <xdr:nvSpPr>
        <xdr:cNvPr id="413" name="フローチャート: 判断 412"/>
        <xdr:cNvSpPr/>
      </xdr:nvSpPr>
      <xdr:spPr>
        <a:xfrm>
          <a:off x="13652500" y="1014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4" name="テキスト ボックス 41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5" name="テキスト ボックス 41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6" name="テキスト ボックス 41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7" name="テキスト ボックス 41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8" name="テキスト ボックス 41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132080</xdr:rowOff>
    </xdr:from>
    <xdr:to>
      <xdr:col>85</xdr:col>
      <xdr:colOff>177800</xdr:colOff>
      <xdr:row>57</xdr:row>
      <xdr:rowOff>62230</xdr:rowOff>
    </xdr:to>
    <xdr:sp macro="" textlink="">
      <xdr:nvSpPr>
        <xdr:cNvPr id="419" name="楕円 418"/>
        <xdr:cNvSpPr/>
      </xdr:nvSpPr>
      <xdr:spPr>
        <a:xfrm>
          <a:off x="162687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47007</xdr:rowOff>
    </xdr:from>
    <xdr:ext cx="405111" cy="259045"/>
    <xdr:sp macro="" textlink="">
      <xdr:nvSpPr>
        <xdr:cNvPr id="420" name="【学校施設】&#10;有形固定資産減価償却率該当値テキスト"/>
        <xdr:cNvSpPr txBox="1"/>
      </xdr:nvSpPr>
      <xdr:spPr>
        <a:xfrm>
          <a:off x="16357600" y="9648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163104</xdr:rowOff>
    </xdr:from>
    <xdr:to>
      <xdr:col>81</xdr:col>
      <xdr:colOff>101600</xdr:colOff>
      <xdr:row>57</xdr:row>
      <xdr:rowOff>93254</xdr:rowOff>
    </xdr:to>
    <xdr:sp macro="" textlink="">
      <xdr:nvSpPr>
        <xdr:cNvPr id="421" name="楕円 420"/>
        <xdr:cNvSpPr/>
      </xdr:nvSpPr>
      <xdr:spPr>
        <a:xfrm>
          <a:off x="15430500" y="976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11430</xdr:rowOff>
    </xdr:from>
    <xdr:to>
      <xdr:col>85</xdr:col>
      <xdr:colOff>127000</xdr:colOff>
      <xdr:row>57</xdr:row>
      <xdr:rowOff>42454</xdr:rowOff>
    </xdr:to>
    <xdr:cxnSp macro="">
      <xdr:nvCxnSpPr>
        <xdr:cNvPr id="422" name="直線コネクタ 421"/>
        <xdr:cNvCxnSpPr/>
      </xdr:nvCxnSpPr>
      <xdr:spPr>
        <a:xfrm flipV="1">
          <a:off x="15481300" y="978408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168003</xdr:rowOff>
    </xdr:from>
    <xdr:to>
      <xdr:col>76</xdr:col>
      <xdr:colOff>165100</xdr:colOff>
      <xdr:row>57</xdr:row>
      <xdr:rowOff>98153</xdr:rowOff>
    </xdr:to>
    <xdr:sp macro="" textlink="">
      <xdr:nvSpPr>
        <xdr:cNvPr id="423" name="楕円 422"/>
        <xdr:cNvSpPr/>
      </xdr:nvSpPr>
      <xdr:spPr>
        <a:xfrm>
          <a:off x="14541500" y="97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42454</xdr:rowOff>
    </xdr:from>
    <xdr:to>
      <xdr:col>81</xdr:col>
      <xdr:colOff>50800</xdr:colOff>
      <xdr:row>57</xdr:row>
      <xdr:rowOff>47353</xdr:rowOff>
    </xdr:to>
    <xdr:cxnSp macro="">
      <xdr:nvCxnSpPr>
        <xdr:cNvPr id="424" name="直線コネクタ 423"/>
        <xdr:cNvCxnSpPr/>
      </xdr:nvCxnSpPr>
      <xdr:spPr>
        <a:xfrm flipV="1">
          <a:off x="14592300" y="981510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30843</xdr:rowOff>
    </xdr:from>
    <xdr:to>
      <xdr:col>72</xdr:col>
      <xdr:colOff>38100</xdr:colOff>
      <xdr:row>57</xdr:row>
      <xdr:rowOff>132443</xdr:rowOff>
    </xdr:to>
    <xdr:sp macro="" textlink="">
      <xdr:nvSpPr>
        <xdr:cNvPr id="425" name="楕円 424"/>
        <xdr:cNvSpPr/>
      </xdr:nvSpPr>
      <xdr:spPr>
        <a:xfrm>
          <a:off x="13652500" y="980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47353</xdr:rowOff>
    </xdr:from>
    <xdr:to>
      <xdr:col>76</xdr:col>
      <xdr:colOff>114300</xdr:colOff>
      <xdr:row>57</xdr:row>
      <xdr:rowOff>81643</xdr:rowOff>
    </xdr:to>
    <xdr:cxnSp macro="">
      <xdr:nvCxnSpPr>
        <xdr:cNvPr id="426" name="直線コネクタ 425"/>
        <xdr:cNvCxnSpPr/>
      </xdr:nvCxnSpPr>
      <xdr:spPr>
        <a:xfrm flipV="1">
          <a:off x="13703300" y="982000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121937</xdr:rowOff>
    </xdr:from>
    <xdr:ext cx="405111" cy="259045"/>
    <xdr:sp macro="" textlink="">
      <xdr:nvSpPr>
        <xdr:cNvPr id="427" name="n_1aveValue【学校施設】&#10;有形固定資産減価償却率"/>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154594</xdr:rowOff>
    </xdr:from>
    <xdr:ext cx="405111" cy="259045"/>
    <xdr:sp macro="" textlink="">
      <xdr:nvSpPr>
        <xdr:cNvPr id="428" name="n_2aveValue【学校施設】&#10;有形固定資産減価償却率"/>
        <xdr:cNvSpPr txBox="1"/>
      </xdr:nvSpPr>
      <xdr:spPr>
        <a:xfrm>
          <a:off x="143897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123570</xdr:rowOff>
    </xdr:from>
    <xdr:ext cx="405111" cy="259045"/>
    <xdr:sp macro="" textlink="">
      <xdr:nvSpPr>
        <xdr:cNvPr id="429" name="n_3aveValue【学校施設】&#10;有形固定資産減価償却率"/>
        <xdr:cNvSpPr txBox="1"/>
      </xdr:nvSpPr>
      <xdr:spPr>
        <a:xfrm>
          <a:off x="13500744" y="1023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109781</xdr:rowOff>
    </xdr:from>
    <xdr:ext cx="405111" cy="259045"/>
    <xdr:sp macro="" textlink="">
      <xdr:nvSpPr>
        <xdr:cNvPr id="430" name="n_1mainValue【学校施設】&#10;有形固定資産減価償却率"/>
        <xdr:cNvSpPr txBox="1"/>
      </xdr:nvSpPr>
      <xdr:spPr>
        <a:xfrm>
          <a:off x="15266044" y="953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114680</xdr:rowOff>
    </xdr:from>
    <xdr:ext cx="405111" cy="259045"/>
    <xdr:sp macro="" textlink="">
      <xdr:nvSpPr>
        <xdr:cNvPr id="431" name="n_2mainValue【学校施設】&#10;有形固定資産減価償却率"/>
        <xdr:cNvSpPr txBox="1"/>
      </xdr:nvSpPr>
      <xdr:spPr>
        <a:xfrm>
          <a:off x="14389744" y="9544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148970</xdr:rowOff>
    </xdr:from>
    <xdr:ext cx="405111" cy="259045"/>
    <xdr:sp macro="" textlink="">
      <xdr:nvSpPr>
        <xdr:cNvPr id="432" name="n_3mainValue【学校施設】&#10;有形固定資産減価償却率"/>
        <xdr:cNvSpPr txBox="1"/>
      </xdr:nvSpPr>
      <xdr:spPr>
        <a:xfrm>
          <a:off x="13500744" y="957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33" name="正方形/長方形 43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4" name="正方形/長方形 43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5" name="正方形/長方形 43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6" name="正方形/長方形 43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7" name="正方形/長方形 43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8" name="正方形/長方形 43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9" name="正方形/長方形 43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0" name="正方形/長方形 43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1" name="テキスト ボックス 44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2" name="直線コネクタ 44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43" name="テキスト ボックス 44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44" name="直線コネクタ 44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45" name="テキスト ボックス 44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46" name="直線コネクタ 44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47" name="テキスト ボックス 44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48" name="直線コネクタ 44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49" name="テキスト ボックス 44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50" name="直線コネクタ 44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51" name="テキスト ボックス 45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52" name="直線コネクタ 45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53" name="テキスト ボックス 45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4" name="直線コネクタ 45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55" name="テキスト ボックス 45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5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37338</xdr:rowOff>
    </xdr:from>
    <xdr:to>
      <xdr:col>116</xdr:col>
      <xdr:colOff>62864</xdr:colOff>
      <xdr:row>64</xdr:row>
      <xdr:rowOff>19431</xdr:rowOff>
    </xdr:to>
    <xdr:cxnSp macro="">
      <xdr:nvCxnSpPr>
        <xdr:cNvPr id="457" name="直線コネクタ 456"/>
        <xdr:cNvCxnSpPr/>
      </xdr:nvCxnSpPr>
      <xdr:spPr>
        <a:xfrm flipV="1">
          <a:off x="22160864" y="9638538"/>
          <a:ext cx="0" cy="1353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23258</xdr:rowOff>
    </xdr:from>
    <xdr:ext cx="469744" cy="259045"/>
    <xdr:sp macro="" textlink="">
      <xdr:nvSpPr>
        <xdr:cNvPr id="458" name="【学校施設】&#10;一人当たり面積最小値テキスト"/>
        <xdr:cNvSpPr txBox="1"/>
      </xdr:nvSpPr>
      <xdr:spPr>
        <a:xfrm>
          <a:off x="22199600" y="1099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19431</xdr:rowOff>
    </xdr:from>
    <xdr:to>
      <xdr:col>116</xdr:col>
      <xdr:colOff>152400</xdr:colOff>
      <xdr:row>64</xdr:row>
      <xdr:rowOff>19431</xdr:rowOff>
    </xdr:to>
    <xdr:cxnSp macro="">
      <xdr:nvCxnSpPr>
        <xdr:cNvPr id="459" name="直線コネクタ 458"/>
        <xdr:cNvCxnSpPr/>
      </xdr:nvCxnSpPr>
      <xdr:spPr>
        <a:xfrm>
          <a:off x="22072600" y="109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155465</xdr:rowOff>
    </xdr:from>
    <xdr:ext cx="469744" cy="259045"/>
    <xdr:sp macro="" textlink="">
      <xdr:nvSpPr>
        <xdr:cNvPr id="460" name="【学校施設】&#10;一人当たり面積最大値テキスト"/>
        <xdr:cNvSpPr txBox="1"/>
      </xdr:nvSpPr>
      <xdr:spPr>
        <a:xfrm>
          <a:off x="22199600" y="941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37338</xdr:rowOff>
    </xdr:from>
    <xdr:to>
      <xdr:col>116</xdr:col>
      <xdr:colOff>152400</xdr:colOff>
      <xdr:row>56</xdr:row>
      <xdr:rowOff>37338</xdr:rowOff>
    </xdr:to>
    <xdr:cxnSp macro="">
      <xdr:nvCxnSpPr>
        <xdr:cNvPr id="461" name="直線コネクタ 460"/>
        <xdr:cNvCxnSpPr/>
      </xdr:nvCxnSpPr>
      <xdr:spPr>
        <a:xfrm>
          <a:off x="22072600" y="96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127906</xdr:rowOff>
    </xdr:from>
    <xdr:ext cx="469744" cy="259045"/>
    <xdr:sp macro="" textlink="">
      <xdr:nvSpPr>
        <xdr:cNvPr id="462" name="【学校施設】&#10;一人当たり面積平均値テキスト"/>
        <xdr:cNvSpPr txBox="1"/>
      </xdr:nvSpPr>
      <xdr:spPr>
        <a:xfrm>
          <a:off x="22199600" y="10414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105029</xdr:rowOff>
    </xdr:from>
    <xdr:to>
      <xdr:col>116</xdr:col>
      <xdr:colOff>114300</xdr:colOff>
      <xdr:row>62</xdr:row>
      <xdr:rowOff>35179</xdr:rowOff>
    </xdr:to>
    <xdr:sp macro="" textlink="">
      <xdr:nvSpPr>
        <xdr:cNvPr id="463" name="フローチャート: 判断 462"/>
        <xdr:cNvSpPr/>
      </xdr:nvSpPr>
      <xdr:spPr>
        <a:xfrm>
          <a:off x="22110700" y="1056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93218</xdr:rowOff>
    </xdr:from>
    <xdr:to>
      <xdr:col>112</xdr:col>
      <xdr:colOff>38100</xdr:colOff>
      <xdr:row>62</xdr:row>
      <xdr:rowOff>23368</xdr:rowOff>
    </xdr:to>
    <xdr:sp macro="" textlink="">
      <xdr:nvSpPr>
        <xdr:cNvPr id="464" name="フローチャート: 判断 463"/>
        <xdr:cNvSpPr/>
      </xdr:nvSpPr>
      <xdr:spPr>
        <a:xfrm>
          <a:off x="21272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87503</xdr:rowOff>
    </xdr:from>
    <xdr:to>
      <xdr:col>107</xdr:col>
      <xdr:colOff>101600</xdr:colOff>
      <xdr:row>62</xdr:row>
      <xdr:rowOff>17653</xdr:rowOff>
    </xdr:to>
    <xdr:sp macro="" textlink="">
      <xdr:nvSpPr>
        <xdr:cNvPr id="465" name="フローチャート: 判断 464"/>
        <xdr:cNvSpPr/>
      </xdr:nvSpPr>
      <xdr:spPr>
        <a:xfrm>
          <a:off x="20383500" y="1054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149606</xdr:rowOff>
    </xdr:from>
    <xdr:to>
      <xdr:col>102</xdr:col>
      <xdr:colOff>165100</xdr:colOff>
      <xdr:row>62</xdr:row>
      <xdr:rowOff>79756</xdr:rowOff>
    </xdr:to>
    <xdr:sp macro="" textlink="">
      <xdr:nvSpPr>
        <xdr:cNvPr id="466" name="フローチャート: 判断 465"/>
        <xdr:cNvSpPr/>
      </xdr:nvSpPr>
      <xdr:spPr>
        <a:xfrm>
          <a:off x="19494500" y="106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67" name="テキスト ボックス 46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8" name="テキスト ボックス 46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9" name="テキスト ボックス 46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0" name="テキスト ボックス 46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1" name="テキスト ボックス 47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68834</xdr:rowOff>
    </xdr:from>
    <xdr:to>
      <xdr:col>116</xdr:col>
      <xdr:colOff>114300</xdr:colOff>
      <xdr:row>62</xdr:row>
      <xdr:rowOff>170434</xdr:rowOff>
    </xdr:to>
    <xdr:sp macro="" textlink="">
      <xdr:nvSpPr>
        <xdr:cNvPr id="472" name="楕円 471"/>
        <xdr:cNvSpPr/>
      </xdr:nvSpPr>
      <xdr:spPr>
        <a:xfrm>
          <a:off x="22110700" y="1069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47261</xdr:rowOff>
    </xdr:from>
    <xdr:ext cx="469744" cy="259045"/>
    <xdr:sp macro="" textlink="">
      <xdr:nvSpPr>
        <xdr:cNvPr id="473" name="【学校施設】&#10;一人当たり面積該当値テキスト"/>
        <xdr:cNvSpPr txBox="1"/>
      </xdr:nvSpPr>
      <xdr:spPr>
        <a:xfrm>
          <a:off x="22199600" y="1067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66929</xdr:rowOff>
    </xdr:from>
    <xdr:to>
      <xdr:col>112</xdr:col>
      <xdr:colOff>38100</xdr:colOff>
      <xdr:row>62</xdr:row>
      <xdr:rowOff>168529</xdr:rowOff>
    </xdr:to>
    <xdr:sp macro="" textlink="">
      <xdr:nvSpPr>
        <xdr:cNvPr id="474" name="楕円 473"/>
        <xdr:cNvSpPr/>
      </xdr:nvSpPr>
      <xdr:spPr>
        <a:xfrm>
          <a:off x="21272500" y="106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117729</xdr:rowOff>
    </xdr:from>
    <xdr:to>
      <xdr:col>116</xdr:col>
      <xdr:colOff>63500</xdr:colOff>
      <xdr:row>62</xdr:row>
      <xdr:rowOff>119634</xdr:rowOff>
    </xdr:to>
    <xdr:cxnSp macro="">
      <xdr:nvCxnSpPr>
        <xdr:cNvPr id="475" name="直線コネクタ 474"/>
        <xdr:cNvCxnSpPr/>
      </xdr:nvCxnSpPr>
      <xdr:spPr>
        <a:xfrm>
          <a:off x="21323300" y="10747629"/>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77978</xdr:rowOff>
    </xdr:from>
    <xdr:to>
      <xdr:col>107</xdr:col>
      <xdr:colOff>101600</xdr:colOff>
      <xdr:row>63</xdr:row>
      <xdr:rowOff>8128</xdr:rowOff>
    </xdr:to>
    <xdr:sp macro="" textlink="">
      <xdr:nvSpPr>
        <xdr:cNvPr id="476" name="楕円 475"/>
        <xdr:cNvSpPr/>
      </xdr:nvSpPr>
      <xdr:spPr>
        <a:xfrm>
          <a:off x="20383500" y="1070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117729</xdr:rowOff>
    </xdr:from>
    <xdr:to>
      <xdr:col>111</xdr:col>
      <xdr:colOff>177800</xdr:colOff>
      <xdr:row>62</xdr:row>
      <xdr:rowOff>128778</xdr:rowOff>
    </xdr:to>
    <xdr:cxnSp macro="">
      <xdr:nvCxnSpPr>
        <xdr:cNvPr id="477" name="直線コネクタ 476"/>
        <xdr:cNvCxnSpPr/>
      </xdr:nvCxnSpPr>
      <xdr:spPr>
        <a:xfrm flipV="1">
          <a:off x="20434300" y="10747629"/>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80264</xdr:rowOff>
    </xdr:from>
    <xdr:to>
      <xdr:col>102</xdr:col>
      <xdr:colOff>165100</xdr:colOff>
      <xdr:row>63</xdr:row>
      <xdr:rowOff>10414</xdr:rowOff>
    </xdr:to>
    <xdr:sp macro="" textlink="">
      <xdr:nvSpPr>
        <xdr:cNvPr id="478" name="楕円 477"/>
        <xdr:cNvSpPr/>
      </xdr:nvSpPr>
      <xdr:spPr>
        <a:xfrm>
          <a:off x="19494500" y="1071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128778</xdr:rowOff>
    </xdr:from>
    <xdr:to>
      <xdr:col>107</xdr:col>
      <xdr:colOff>50800</xdr:colOff>
      <xdr:row>62</xdr:row>
      <xdr:rowOff>131064</xdr:rowOff>
    </xdr:to>
    <xdr:cxnSp macro="">
      <xdr:nvCxnSpPr>
        <xdr:cNvPr id="479" name="直線コネクタ 478"/>
        <xdr:cNvCxnSpPr/>
      </xdr:nvCxnSpPr>
      <xdr:spPr>
        <a:xfrm flipV="1">
          <a:off x="19545300" y="1075867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39895</xdr:rowOff>
    </xdr:from>
    <xdr:ext cx="469744" cy="259045"/>
    <xdr:sp macro="" textlink="">
      <xdr:nvSpPr>
        <xdr:cNvPr id="480" name="n_1aveValue【学校施設】&#10;一人当たり面積"/>
        <xdr:cNvSpPr txBox="1"/>
      </xdr:nvSpPr>
      <xdr:spPr>
        <a:xfrm>
          <a:off x="21075727" y="1032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34180</xdr:rowOff>
    </xdr:from>
    <xdr:ext cx="469744" cy="259045"/>
    <xdr:sp macro="" textlink="">
      <xdr:nvSpPr>
        <xdr:cNvPr id="481" name="n_2aveValue【学校施設】&#10;一人当たり面積"/>
        <xdr:cNvSpPr txBox="1"/>
      </xdr:nvSpPr>
      <xdr:spPr>
        <a:xfrm>
          <a:off x="20199427" y="1032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96283</xdr:rowOff>
    </xdr:from>
    <xdr:ext cx="469744" cy="259045"/>
    <xdr:sp macro="" textlink="">
      <xdr:nvSpPr>
        <xdr:cNvPr id="482" name="n_3aveValue【学校施設】&#10;一人当たり面積"/>
        <xdr:cNvSpPr txBox="1"/>
      </xdr:nvSpPr>
      <xdr:spPr>
        <a:xfrm>
          <a:off x="19310427" y="1038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159656</xdr:rowOff>
    </xdr:from>
    <xdr:ext cx="469744" cy="259045"/>
    <xdr:sp macro="" textlink="">
      <xdr:nvSpPr>
        <xdr:cNvPr id="483" name="n_1mainValue【学校施設】&#10;一人当たり面積"/>
        <xdr:cNvSpPr txBox="1"/>
      </xdr:nvSpPr>
      <xdr:spPr>
        <a:xfrm>
          <a:off x="210757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170705</xdr:rowOff>
    </xdr:from>
    <xdr:ext cx="469744" cy="259045"/>
    <xdr:sp macro="" textlink="">
      <xdr:nvSpPr>
        <xdr:cNvPr id="484" name="n_2mainValue【学校施設】&#10;一人当たり面積"/>
        <xdr:cNvSpPr txBox="1"/>
      </xdr:nvSpPr>
      <xdr:spPr>
        <a:xfrm>
          <a:off x="20199427" y="1080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1541</xdr:rowOff>
    </xdr:from>
    <xdr:ext cx="469744" cy="259045"/>
    <xdr:sp macro="" textlink="">
      <xdr:nvSpPr>
        <xdr:cNvPr id="485" name="n_3mainValue【学校施設】&#10;一人当たり面積"/>
        <xdr:cNvSpPr txBox="1"/>
      </xdr:nvSpPr>
      <xdr:spPr>
        <a:xfrm>
          <a:off x="19310427"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6" name="正方形/長方形 48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7" name="正方形/長方形 48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8" name="正方形/長方形 48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9" name="正方形/長方形 48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0" name="正方形/長方形 48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1" name="正方形/長方形 49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2" name="正方形/長方形 49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3" name="正方形/長方形 49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94" name="正方形/長方形 49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5" name="正方形/長方形 49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6" name="正方形/長方形 49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7" name="正方形/長方形 49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8" name="正方形/長方形 49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9" name="正方形/長方形 49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0" name="正方形/長方形 49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1" name="正方形/長方形 50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02" name="正方形/長方形 50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3" name="正方形/長方形 50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4" name="正方形/長方形 50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5" name="正方形/長方形 50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6" name="正方形/長方形 50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7" name="正方形/長方形 50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8" name="正方形/長方形 50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9" name="正方形/長方形 50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10" name="テキスト ボックス 50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11" name="直線コネクタ 51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12" name="直線コネクタ 51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13" name="テキスト ボックス 51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14" name="直線コネクタ 51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15" name="テキスト ボックス 51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16" name="直線コネクタ 51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17" name="テキスト ボックス 51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18" name="直線コネクタ 51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19" name="テキスト ボックス 51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20" name="直線コネクタ 51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21" name="テキスト ボックス 52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22" name="直線コネクタ 52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23" name="テキスト ボックス 52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24" name="直線コネクタ 52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25" name="テキスト ボックス 52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2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56606</xdr:rowOff>
    </xdr:to>
    <xdr:cxnSp macro="">
      <xdr:nvCxnSpPr>
        <xdr:cNvPr id="527" name="直線コネクタ 526"/>
        <xdr:cNvCxnSpPr/>
      </xdr:nvCxnSpPr>
      <xdr:spPr>
        <a:xfrm flipV="1">
          <a:off x="16318864" y="1709057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60433</xdr:rowOff>
    </xdr:from>
    <xdr:ext cx="340478" cy="259045"/>
    <xdr:sp macro="" textlink="">
      <xdr:nvSpPr>
        <xdr:cNvPr id="528" name="【公民館】&#10;有形固定資産減価償却率最小値テキスト"/>
        <xdr:cNvSpPr txBox="1"/>
      </xdr:nvSpPr>
      <xdr:spPr>
        <a:xfrm>
          <a:off x="16357600" y="185770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56606</xdr:rowOff>
    </xdr:from>
    <xdr:to>
      <xdr:col>86</xdr:col>
      <xdr:colOff>25400</xdr:colOff>
      <xdr:row>108</xdr:row>
      <xdr:rowOff>56606</xdr:rowOff>
    </xdr:to>
    <xdr:cxnSp macro="">
      <xdr:nvCxnSpPr>
        <xdr:cNvPr id="529" name="直線コネクタ 528"/>
        <xdr:cNvCxnSpPr/>
      </xdr:nvCxnSpPr>
      <xdr:spPr>
        <a:xfrm>
          <a:off x="16230600" y="1857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30"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31" name="直線コネクタ 53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26688</xdr:rowOff>
    </xdr:from>
    <xdr:ext cx="405111" cy="259045"/>
    <xdr:sp macro="" textlink="">
      <xdr:nvSpPr>
        <xdr:cNvPr id="532" name="【公民館】&#10;有形固定資産減価償却率平均値テキスト"/>
        <xdr:cNvSpPr txBox="1"/>
      </xdr:nvSpPr>
      <xdr:spPr>
        <a:xfrm>
          <a:off x="16357600" y="175145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48261</xdr:rowOff>
    </xdr:from>
    <xdr:to>
      <xdr:col>85</xdr:col>
      <xdr:colOff>177800</xdr:colOff>
      <xdr:row>102</xdr:row>
      <xdr:rowOff>149861</xdr:rowOff>
    </xdr:to>
    <xdr:sp macro="" textlink="">
      <xdr:nvSpPr>
        <xdr:cNvPr id="533" name="フローチャート: 判断 532"/>
        <xdr:cNvSpPr/>
      </xdr:nvSpPr>
      <xdr:spPr>
        <a:xfrm>
          <a:off x="16268700" y="175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77651</xdr:rowOff>
    </xdr:from>
    <xdr:to>
      <xdr:col>81</xdr:col>
      <xdr:colOff>101600</xdr:colOff>
      <xdr:row>103</xdr:row>
      <xdr:rowOff>7801</xdr:rowOff>
    </xdr:to>
    <xdr:sp macro="" textlink="">
      <xdr:nvSpPr>
        <xdr:cNvPr id="534" name="フローチャート: 判断 533"/>
        <xdr:cNvSpPr/>
      </xdr:nvSpPr>
      <xdr:spPr>
        <a:xfrm>
          <a:off x="15430500" y="1756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92348</xdr:rowOff>
    </xdr:from>
    <xdr:to>
      <xdr:col>76</xdr:col>
      <xdr:colOff>165100</xdr:colOff>
      <xdr:row>103</xdr:row>
      <xdr:rowOff>22498</xdr:rowOff>
    </xdr:to>
    <xdr:sp macro="" textlink="">
      <xdr:nvSpPr>
        <xdr:cNvPr id="535" name="フローチャート: 判断 534"/>
        <xdr:cNvSpPr/>
      </xdr:nvSpPr>
      <xdr:spPr>
        <a:xfrm>
          <a:off x="14541500" y="175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160927</xdr:rowOff>
    </xdr:from>
    <xdr:to>
      <xdr:col>72</xdr:col>
      <xdr:colOff>38100</xdr:colOff>
      <xdr:row>103</xdr:row>
      <xdr:rowOff>91077</xdr:rowOff>
    </xdr:to>
    <xdr:sp macro="" textlink="">
      <xdr:nvSpPr>
        <xdr:cNvPr id="536" name="フローチャート: 判断 535"/>
        <xdr:cNvSpPr/>
      </xdr:nvSpPr>
      <xdr:spPr>
        <a:xfrm>
          <a:off x="13652500" y="1764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37" name="テキスト ボックス 53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8" name="テキスト ボックス 53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9" name="テキスト ボックス 53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0" name="テキスト ボックス 53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41" name="テキスト ボックス 54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146231</xdr:rowOff>
    </xdr:from>
    <xdr:to>
      <xdr:col>85</xdr:col>
      <xdr:colOff>177800</xdr:colOff>
      <xdr:row>101</xdr:row>
      <xdr:rowOff>76381</xdr:rowOff>
    </xdr:to>
    <xdr:sp macro="" textlink="">
      <xdr:nvSpPr>
        <xdr:cNvPr id="542" name="楕円 541"/>
        <xdr:cNvSpPr/>
      </xdr:nvSpPr>
      <xdr:spPr>
        <a:xfrm>
          <a:off x="16268700" y="172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169108</xdr:rowOff>
    </xdr:from>
    <xdr:ext cx="405111" cy="259045"/>
    <xdr:sp macro="" textlink="">
      <xdr:nvSpPr>
        <xdr:cNvPr id="543" name="【公民館】&#10;有形固定資産減価償却率該当値テキスト"/>
        <xdr:cNvSpPr txBox="1"/>
      </xdr:nvSpPr>
      <xdr:spPr>
        <a:xfrm>
          <a:off x="16357600" y="1714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5806</xdr:rowOff>
    </xdr:from>
    <xdr:to>
      <xdr:col>81</xdr:col>
      <xdr:colOff>101600</xdr:colOff>
      <xdr:row>101</xdr:row>
      <xdr:rowOff>107406</xdr:rowOff>
    </xdr:to>
    <xdr:sp macro="" textlink="">
      <xdr:nvSpPr>
        <xdr:cNvPr id="544" name="楕円 543"/>
        <xdr:cNvSpPr/>
      </xdr:nvSpPr>
      <xdr:spPr>
        <a:xfrm>
          <a:off x="15430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25581</xdr:rowOff>
    </xdr:from>
    <xdr:to>
      <xdr:col>85</xdr:col>
      <xdr:colOff>127000</xdr:colOff>
      <xdr:row>101</xdr:row>
      <xdr:rowOff>56606</xdr:rowOff>
    </xdr:to>
    <xdr:cxnSp macro="">
      <xdr:nvCxnSpPr>
        <xdr:cNvPr id="545" name="直線コネクタ 544"/>
        <xdr:cNvCxnSpPr/>
      </xdr:nvCxnSpPr>
      <xdr:spPr>
        <a:xfrm flipV="1">
          <a:off x="15481300" y="1734203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36830</xdr:rowOff>
    </xdr:from>
    <xdr:to>
      <xdr:col>76</xdr:col>
      <xdr:colOff>165100</xdr:colOff>
      <xdr:row>101</xdr:row>
      <xdr:rowOff>138430</xdr:rowOff>
    </xdr:to>
    <xdr:sp macro="" textlink="">
      <xdr:nvSpPr>
        <xdr:cNvPr id="546" name="楕円 545"/>
        <xdr:cNvSpPr/>
      </xdr:nvSpPr>
      <xdr:spPr>
        <a:xfrm>
          <a:off x="14541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56606</xdr:rowOff>
    </xdr:from>
    <xdr:to>
      <xdr:col>81</xdr:col>
      <xdr:colOff>50800</xdr:colOff>
      <xdr:row>101</xdr:row>
      <xdr:rowOff>87630</xdr:rowOff>
    </xdr:to>
    <xdr:cxnSp macro="">
      <xdr:nvCxnSpPr>
        <xdr:cNvPr id="547" name="直線コネクタ 546"/>
        <xdr:cNvCxnSpPr/>
      </xdr:nvCxnSpPr>
      <xdr:spPr>
        <a:xfrm flipV="1">
          <a:off x="14592300" y="1737305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69487</xdr:rowOff>
    </xdr:from>
    <xdr:to>
      <xdr:col>72</xdr:col>
      <xdr:colOff>38100</xdr:colOff>
      <xdr:row>101</xdr:row>
      <xdr:rowOff>171087</xdr:rowOff>
    </xdr:to>
    <xdr:sp macro="" textlink="">
      <xdr:nvSpPr>
        <xdr:cNvPr id="548" name="楕円 547"/>
        <xdr:cNvSpPr/>
      </xdr:nvSpPr>
      <xdr:spPr>
        <a:xfrm>
          <a:off x="13652500" y="173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87630</xdr:rowOff>
    </xdr:from>
    <xdr:to>
      <xdr:col>76</xdr:col>
      <xdr:colOff>114300</xdr:colOff>
      <xdr:row>101</xdr:row>
      <xdr:rowOff>120287</xdr:rowOff>
    </xdr:to>
    <xdr:cxnSp macro="">
      <xdr:nvCxnSpPr>
        <xdr:cNvPr id="549" name="直線コネクタ 548"/>
        <xdr:cNvCxnSpPr/>
      </xdr:nvCxnSpPr>
      <xdr:spPr>
        <a:xfrm flipV="1">
          <a:off x="13703300" y="1740408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170378</xdr:rowOff>
    </xdr:from>
    <xdr:ext cx="405111" cy="259045"/>
    <xdr:sp macro="" textlink="">
      <xdr:nvSpPr>
        <xdr:cNvPr id="550" name="n_1aveValue【公民館】&#10;有形固定資産減価償却率"/>
        <xdr:cNvSpPr txBox="1"/>
      </xdr:nvSpPr>
      <xdr:spPr>
        <a:xfrm>
          <a:off x="15266044" y="17658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13625</xdr:rowOff>
    </xdr:from>
    <xdr:ext cx="405111" cy="259045"/>
    <xdr:sp macro="" textlink="">
      <xdr:nvSpPr>
        <xdr:cNvPr id="551" name="n_2aveValue【公民館】&#10;有形固定資産減価償却率"/>
        <xdr:cNvSpPr txBox="1"/>
      </xdr:nvSpPr>
      <xdr:spPr>
        <a:xfrm>
          <a:off x="14389744" y="1767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82204</xdr:rowOff>
    </xdr:from>
    <xdr:ext cx="405111" cy="259045"/>
    <xdr:sp macro="" textlink="">
      <xdr:nvSpPr>
        <xdr:cNvPr id="552" name="n_3aveValue【公民館】&#10;有形固定資産減価償却率"/>
        <xdr:cNvSpPr txBox="1"/>
      </xdr:nvSpPr>
      <xdr:spPr>
        <a:xfrm>
          <a:off x="13500744" y="1774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123933</xdr:rowOff>
    </xdr:from>
    <xdr:ext cx="405111" cy="259045"/>
    <xdr:sp macro="" textlink="">
      <xdr:nvSpPr>
        <xdr:cNvPr id="553" name="n_1mainValue【公民館】&#10;有形固定資産減価償却率"/>
        <xdr:cNvSpPr txBox="1"/>
      </xdr:nvSpPr>
      <xdr:spPr>
        <a:xfrm>
          <a:off x="152660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154957</xdr:rowOff>
    </xdr:from>
    <xdr:ext cx="405111" cy="259045"/>
    <xdr:sp macro="" textlink="">
      <xdr:nvSpPr>
        <xdr:cNvPr id="554" name="n_2mainValue【公民館】&#10;有形固定資産減価償却率"/>
        <xdr:cNvSpPr txBox="1"/>
      </xdr:nvSpPr>
      <xdr:spPr>
        <a:xfrm>
          <a:off x="143897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16164</xdr:rowOff>
    </xdr:from>
    <xdr:ext cx="405111" cy="259045"/>
    <xdr:sp macro="" textlink="">
      <xdr:nvSpPr>
        <xdr:cNvPr id="555" name="n_3mainValue【公民館】&#10;有形固定資産減価償却率"/>
        <xdr:cNvSpPr txBox="1"/>
      </xdr:nvSpPr>
      <xdr:spPr>
        <a:xfrm>
          <a:off x="13500744" y="1716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6" name="正方形/長方形 55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7" name="正方形/長方形 55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8" name="正方形/長方形 55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9" name="正方形/長方形 55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0" name="正方形/長方形 55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1" name="正方形/長方形 56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2" name="正方形/長方形 56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3" name="正方形/長方形 56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4" name="テキスト ボックス 56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5" name="直線コネクタ 56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66" name="直線コネクタ 56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67" name="テキスト ボックス 56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68" name="直線コネクタ 56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69" name="テキスト ボックス 56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70" name="直線コネクタ 56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71" name="テキスト ボックス 57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72" name="直線コネクタ 57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73" name="テキスト ボックス 57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74" name="直線コネクタ 57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75" name="テキスト ボックス 57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76" name="直線コネクタ 57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77" name="テキスト ボックス 57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8" name="直線コネクタ 57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79" name="テキスト ボックス 57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8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109</xdr:row>
      <xdr:rowOff>20682</xdr:rowOff>
    </xdr:to>
    <xdr:cxnSp macro="">
      <xdr:nvCxnSpPr>
        <xdr:cNvPr id="581" name="直線コネクタ 580"/>
        <xdr:cNvCxnSpPr/>
      </xdr:nvCxnSpPr>
      <xdr:spPr>
        <a:xfrm flipV="1">
          <a:off x="22160864" y="17279982"/>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582"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583" name="直線コネクタ 582"/>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584" name="【公民館】&#10;一人当たり面積最大値テキスト"/>
        <xdr:cNvSpPr txBox="1"/>
      </xdr:nvSpPr>
      <xdr:spPr>
        <a:xfrm>
          <a:off x="22199600" y="1705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585" name="直線コネクタ 584"/>
        <xdr:cNvCxnSpPr/>
      </xdr:nvCxnSpPr>
      <xdr:spPr>
        <a:xfrm>
          <a:off x="22072600" y="1727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35214</xdr:rowOff>
    </xdr:from>
    <xdr:ext cx="469744" cy="259045"/>
    <xdr:sp macro="" textlink="">
      <xdr:nvSpPr>
        <xdr:cNvPr id="586" name="【公民館】&#10;一人当たり面積平均値テキスト"/>
        <xdr:cNvSpPr txBox="1"/>
      </xdr:nvSpPr>
      <xdr:spPr>
        <a:xfrm>
          <a:off x="22199600" y="18037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12337</xdr:rowOff>
    </xdr:from>
    <xdr:to>
      <xdr:col>116</xdr:col>
      <xdr:colOff>114300</xdr:colOff>
      <xdr:row>106</xdr:row>
      <xdr:rowOff>113937</xdr:rowOff>
    </xdr:to>
    <xdr:sp macro="" textlink="">
      <xdr:nvSpPr>
        <xdr:cNvPr id="587" name="フローチャート: 判断 586"/>
        <xdr:cNvSpPr/>
      </xdr:nvSpPr>
      <xdr:spPr>
        <a:xfrm>
          <a:off x="22110700" y="1818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xdr:rowOff>
    </xdr:from>
    <xdr:to>
      <xdr:col>112</xdr:col>
      <xdr:colOff>38100</xdr:colOff>
      <xdr:row>106</xdr:row>
      <xdr:rowOff>110671</xdr:rowOff>
    </xdr:to>
    <xdr:sp macro="" textlink="">
      <xdr:nvSpPr>
        <xdr:cNvPr id="588" name="フローチャート: 判断 587"/>
        <xdr:cNvSpPr/>
      </xdr:nvSpPr>
      <xdr:spPr>
        <a:xfrm>
          <a:off x="21272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15602</xdr:rowOff>
    </xdr:from>
    <xdr:to>
      <xdr:col>107</xdr:col>
      <xdr:colOff>101600</xdr:colOff>
      <xdr:row>106</xdr:row>
      <xdr:rowOff>117202</xdr:rowOff>
    </xdr:to>
    <xdr:sp macro="" textlink="">
      <xdr:nvSpPr>
        <xdr:cNvPr id="589" name="フローチャート: 判断 588"/>
        <xdr:cNvSpPr/>
      </xdr:nvSpPr>
      <xdr:spPr>
        <a:xfrm>
          <a:off x="20383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54792</xdr:rowOff>
    </xdr:from>
    <xdr:to>
      <xdr:col>102</xdr:col>
      <xdr:colOff>165100</xdr:colOff>
      <xdr:row>106</xdr:row>
      <xdr:rowOff>156392</xdr:rowOff>
    </xdr:to>
    <xdr:sp macro="" textlink="">
      <xdr:nvSpPr>
        <xdr:cNvPr id="590" name="フローチャート: 判断 589"/>
        <xdr:cNvSpPr/>
      </xdr:nvSpPr>
      <xdr:spPr>
        <a:xfrm>
          <a:off x="194945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1" name="テキスト ボックス 59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2" name="テキスト ボックス 59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3" name="テキスト ボックス 59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4" name="テキスト ボックス 59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5" name="テキスト ボックス 59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56424</xdr:rowOff>
    </xdr:from>
    <xdr:to>
      <xdr:col>116</xdr:col>
      <xdr:colOff>114300</xdr:colOff>
      <xdr:row>106</xdr:row>
      <xdr:rowOff>158024</xdr:rowOff>
    </xdr:to>
    <xdr:sp macro="" textlink="">
      <xdr:nvSpPr>
        <xdr:cNvPr id="596" name="楕円 595"/>
        <xdr:cNvSpPr/>
      </xdr:nvSpPr>
      <xdr:spPr>
        <a:xfrm>
          <a:off x="22110700" y="1823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34851</xdr:rowOff>
    </xdr:from>
    <xdr:ext cx="469744" cy="259045"/>
    <xdr:sp macro="" textlink="">
      <xdr:nvSpPr>
        <xdr:cNvPr id="597" name="【公民館】&#10;一人当たり面積該当値テキスト"/>
        <xdr:cNvSpPr txBox="1"/>
      </xdr:nvSpPr>
      <xdr:spPr>
        <a:xfrm>
          <a:off x="22199600" y="182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54792</xdr:rowOff>
    </xdr:from>
    <xdr:to>
      <xdr:col>112</xdr:col>
      <xdr:colOff>38100</xdr:colOff>
      <xdr:row>106</xdr:row>
      <xdr:rowOff>156392</xdr:rowOff>
    </xdr:to>
    <xdr:sp macro="" textlink="">
      <xdr:nvSpPr>
        <xdr:cNvPr id="598" name="楕円 597"/>
        <xdr:cNvSpPr/>
      </xdr:nvSpPr>
      <xdr:spPr>
        <a:xfrm>
          <a:off x="21272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105592</xdr:rowOff>
    </xdr:from>
    <xdr:to>
      <xdr:col>116</xdr:col>
      <xdr:colOff>63500</xdr:colOff>
      <xdr:row>106</xdr:row>
      <xdr:rowOff>107224</xdr:rowOff>
    </xdr:to>
    <xdr:cxnSp macro="">
      <xdr:nvCxnSpPr>
        <xdr:cNvPr id="599" name="直線コネクタ 598"/>
        <xdr:cNvCxnSpPr/>
      </xdr:nvCxnSpPr>
      <xdr:spPr>
        <a:xfrm>
          <a:off x="21323300" y="1827929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61323</xdr:rowOff>
    </xdr:from>
    <xdr:to>
      <xdr:col>107</xdr:col>
      <xdr:colOff>101600</xdr:colOff>
      <xdr:row>106</xdr:row>
      <xdr:rowOff>162923</xdr:rowOff>
    </xdr:to>
    <xdr:sp macro="" textlink="">
      <xdr:nvSpPr>
        <xdr:cNvPr id="600" name="楕円 599"/>
        <xdr:cNvSpPr/>
      </xdr:nvSpPr>
      <xdr:spPr>
        <a:xfrm>
          <a:off x="20383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105592</xdr:rowOff>
    </xdr:from>
    <xdr:to>
      <xdr:col>111</xdr:col>
      <xdr:colOff>177800</xdr:colOff>
      <xdr:row>106</xdr:row>
      <xdr:rowOff>112123</xdr:rowOff>
    </xdr:to>
    <xdr:cxnSp macro="">
      <xdr:nvCxnSpPr>
        <xdr:cNvPr id="601" name="直線コネクタ 600"/>
        <xdr:cNvCxnSpPr/>
      </xdr:nvCxnSpPr>
      <xdr:spPr>
        <a:xfrm flipV="1">
          <a:off x="20434300" y="182792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62956</xdr:rowOff>
    </xdr:from>
    <xdr:to>
      <xdr:col>102</xdr:col>
      <xdr:colOff>165100</xdr:colOff>
      <xdr:row>106</xdr:row>
      <xdr:rowOff>164556</xdr:rowOff>
    </xdr:to>
    <xdr:sp macro="" textlink="">
      <xdr:nvSpPr>
        <xdr:cNvPr id="602" name="楕円 601"/>
        <xdr:cNvSpPr/>
      </xdr:nvSpPr>
      <xdr:spPr>
        <a:xfrm>
          <a:off x="19494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112123</xdr:rowOff>
    </xdr:from>
    <xdr:to>
      <xdr:col>107</xdr:col>
      <xdr:colOff>50800</xdr:colOff>
      <xdr:row>106</xdr:row>
      <xdr:rowOff>113756</xdr:rowOff>
    </xdr:to>
    <xdr:cxnSp macro="">
      <xdr:nvCxnSpPr>
        <xdr:cNvPr id="603" name="直線コネクタ 602"/>
        <xdr:cNvCxnSpPr/>
      </xdr:nvCxnSpPr>
      <xdr:spPr>
        <a:xfrm flipV="1">
          <a:off x="19545300" y="1828582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127198</xdr:rowOff>
    </xdr:from>
    <xdr:ext cx="469744" cy="259045"/>
    <xdr:sp macro="" textlink="">
      <xdr:nvSpPr>
        <xdr:cNvPr id="604" name="n_1aveValue【公民館】&#10;一人当たり面積"/>
        <xdr:cNvSpPr txBox="1"/>
      </xdr:nvSpPr>
      <xdr:spPr>
        <a:xfrm>
          <a:off x="21075727" y="179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133729</xdr:rowOff>
    </xdr:from>
    <xdr:ext cx="469744" cy="259045"/>
    <xdr:sp macro="" textlink="">
      <xdr:nvSpPr>
        <xdr:cNvPr id="605" name="n_2aveValue【公民館】&#10;一人当たり面積"/>
        <xdr:cNvSpPr txBox="1"/>
      </xdr:nvSpPr>
      <xdr:spPr>
        <a:xfrm>
          <a:off x="20199427" y="179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1469</xdr:rowOff>
    </xdr:from>
    <xdr:ext cx="469744" cy="259045"/>
    <xdr:sp macro="" textlink="">
      <xdr:nvSpPr>
        <xdr:cNvPr id="606" name="n_3aveValue【公民館】&#10;一人当たり面積"/>
        <xdr:cNvSpPr txBox="1"/>
      </xdr:nvSpPr>
      <xdr:spPr>
        <a:xfrm>
          <a:off x="19310427" y="1800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147519</xdr:rowOff>
    </xdr:from>
    <xdr:ext cx="469744" cy="259045"/>
    <xdr:sp macro="" textlink="">
      <xdr:nvSpPr>
        <xdr:cNvPr id="607" name="n_1mainValue【公民館】&#10;一人当たり面積"/>
        <xdr:cNvSpPr txBox="1"/>
      </xdr:nvSpPr>
      <xdr:spPr>
        <a:xfrm>
          <a:off x="21075727" y="183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154050</xdr:rowOff>
    </xdr:from>
    <xdr:ext cx="469744" cy="259045"/>
    <xdr:sp macro="" textlink="">
      <xdr:nvSpPr>
        <xdr:cNvPr id="608" name="n_2mainValue【公民館】&#10;一人当たり面積"/>
        <xdr:cNvSpPr txBox="1"/>
      </xdr:nvSpPr>
      <xdr:spPr>
        <a:xfrm>
          <a:off x="20199427" y="1832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155683</xdr:rowOff>
    </xdr:from>
    <xdr:ext cx="469744" cy="259045"/>
    <xdr:sp macro="" textlink="">
      <xdr:nvSpPr>
        <xdr:cNvPr id="609" name="n_3mainValue【公民館】&#10;一人当たり面積"/>
        <xdr:cNvSpPr txBox="1"/>
      </xdr:nvSpPr>
      <xdr:spPr>
        <a:xfrm>
          <a:off x="193104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10" name="正方形/長方形 6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11" name="正方形/長方形 6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2" name="テキスト ボックス 6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類似団体と比較して特に有形固定資産減価償却率が高くなっている施設は、道路、学校施設、幼稚園、公民館である。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および公民館については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高くなって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おり、さらに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幼稚園について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かなり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現在、老朽化が進む教育施設について、委員会を設置し今後のあり方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を検討しているところである。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今後、その他それぞれの施設の状況や規模を総合的に検討し、住民サービスと財政規律のバランスがとれるよう町政運営を行う必要がある。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45176</xdr:rowOff>
    </xdr:from>
    <xdr:to>
      <xdr:col>24</xdr:col>
      <xdr:colOff>62865</xdr:colOff>
      <xdr:row>41</xdr:row>
      <xdr:rowOff>162741</xdr:rowOff>
    </xdr:to>
    <xdr:cxnSp macro="">
      <xdr:nvCxnSpPr>
        <xdr:cNvPr id="57" name="直線コネクタ 56"/>
        <xdr:cNvCxnSpPr/>
      </xdr:nvCxnSpPr>
      <xdr:spPr>
        <a:xfrm flipV="1">
          <a:off x="4634865" y="5703026"/>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166568</xdr:rowOff>
    </xdr:from>
    <xdr:ext cx="340478" cy="259045"/>
    <xdr:sp macro="" textlink="">
      <xdr:nvSpPr>
        <xdr:cNvPr id="58" name="【図書館】&#10;有形固定資産減価償却率最小値テキスト"/>
        <xdr:cNvSpPr txBox="1"/>
      </xdr:nvSpPr>
      <xdr:spPr>
        <a:xfrm>
          <a:off x="4673600" y="71960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162741</xdr:rowOff>
    </xdr:from>
    <xdr:to>
      <xdr:col>24</xdr:col>
      <xdr:colOff>152400</xdr:colOff>
      <xdr:row>41</xdr:row>
      <xdr:rowOff>162741</xdr:rowOff>
    </xdr:to>
    <xdr:cxnSp macro="">
      <xdr:nvCxnSpPr>
        <xdr:cNvPr id="59" name="直線コネクタ 58"/>
        <xdr:cNvCxnSpPr/>
      </xdr:nvCxnSpPr>
      <xdr:spPr>
        <a:xfrm>
          <a:off x="4546600" y="719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163303</xdr:rowOff>
    </xdr:from>
    <xdr:ext cx="405111" cy="259045"/>
    <xdr:sp macro="" textlink="">
      <xdr:nvSpPr>
        <xdr:cNvPr id="60" name="【図書館】&#10;有形固定資産減価償却率最大値テキスト"/>
        <xdr:cNvSpPr txBox="1"/>
      </xdr:nvSpPr>
      <xdr:spPr>
        <a:xfrm>
          <a:off x="4673600" y="5478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45176</xdr:rowOff>
    </xdr:from>
    <xdr:to>
      <xdr:col>24</xdr:col>
      <xdr:colOff>152400</xdr:colOff>
      <xdr:row>33</xdr:row>
      <xdr:rowOff>45176</xdr:rowOff>
    </xdr:to>
    <xdr:cxnSp macro="">
      <xdr:nvCxnSpPr>
        <xdr:cNvPr id="61" name="直線コネクタ 60"/>
        <xdr:cNvCxnSpPr/>
      </xdr:nvCxnSpPr>
      <xdr:spPr>
        <a:xfrm>
          <a:off x="4546600" y="570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64605</xdr:rowOff>
    </xdr:from>
    <xdr:ext cx="405111" cy="259045"/>
    <xdr:sp macro="" textlink="">
      <xdr:nvSpPr>
        <xdr:cNvPr id="62" name="【図書館】&#10;有形固定資産減価償却率平均値テキスト"/>
        <xdr:cNvSpPr txBox="1"/>
      </xdr:nvSpPr>
      <xdr:spPr>
        <a:xfrm>
          <a:off x="4673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41728</xdr:rowOff>
    </xdr:from>
    <xdr:to>
      <xdr:col>24</xdr:col>
      <xdr:colOff>114300</xdr:colOff>
      <xdr:row>38</xdr:row>
      <xdr:rowOff>143328</xdr:rowOff>
    </xdr:to>
    <xdr:sp macro="" textlink="">
      <xdr:nvSpPr>
        <xdr:cNvPr id="63" name="フローチャート: 判断 62"/>
        <xdr:cNvSpPr/>
      </xdr:nvSpPr>
      <xdr:spPr>
        <a:xfrm>
          <a:off x="4584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85816</xdr:rowOff>
    </xdr:from>
    <xdr:to>
      <xdr:col>20</xdr:col>
      <xdr:colOff>38100</xdr:colOff>
      <xdr:row>39</xdr:row>
      <xdr:rowOff>15966</xdr:rowOff>
    </xdr:to>
    <xdr:sp macro="" textlink="">
      <xdr:nvSpPr>
        <xdr:cNvPr id="64" name="フローチャート: 判断 63"/>
        <xdr:cNvSpPr/>
      </xdr:nvSpPr>
      <xdr:spPr>
        <a:xfrm>
          <a:off x="3746500" y="660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154396</xdr:rowOff>
    </xdr:from>
    <xdr:to>
      <xdr:col>15</xdr:col>
      <xdr:colOff>101600</xdr:colOff>
      <xdr:row>39</xdr:row>
      <xdr:rowOff>84546</xdr:rowOff>
    </xdr:to>
    <xdr:sp macro="" textlink="">
      <xdr:nvSpPr>
        <xdr:cNvPr id="65" name="フローチャート: 判断 64"/>
        <xdr:cNvSpPr/>
      </xdr:nvSpPr>
      <xdr:spPr>
        <a:xfrm>
          <a:off x="2857500" y="666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2540</xdr:rowOff>
    </xdr:from>
    <xdr:to>
      <xdr:col>10</xdr:col>
      <xdr:colOff>165100</xdr:colOff>
      <xdr:row>39</xdr:row>
      <xdr:rowOff>104140</xdr:rowOff>
    </xdr:to>
    <xdr:sp macro="" textlink="">
      <xdr:nvSpPr>
        <xdr:cNvPr id="66" name="フローチャート: 判断 65"/>
        <xdr:cNvSpPr/>
      </xdr:nvSpPr>
      <xdr:spPr>
        <a:xfrm>
          <a:off x="1968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107043</xdr:rowOff>
    </xdr:from>
    <xdr:to>
      <xdr:col>24</xdr:col>
      <xdr:colOff>114300</xdr:colOff>
      <xdr:row>39</xdr:row>
      <xdr:rowOff>37193</xdr:rowOff>
    </xdr:to>
    <xdr:sp macro="" textlink="">
      <xdr:nvSpPr>
        <xdr:cNvPr id="72" name="楕円 71"/>
        <xdr:cNvSpPr/>
      </xdr:nvSpPr>
      <xdr:spPr>
        <a:xfrm>
          <a:off x="45847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85470</xdr:rowOff>
    </xdr:from>
    <xdr:ext cx="405111" cy="259045"/>
    <xdr:sp macro="" textlink="">
      <xdr:nvSpPr>
        <xdr:cNvPr id="73" name="【図書館】&#10;有形固定資産減価償却率該当値テキスト"/>
        <xdr:cNvSpPr txBox="1"/>
      </xdr:nvSpPr>
      <xdr:spPr>
        <a:xfrm>
          <a:off x="4673600"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139700</xdr:rowOff>
    </xdr:from>
    <xdr:to>
      <xdr:col>20</xdr:col>
      <xdr:colOff>38100</xdr:colOff>
      <xdr:row>39</xdr:row>
      <xdr:rowOff>69850</xdr:rowOff>
    </xdr:to>
    <xdr:sp macro="" textlink="">
      <xdr:nvSpPr>
        <xdr:cNvPr id="74" name="楕円 73"/>
        <xdr:cNvSpPr/>
      </xdr:nvSpPr>
      <xdr:spPr>
        <a:xfrm>
          <a:off x="3746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157843</xdr:rowOff>
    </xdr:from>
    <xdr:to>
      <xdr:col>24</xdr:col>
      <xdr:colOff>63500</xdr:colOff>
      <xdr:row>39</xdr:row>
      <xdr:rowOff>19050</xdr:rowOff>
    </xdr:to>
    <xdr:cxnSp macro="">
      <xdr:nvCxnSpPr>
        <xdr:cNvPr id="75" name="直線コネクタ 74"/>
        <xdr:cNvCxnSpPr/>
      </xdr:nvCxnSpPr>
      <xdr:spPr>
        <a:xfrm flipV="1">
          <a:off x="3797300" y="66729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907</xdr:rowOff>
    </xdr:from>
    <xdr:to>
      <xdr:col>15</xdr:col>
      <xdr:colOff>101600</xdr:colOff>
      <xdr:row>39</xdr:row>
      <xdr:rowOff>102507</xdr:rowOff>
    </xdr:to>
    <xdr:sp macro="" textlink="">
      <xdr:nvSpPr>
        <xdr:cNvPr id="76" name="楕円 75"/>
        <xdr:cNvSpPr/>
      </xdr:nvSpPr>
      <xdr:spPr>
        <a:xfrm>
          <a:off x="2857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19050</xdr:rowOff>
    </xdr:from>
    <xdr:to>
      <xdr:col>19</xdr:col>
      <xdr:colOff>177800</xdr:colOff>
      <xdr:row>39</xdr:row>
      <xdr:rowOff>51707</xdr:rowOff>
    </xdr:to>
    <xdr:cxnSp macro="">
      <xdr:nvCxnSpPr>
        <xdr:cNvPr id="77" name="直線コネクタ 76"/>
        <xdr:cNvCxnSpPr/>
      </xdr:nvCxnSpPr>
      <xdr:spPr>
        <a:xfrm flipV="1">
          <a:off x="2908300" y="670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33565</xdr:rowOff>
    </xdr:from>
    <xdr:to>
      <xdr:col>10</xdr:col>
      <xdr:colOff>165100</xdr:colOff>
      <xdr:row>39</xdr:row>
      <xdr:rowOff>135165</xdr:rowOff>
    </xdr:to>
    <xdr:sp macro="" textlink="">
      <xdr:nvSpPr>
        <xdr:cNvPr id="78" name="楕円 77"/>
        <xdr:cNvSpPr/>
      </xdr:nvSpPr>
      <xdr:spPr>
        <a:xfrm>
          <a:off x="1968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51707</xdr:rowOff>
    </xdr:from>
    <xdr:to>
      <xdr:col>15</xdr:col>
      <xdr:colOff>50800</xdr:colOff>
      <xdr:row>39</xdr:row>
      <xdr:rowOff>84365</xdr:rowOff>
    </xdr:to>
    <xdr:cxnSp macro="">
      <xdr:nvCxnSpPr>
        <xdr:cNvPr id="79" name="直線コネクタ 78"/>
        <xdr:cNvCxnSpPr/>
      </xdr:nvCxnSpPr>
      <xdr:spPr>
        <a:xfrm flipV="1">
          <a:off x="2019300" y="67382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32493</xdr:rowOff>
    </xdr:from>
    <xdr:ext cx="405111" cy="259045"/>
    <xdr:sp macro="" textlink="">
      <xdr:nvSpPr>
        <xdr:cNvPr id="80" name="n_1aveValue【図書館】&#10;有形固定資産減価償却率"/>
        <xdr:cNvSpPr txBox="1"/>
      </xdr:nvSpPr>
      <xdr:spPr>
        <a:xfrm>
          <a:off x="3582044" y="637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101073</xdr:rowOff>
    </xdr:from>
    <xdr:ext cx="405111" cy="259045"/>
    <xdr:sp macro="" textlink="">
      <xdr:nvSpPr>
        <xdr:cNvPr id="81" name="n_2aveValue【図書館】&#10;有形固定資産減価償却率"/>
        <xdr:cNvSpPr txBox="1"/>
      </xdr:nvSpPr>
      <xdr:spPr>
        <a:xfrm>
          <a:off x="2705744" y="644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120667</xdr:rowOff>
    </xdr:from>
    <xdr:ext cx="405111" cy="259045"/>
    <xdr:sp macro="" textlink="">
      <xdr:nvSpPr>
        <xdr:cNvPr id="82" name="n_3aveValue【図書館】&#10;有形固定資産減価償却率"/>
        <xdr:cNvSpPr txBox="1"/>
      </xdr:nvSpPr>
      <xdr:spPr>
        <a:xfrm>
          <a:off x="18167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60977</xdr:rowOff>
    </xdr:from>
    <xdr:ext cx="405111" cy="259045"/>
    <xdr:sp macro="" textlink="">
      <xdr:nvSpPr>
        <xdr:cNvPr id="83" name="n_1mainValue【図書館】&#10;有形固定資産減価償却率"/>
        <xdr:cNvSpPr txBox="1"/>
      </xdr:nvSpPr>
      <xdr:spPr>
        <a:xfrm>
          <a:off x="35820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93634</xdr:rowOff>
    </xdr:from>
    <xdr:ext cx="405111" cy="259045"/>
    <xdr:sp macro="" textlink="">
      <xdr:nvSpPr>
        <xdr:cNvPr id="84" name="n_2mainValue【図書館】&#10;有形固定資産減価償却率"/>
        <xdr:cNvSpPr txBox="1"/>
      </xdr:nvSpPr>
      <xdr:spPr>
        <a:xfrm>
          <a:off x="2705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126292</xdr:rowOff>
    </xdr:from>
    <xdr:ext cx="405111" cy="259045"/>
    <xdr:sp macro="" textlink="">
      <xdr:nvSpPr>
        <xdr:cNvPr id="85" name="n_3mainValue【図書館】&#10;有形固定資産減価償却率"/>
        <xdr:cNvSpPr txBox="1"/>
      </xdr:nvSpPr>
      <xdr:spPr>
        <a:xfrm>
          <a:off x="1816744"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9" name="テキスト ボックス 9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1" name="テキスト ボックス 10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3" name="テキスト ボックス 10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5" name="テキスト ボックス 10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7" name="テキスト ボックス 10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30480</xdr:rowOff>
    </xdr:from>
    <xdr:to>
      <xdr:col>54</xdr:col>
      <xdr:colOff>189865</xdr:colOff>
      <xdr:row>42</xdr:row>
      <xdr:rowOff>63137</xdr:rowOff>
    </xdr:to>
    <xdr:cxnSp macro="">
      <xdr:nvCxnSpPr>
        <xdr:cNvPr id="111" name="直線コネクタ 110"/>
        <xdr:cNvCxnSpPr/>
      </xdr:nvCxnSpPr>
      <xdr:spPr>
        <a:xfrm flipV="1">
          <a:off x="10476865" y="585978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66964</xdr:rowOff>
    </xdr:from>
    <xdr:ext cx="469744" cy="259045"/>
    <xdr:sp macro="" textlink="">
      <xdr:nvSpPr>
        <xdr:cNvPr id="112" name="【図書館】&#10;一人当たり面積最小値テキスト"/>
        <xdr:cNvSpPr txBox="1"/>
      </xdr:nvSpPr>
      <xdr:spPr>
        <a:xfrm>
          <a:off x="10515600" y="726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63137</xdr:rowOff>
    </xdr:from>
    <xdr:to>
      <xdr:col>55</xdr:col>
      <xdr:colOff>88900</xdr:colOff>
      <xdr:row>42</xdr:row>
      <xdr:rowOff>63137</xdr:rowOff>
    </xdr:to>
    <xdr:cxnSp macro="">
      <xdr:nvCxnSpPr>
        <xdr:cNvPr id="113" name="直線コネクタ 112"/>
        <xdr:cNvCxnSpPr/>
      </xdr:nvCxnSpPr>
      <xdr:spPr>
        <a:xfrm>
          <a:off x="10388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148607</xdr:rowOff>
    </xdr:from>
    <xdr:ext cx="469744" cy="259045"/>
    <xdr:sp macro="" textlink="">
      <xdr:nvSpPr>
        <xdr:cNvPr id="114" name="【図書館】&#10;一人当たり面積最大値テキスト"/>
        <xdr:cNvSpPr txBox="1"/>
      </xdr:nvSpPr>
      <xdr:spPr>
        <a:xfrm>
          <a:off x="10515600" y="563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30480</xdr:rowOff>
    </xdr:from>
    <xdr:to>
      <xdr:col>55</xdr:col>
      <xdr:colOff>88900</xdr:colOff>
      <xdr:row>34</xdr:row>
      <xdr:rowOff>30480</xdr:rowOff>
    </xdr:to>
    <xdr:cxnSp macro="">
      <xdr:nvCxnSpPr>
        <xdr:cNvPr id="115" name="直線コネクタ 114"/>
        <xdr:cNvCxnSpPr/>
      </xdr:nvCxnSpPr>
      <xdr:spPr>
        <a:xfrm>
          <a:off x="10388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3827</xdr:rowOff>
    </xdr:from>
    <xdr:ext cx="469744" cy="259045"/>
    <xdr:sp macro="" textlink="">
      <xdr:nvSpPr>
        <xdr:cNvPr id="116" name="【図書館】&#10;一人当たり面積平均値テキスト"/>
        <xdr:cNvSpPr txBox="1"/>
      </xdr:nvSpPr>
      <xdr:spPr>
        <a:xfrm>
          <a:off x="10515600" y="686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17" name="フローチャート: 判断 116"/>
        <xdr:cNvSpPr/>
      </xdr:nvSpPr>
      <xdr:spPr>
        <a:xfrm>
          <a:off x="104267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18869</xdr:rowOff>
    </xdr:from>
    <xdr:to>
      <xdr:col>50</xdr:col>
      <xdr:colOff>165100</xdr:colOff>
      <xdr:row>40</xdr:row>
      <xdr:rowOff>120469</xdr:rowOff>
    </xdr:to>
    <xdr:sp macro="" textlink="">
      <xdr:nvSpPr>
        <xdr:cNvPr id="118" name="フローチャート: 判断 117"/>
        <xdr:cNvSpPr/>
      </xdr:nvSpPr>
      <xdr:spPr>
        <a:xfrm>
          <a:off x="9588500" y="687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9072</xdr:rowOff>
    </xdr:from>
    <xdr:to>
      <xdr:col>46</xdr:col>
      <xdr:colOff>38100</xdr:colOff>
      <xdr:row>40</xdr:row>
      <xdr:rowOff>110672</xdr:rowOff>
    </xdr:to>
    <xdr:sp macro="" textlink="">
      <xdr:nvSpPr>
        <xdr:cNvPr id="119" name="フローチャート: 判断 118"/>
        <xdr:cNvSpPr/>
      </xdr:nvSpPr>
      <xdr:spPr>
        <a:xfrm>
          <a:off x="8699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84183</xdr:rowOff>
    </xdr:from>
    <xdr:to>
      <xdr:col>41</xdr:col>
      <xdr:colOff>101600</xdr:colOff>
      <xdr:row>41</xdr:row>
      <xdr:rowOff>14333</xdr:rowOff>
    </xdr:to>
    <xdr:sp macro="" textlink="">
      <xdr:nvSpPr>
        <xdr:cNvPr id="120" name="フローチャート: 判断 119"/>
        <xdr:cNvSpPr/>
      </xdr:nvSpPr>
      <xdr:spPr>
        <a:xfrm>
          <a:off x="7810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33565</xdr:rowOff>
    </xdr:from>
    <xdr:to>
      <xdr:col>55</xdr:col>
      <xdr:colOff>50800</xdr:colOff>
      <xdr:row>39</xdr:row>
      <xdr:rowOff>135165</xdr:rowOff>
    </xdr:to>
    <xdr:sp macro="" textlink="">
      <xdr:nvSpPr>
        <xdr:cNvPr id="126" name="楕円 125"/>
        <xdr:cNvSpPr/>
      </xdr:nvSpPr>
      <xdr:spPr>
        <a:xfrm>
          <a:off x="104267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56442</xdr:rowOff>
    </xdr:from>
    <xdr:ext cx="469744" cy="259045"/>
    <xdr:sp macro="" textlink="">
      <xdr:nvSpPr>
        <xdr:cNvPr id="127" name="【図書館】&#10;一人当たり面積該当値テキスト"/>
        <xdr:cNvSpPr txBox="1"/>
      </xdr:nvSpPr>
      <xdr:spPr>
        <a:xfrm>
          <a:off x="10515600" y="657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33565</xdr:rowOff>
    </xdr:from>
    <xdr:to>
      <xdr:col>50</xdr:col>
      <xdr:colOff>165100</xdr:colOff>
      <xdr:row>39</xdr:row>
      <xdr:rowOff>135165</xdr:rowOff>
    </xdr:to>
    <xdr:sp macro="" textlink="">
      <xdr:nvSpPr>
        <xdr:cNvPr id="128" name="楕円 127"/>
        <xdr:cNvSpPr/>
      </xdr:nvSpPr>
      <xdr:spPr>
        <a:xfrm>
          <a:off x="9588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84365</xdr:rowOff>
    </xdr:from>
    <xdr:to>
      <xdr:col>55</xdr:col>
      <xdr:colOff>0</xdr:colOff>
      <xdr:row>39</xdr:row>
      <xdr:rowOff>84365</xdr:rowOff>
    </xdr:to>
    <xdr:cxnSp macro="">
      <xdr:nvCxnSpPr>
        <xdr:cNvPr id="129" name="直線コネクタ 128"/>
        <xdr:cNvCxnSpPr/>
      </xdr:nvCxnSpPr>
      <xdr:spPr>
        <a:xfrm>
          <a:off x="9639300" y="67709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43362</xdr:rowOff>
    </xdr:from>
    <xdr:to>
      <xdr:col>46</xdr:col>
      <xdr:colOff>38100</xdr:colOff>
      <xdr:row>39</xdr:row>
      <xdr:rowOff>144962</xdr:rowOff>
    </xdr:to>
    <xdr:sp macro="" textlink="">
      <xdr:nvSpPr>
        <xdr:cNvPr id="130" name="楕円 129"/>
        <xdr:cNvSpPr/>
      </xdr:nvSpPr>
      <xdr:spPr>
        <a:xfrm>
          <a:off x="8699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84365</xdr:rowOff>
    </xdr:from>
    <xdr:to>
      <xdr:col>50</xdr:col>
      <xdr:colOff>114300</xdr:colOff>
      <xdr:row>39</xdr:row>
      <xdr:rowOff>94162</xdr:rowOff>
    </xdr:to>
    <xdr:cxnSp macro="">
      <xdr:nvCxnSpPr>
        <xdr:cNvPr id="131" name="直線コネクタ 130"/>
        <xdr:cNvCxnSpPr/>
      </xdr:nvCxnSpPr>
      <xdr:spPr>
        <a:xfrm flipV="1">
          <a:off x="8750300" y="677091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43362</xdr:rowOff>
    </xdr:from>
    <xdr:to>
      <xdr:col>41</xdr:col>
      <xdr:colOff>101600</xdr:colOff>
      <xdr:row>39</xdr:row>
      <xdr:rowOff>144962</xdr:rowOff>
    </xdr:to>
    <xdr:sp macro="" textlink="">
      <xdr:nvSpPr>
        <xdr:cNvPr id="132" name="楕円 131"/>
        <xdr:cNvSpPr/>
      </xdr:nvSpPr>
      <xdr:spPr>
        <a:xfrm>
          <a:off x="7810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94162</xdr:rowOff>
    </xdr:from>
    <xdr:to>
      <xdr:col>45</xdr:col>
      <xdr:colOff>177800</xdr:colOff>
      <xdr:row>39</xdr:row>
      <xdr:rowOff>94162</xdr:rowOff>
    </xdr:to>
    <xdr:cxnSp macro="">
      <xdr:nvCxnSpPr>
        <xdr:cNvPr id="133" name="直線コネクタ 132"/>
        <xdr:cNvCxnSpPr/>
      </xdr:nvCxnSpPr>
      <xdr:spPr>
        <a:xfrm>
          <a:off x="7861300" y="67807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111596</xdr:rowOff>
    </xdr:from>
    <xdr:ext cx="469744" cy="259045"/>
    <xdr:sp macro="" textlink="">
      <xdr:nvSpPr>
        <xdr:cNvPr id="134" name="n_1aveValue【図書館】&#10;一人当たり面積"/>
        <xdr:cNvSpPr txBox="1"/>
      </xdr:nvSpPr>
      <xdr:spPr>
        <a:xfrm>
          <a:off x="9391727" y="696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101799</xdr:rowOff>
    </xdr:from>
    <xdr:ext cx="469744" cy="259045"/>
    <xdr:sp macro="" textlink="">
      <xdr:nvSpPr>
        <xdr:cNvPr id="135" name="n_2aveValue【図書館】&#10;一人当たり面積"/>
        <xdr:cNvSpPr txBox="1"/>
      </xdr:nvSpPr>
      <xdr:spPr>
        <a:xfrm>
          <a:off x="8515427" y="695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5460</xdr:rowOff>
    </xdr:from>
    <xdr:ext cx="469744" cy="259045"/>
    <xdr:sp macro="" textlink="">
      <xdr:nvSpPr>
        <xdr:cNvPr id="136" name="n_3aveValue【図書館】&#10;一人当たり面積"/>
        <xdr:cNvSpPr txBox="1"/>
      </xdr:nvSpPr>
      <xdr:spPr>
        <a:xfrm>
          <a:off x="7626427" y="703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151692</xdr:rowOff>
    </xdr:from>
    <xdr:ext cx="469744" cy="259045"/>
    <xdr:sp macro="" textlink="">
      <xdr:nvSpPr>
        <xdr:cNvPr id="137" name="n_1mainValue【図書館】&#10;一人当たり面積"/>
        <xdr:cNvSpPr txBox="1"/>
      </xdr:nvSpPr>
      <xdr:spPr>
        <a:xfrm>
          <a:off x="93917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161489</xdr:rowOff>
    </xdr:from>
    <xdr:ext cx="469744" cy="259045"/>
    <xdr:sp macro="" textlink="">
      <xdr:nvSpPr>
        <xdr:cNvPr id="138" name="n_2mainValue【図書館】&#10;一人当たり面積"/>
        <xdr:cNvSpPr txBox="1"/>
      </xdr:nvSpPr>
      <xdr:spPr>
        <a:xfrm>
          <a:off x="8515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161489</xdr:rowOff>
    </xdr:from>
    <xdr:ext cx="469744" cy="259045"/>
    <xdr:sp macro="" textlink="">
      <xdr:nvSpPr>
        <xdr:cNvPr id="139" name="n_3mainValue【図書館】&#10;一人当たり面積"/>
        <xdr:cNvSpPr txBox="1"/>
      </xdr:nvSpPr>
      <xdr:spPr>
        <a:xfrm>
          <a:off x="7626427" y="65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50" name="テキスト ボックス 14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2" name="テキスト ボックス 15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60" name="テキスト ボックス 15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2" name="テキスト ボックス 16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59055</xdr:rowOff>
    </xdr:to>
    <xdr:cxnSp macro="">
      <xdr:nvCxnSpPr>
        <xdr:cNvPr id="164" name="直線コネクタ 163"/>
        <xdr:cNvCxnSpPr/>
      </xdr:nvCxnSpPr>
      <xdr:spPr>
        <a:xfrm flipV="1">
          <a:off x="4634865" y="9525000"/>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62882</xdr:rowOff>
    </xdr:from>
    <xdr:ext cx="405111" cy="259045"/>
    <xdr:sp macro="" textlink="">
      <xdr:nvSpPr>
        <xdr:cNvPr id="165" name="【体育館・プール】&#10;有形固定資産減価償却率最小値テキスト"/>
        <xdr:cNvSpPr txBox="1"/>
      </xdr:nvSpPr>
      <xdr:spPr>
        <a:xfrm>
          <a:off x="4673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59055</xdr:rowOff>
    </xdr:from>
    <xdr:to>
      <xdr:col>24</xdr:col>
      <xdr:colOff>152400</xdr:colOff>
      <xdr:row>64</xdr:row>
      <xdr:rowOff>59055</xdr:rowOff>
    </xdr:to>
    <xdr:cxnSp macro="">
      <xdr:nvCxnSpPr>
        <xdr:cNvPr id="166" name="直線コネクタ 165"/>
        <xdr:cNvCxnSpPr/>
      </xdr:nvCxnSpPr>
      <xdr:spPr>
        <a:xfrm>
          <a:off x="4546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67"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8" name="直線コネクタ 167"/>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130192</xdr:rowOff>
    </xdr:from>
    <xdr:ext cx="405111" cy="259045"/>
    <xdr:sp macro="" textlink="">
      <xdr:nvSpPr>
        <xdr:cNvPr id="169" name="【体育館・プール】&#10;有形固定資産減価償却率平均値テキスト"/>
        <xdr:cNvSpPr txBox="1"/>
      </xdr:nvSpPr>
      <xdr:spPr>
        <a:xfrm>
          <a:off x="4673600" y="10074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107315</xdr:rowOff>
    </xdr:from>
    <xdr:to>
      <xdr:col>24</xdr:col>
      <xdr:colOff>114300</xdr:colOff>
      <xdr:row>60</xdr:row>
      <xdr:rowOff>37465</xdr:rowOff>
    </xdr:to>
    <xdr:sp macro="" textlink="">
      <xdr:nvSpPr>
        <xdr:cNvPr id="170" name="フローチャート: 判断 169"/>
        <xdr:cNvSpPr/>
      </xdr:nvSpPr>
      <xdr:spPr>
        <a:xfrm>
          <a:off x="45847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95885</xdr:rowOff>
    </xdr:from>
    <xdr:to>
      <xdr:col>20</xdr:col>
      <xdr:colOff>38100</xdr:colOff>
      <xdr:row>60</xdr:row>
      <xdr:rowOff>26035</xdr:rowOff>
    </xdr:to>
    <xdr:sp macro="" textlink="">
      <xdr:nvSpPr>
        <xdr:cNvPr id="171" name="フローチャート: 判断 170"/>
        <xdr:cNvSpPr/>
      </xdr:nvSpPr>
      <xdr:spPr>
        <a:xfrm>
          <a:off x="3746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72" name="フローチャート: 判断 171"/>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3" name="フローチャート: 判断 172"/>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27305</xdr:rowOff>
    </xdr:from>
    <xdr:to>
      <xdr:col>24</xdr:col>
      <xdr:colOff>114300</xdr:colOff>
      <xdr:row>62</xdr:row>
      <xdr:rowOff>128905</xdr:rowOff>
    </xdr:to>
    <xdr:sp macro="" textlink="">
      <xdr:nvSpPr>
        <xdr:cNvPr id="179" name="楕円 178"/>
        <xdr:cNvSpPr/>
      </xdr:nvSpPr>
      <xdr:spPr>
        <a:xfrm>
          <a:off x="4584700" y="1065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5732</xdr:rowOff>
    </xdr:from>
    <xdr:ext cx="405111" cy="259045"/>
    <xdr:sp macro="" textlink="">
      <xdr:nvSpPr>
        <xdr:cNvPr id="180" name="【体育館・プール】&#10;有形固定資産減価償却率該当値テキスト"/>
        <xdr:cNvSpPr txBox="1"/>
      </xdr:nvSpPr>
      <xdr:spPr>
        <a:xfrm>
          <a:off x="4673600"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73025</xdr:rowOff>
    </xdr:from>
    <xdr:to>
      <xdr:col>20</xdr:col>
      <xdr:colOff>38100</xdr:colOff>
      <xdr:row>63</xdr:row>
      <xdr:rowOff>3175</xdr:rowOff>
    </xdr:to>
    <xdr:sp macro="" textlink="">
      <xdr:nvSpPr>
        <xdr:cNvPr id="181" name="楕円 180"/>
        <xdr:cNvSpPr/>
      </xdr:nvSpPr>
      <xdr:spPr>
        <a:xfrm>
          <a:off x="3746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78105</xdr:rowOff>
    </xdr:from>
    <xdr:to>
      <xdr:col>24</xdr:col>
      <xdr:colOff>63500</xdr:colOff>
      <xdr:row>62</xdr:row>
      <xdr:rowOff>123825</xdr:rowOff>
    </xdr:to>
    <xdr:cxnSp macro="">
      <xdr:nvCxnSpPr>
        <xdr:cNvPr id="182" name="直線コネクタ 181"/>
        <xdr:cNvCxnSpPr/>
      </xdr:nvCxnSpPr>
      <xdr:spPr>
        <a:xfrm flipV="1">
          <a:off x="3797300" y="1070800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116840</xdr:rowOff>
    </xdr:from>
    <xdr:to>
      <xdr:col>15</xdr:col>
      <xdr:colOff>101600</xdr:colOff>
      <xdr:row>63</xdr:row>
      <xdr:rowOff>46990</xdr:rowOff>
    </xdr:to>
    <xdr:sp macro="" textlink="">
      <xdr:nvSpPr>
        <xdr:cNvPr id="183" name="楕円 182"/>
        <xdr:cNvSpPr/>
      </xdr:nvSpPr>
      <xdr:spPr>
        <a:xfrm>
          <a:off x="28575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123825</xdr:rowOff>
    </xdr:from>
    <xdr:to>
      <xdr:col>19</xdr:col>
      <xdr:colOff>177800</xdr:colOff>
      <xdr:row>62</xdr:row>
      <xdr:rowOff>167640</xdr:rowOff>
    </xdr:to>
    <xdr:cxnSp macro="">
      <xdr:nvCxnSpPr>
        <xdr:cNvPr id="184" name="直線コネクタ 183"/>
        <xdr:cNvCxnSpPr/>
      </xdr:nvCxnSpPr>
      <xdr:spPr>
        <a:xfrm flipV="1">
          <a:off x="2908300" y="107537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160655</xdr:rowOff>
    </xdr:from>
    <xdr:to>
      <xdr:col>10</xdr:col>
      <xdr:colOff>165100</xdr:colOff>
      <xdr:row>63</xdr:row>
      <xdr:rowOff>90805</xdr:rowOff>
    </xdr:to>
    <xdr:sp macro="" textlink="">
      <xdr:nvSpPr>
        <xdr:cNvPr id="185" name="楕円 184"/>
        <xdr:cNvSpPr/>
      </xdr:nvSpPr>
      <xdr:spPr>
        <a:xfrm>
          <a:off x="1968500" y="107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167640</xdr:rowOff>
    </xdr:from>
    <xdr:to>
      <xdr:col>15</xdr:col>
      <xdr:colOff>50800</xdr:colOff>
      <xdr:row>63</xdr:row>
      <xdr:rowOff>40005</xdr:rowOff>
    </xdr:to>
    <xdr:cxnSp macro="">
      <xdr:nvCxnSpPr>
        <xdr:cNvPr id="186" name="直線コネクタ 185"/>
        <xdr:cNvCxnSpPr/>
      </xdr:nvCxnSpPr>
      <xdr:spPr>
        <a:xfrm flipV="1">
          <a:off x="2019300" y="1079754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42562</xdr:rowOff>
    </xdr:from>
    <xdr:ext cx="405111" cy="259045"/>
    <xdr:sp macro="" textlink="">
      <xdr:nvSpPr>
        <xdr:cNvPr id="187" name="n_1aveValue【体育館・プール】&#10;有形固定資産減価償却率"/>
        <xdr:cNvSpPr txBox="1"/>
      </xdr:nvSpPr>
      <xdr:spPr>
        <a:xfrm>
          <a:off x="35820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188" name="n_2aveValue【体育館・プール】&#10;有形固定資産減価償却率"/>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156862</xdr:rowOff>
    </xdr:from>
    <xdr:ext cx="405111" cy="259045"/>
    <xdr:sp macro="" textlink="">
      <xdr:nvSpPr>
        <xdr:cNvPr id="189" name="n_3aveValue【体育館・プール】&#10;有形固定資産減価償却率"/>
        <xdr:cNvSpPr txBox="1"/>
      </xdr:nvSpPr>
      <xdr:spPr>
        <a:xfrm>
          <a:off x="1816744"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165752</xdr:rowOff>
    </xdr:from>
    <xdr:ext cx="405111" cy="259045"/>
    <xdr:sp macro="" textlink="">
      <xdr:nvSpPr>
        <xdr:cNvPr id="190" name="n_1mainValue【体育館・プール】&#10;有形固定資産減価償却率"/>
        <xdr:cNvSpPr txBox="1"/>
      </xdr:nvSpPr>
      <xdr:spPr>
        <a:xfrm>
          <a:off x="3582044" y="1079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38117</xdr:rowOff>
    </xdr:from>
    <xdr:ext cx="405111" cy="259045"/>
    <xdr:sp macro="" textlink="">
      <xdr:nvSpPr>
        <xdr:cNvPr id="191" name="n_2mainValue【体育館・プール】&#10;有形固定資産減価償却率"/>
        <xdr:cNvSpPr txBox="1"/>
      </xdr:nvSpPr>
      <xdr:spPr>
        <a:xfrm>
          <a:off x="2705744"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81932</xdr:rowOff>
    </xdr:from>
    <xdr:ext cx="405111" cy="259045"/>
    <xdr:sp macro="" textlink="">
      <xdr:nvSpPr>
        <xdr:cNvPr id="192" name="n_3mainValue【体育館・プール】&#10;有形固定資産減価償却率"/>
        <xdr:cNvSpPr txBox="1"/>
      </xdr:nvSpPr>
      <xdr:spPr>
        <a:xfrm>
          <a:off x="1816744"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3" name="直線コネクタ 20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4" name="テキスト ボックス 20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5" name="直線コネクタ 20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6" name="テキスト ボックス 20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7" name="直線コネクタ 20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8" name="テキスト ボックス 20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9" name="直線コネクタ 20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0" name="テキスト ボックス 20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1" name="直線コネクタ 21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2" name="テキスト ボックス 21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3" name="直線コネクタ 21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4" name="テキスト ボックス 21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5" name="直線コネクタ 21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6" name="テキスト ボックス 21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35378</xdr:rowOff>
    </xdr:from>
    <xdr:to>
      <xdr:col>54</xdr:col>
      <xdr:colOff>189865</xdr:colOff>
      <xdr:row>64</xdr:row>
      <xdr:rowOff>59872</xdr:rowOff>
    </xdr:to>
    <xdr:cxnSp macro="">
      <xdr:nvCxnSpPr>
        <xdr:cNvPr id="218" name="直線コネクタ 217"/>
        <xdr:cNvCxnSpPr/>
      </xdr:nvCxnSpPr>
      <xdr:spPr>
        <a:xfrm flipV="1">
          <a:off x="10476865" y="94651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63699</xdr:rowOff>
    </xdr:from>
    <xdr:ext cx="469744" cy="259045"/>
    <xdr:sp macro="" textlink="">
      <xdr:nvSpPr>
        <xdr:cNvPr id="219" name="【体育館・プール】&#10;一人当たり面積最小値テキスト"/>
        <xdr:cNvSpPr txBox="1"/>
      </xdr:nvSpPr>
      <xdr:spPr>
        <a:xfrm>
          <a:off x="10515600" y="11036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59872</xdr:rowOff>
    </xdr:from>
    <xdr:to>
      <xdr:col>55</xdr:col>
      <xdr:colOff>88900</xdr:colOff>
      <xdr:row>64</xdr:row>
      <xdr:rowOff>59872</xdr:rowOff>
    </xdr:to>
    <xdr:cxnSp macro="">
      <xdr:nvCxnSpPr>
        <xdr:cNvPr id="220" name="直線コネクタ 219"/>
        <xdr:cNvCxnSpPr/>
      </xdr:nvCxnSpPr>
      <xdr:spPr>
        <a:xfrm>
          <a:off x="10388600" y="11032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153505</xdr:rowOff>
    </xdr:from>
    <xdr:ext cx="469744" cy="259045"/>
    <xdr:sp macro="" textlink="">
      <xdr:nvSpPr>
        <xdr:cNvPr id="221" name="【体育館・プール】&#10;一人当たり面積最大値テキスト"/>
        <xdr:cNvSpPr txBox="1"/>
      </xdr:nvSpPr>
      <xdr:spPr>
        <a:xfrm>
          <a:off x="10515600" y="924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35378</xdr:rowOff>
    </xdr:from>
    <xdr:to>
      <xdr:col>55</xdr:col>
      <xdr:colOff>88900</xdr:colOff>
      <xdr:row>55</xdr:row>
      <xdr:rowOff>35378</xdr:rowOff>
    </xdr:to>
    <xdr:cxnSp macro="">
      <xdr:nvCxnSpPr>
        <xdr:cNvPr id="222" name="直線コネクタ 221"/>
        <xdr:cNvCxnSpPr/>
      </xdr:nvCxnSpPr>
      <xdr:spPr>
        <a:xfrm>
          <a:off x="10388600" y="946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29771</xdr:rowOff>
    </xdr:from>
    <xdr:ext cx="469744" cy="259045"/>
    <xdr:sp macro="" textlink="">
      <xdr:nvSpPr>
        <xdr:cNvPr id="223" name="【体育館・プール】&#10;一人当たり面積平均値テキスト"/>
        <xdr:cNvSpPr txBox="1"/>
      </xdr:nvSpPr>
      <xdr:spPr>
        <a:xfrm>
          <a:off x="10515600" y="10488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6894</xdr:rowOff>
    </xdr:from>
    <xdr:to>
      <xdr:col>55</xdr:col>
      <xdr:colOff>50800</xdr:colOff>
      <xdr:row>62</xdr:row>
      <xdr:rowOff>108494</xdr:rowOff>
    </xdr:to>
    <xdr:sp macro="" textlink="">
      <xdr:nvSpPr>
        <xdr:cNvPr id="224" name="フローチャート: 判断 223"/>
        <xdr:cNvSpPr/>
      </xdr:nvSpPr>
      <xdr:spPr>
        <a:xfrm>
          <a:off x="10426700" y="1063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159838</xdr:rowOff>
    </xdr:from>
    <xdr:to>
      <xdr:col>50</xdr:col>
      <xdr:colOff>165100</xdr:colOff>
      <xdr:row>62</xdr:row>
      <xdr:rowOff>89988</xdr:rowOff>
    </xdr:to>
    <xdr:sp macro="" textlink="">
      <xdr:nvSpPr>
        <xdr:cNvPr id="225" name="フローチャート: 判断 224"/>
        <xdr:cNvSpPr/>
      </xdr:nvSpPr>
      <xdr:spPr>
        <a:xfrm>
          <a:off x="9588500" y="1061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159838</xdr:rowOff>
    </xdr:from>
    <xdr:to>
      <xdr:col>46</xdr:col>
      <xdr:colOff>38100</xdr:colOff>
      <xdr:row>62</xdr:row>
      <xdr:rowOff>89988</xdr:rowOff>
    </xdr:to>
    <xdr:sp macro="" textlink="">
      <xdr:nvSpPr>
        <xdr:cNvPr id="226" name="フローチャート: 判断 225"/>
        <xdr:cNvSpPr/>
      </xdr:nvSpPr>
      <xdr:spPr>
        <a:xfrm>
          <a:off x="8699500" y="1061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34109</xdr:rowOff>
    </xdr:from>
    <xdr:to>
      <xdr:col>41</xdr:col>
      <xdr:colOff>101600</xdr:colOff>
      <xdr:row>62</xdr:row>
      <xdr:rowOff>135709</xdr:rowOff>
    </xdr:to>
    <xdr:sp macro="" textlink="">
      <xdr:nvSpPr>
        <xdr:cNvPr id="227" name="フローチャート: 判断 226"/>
        <xdr:cNvSpPr/>
      </xdr:nvSpPr>
      <xdr:spPr>
        <a:xfrm>
          <a:off x="7810500" y="106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50437</xdr:rowOff>
    </xdr:from>
    <xdr:to>
      <xdr:col>55</xdr:col>
      <xdr:colOff>50800</xdr:colOff>
      <xdr:row>62</xdr:row>
      <xdr:rowOff>152037</xdr:rowOff>
    </xdr:to>
    <xdr:sp macro="" textlink="">
      <xdr:nvSpPr>
        <xdr:cNvPr id="233" name="楕円 232"/>
        <xdr:cNvSpPr/>
      </xdr:nvSpPr>
      <xdr:spPr>
        <a:xfrm>
          <a:off x="10426700" y="1068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28864</xdr:rowOff>
    </xdr:from>
    <xdr:ext cx="469744" cy="259045"/>
    <xdr:sp macro="" textlink="">
      <xdr:nvSpPr>
        <xdr:cNvPr id="234" name="【体育館・プール】&#10;一人当たり面積該当値テキスト"/>
        <xdr:cNvSpPr txBox="1"/>
      </xdr:nvSpPr>
      <xdr:spPr>
        <a:xfrm>
          <a:off x="10515600"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49349</xdr:rowOff>
    </xdr:from>
    <xdr:to>
      <xdr:col>50</xdr:col>
      <xdr:colOff>165100</xdr:colOff>
      <xdr:row>62</xdr:row>
      <xdr:rowOff>150949</xdr:rowOff>
    </xdr:to>
    <xdr:sp macro="" textlink="">
      <xdr:nvSpPr>
        <xdr:cNvPr id="235" name="楕円 234"/>
        <xdr:cNvSpPr/>
      </xdr:nvSpPr>
      <xdr:spPr>
        <a:xfrm>
          <a:off x="9588500" y="1067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100149</xdr:rowOff>
    </xdr:from>
    <xdr:to>
      <xdr:col>55</xdr:col>
      <xdr:colOff>0</xdr:colOff>
      <xdr:row>62</xdr:row>
      <xdr:rowOff>101237</xdr:rowOff>
    </xdr:to>
    <xdr:cxnSp macro="">
      <xdr:nvCxnSpPr>
        <xdr:cNvPr id="236" name="直線コネクタ 235"/>
        <xdr:cNvCxnSpPr/>
      </xdr:nvCxnSpPr>
      <xdr:spPr>
        <a:xfrm>
          <a:off x="9639300" y="10730049"/>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37" name="楕円 236"/>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100149</xdr:rowOff>
    </xdr:from>
    <xdr:to>
      <xdr:col>50</xdr:col>
      <xdr:colOff>114300</xdr:colOff>
      <xdr:row>62</xdr:row>
      <xdr:rowOff>106680</xdr:rowOff>
    </xdr:to>
    <xdr:cxnSp macro="">
      <xdr:nvCxnSpPr>
        <xdr:cNvPr id="238" name="直線コネクタ 237"/>
        <xdr:cNvCxnSpPr/>
      </xdr:nvCxnSpPr>
      <xdr:spPr>
        <a:xfrm flipV="1">
          <a:off x="8750300" y="107300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56969</xdr:rowOff>
    </xdr:from>
    <xdr:to>
      <xdr:col>41</xdr:col>
      <xdr:colOff>101600</xdr:colOff>
      <xdr:row>62</xdr:row>
      <xdr:rowOff>158569</xdr:rowOff>
    </xdr:to>
    <xdr:sp macro="" textlink="">
      <xdr:nvSpPr>
        <xdr:cNvPr id="239" name="楕円 238"/>
        <xdr:cNvSpPr/>
      </xdr:nvSpPr>
      <xdr:spPr>
        <a:xfrm>
          <a:off x="7810500" y="1068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107769</xdr:rowOff>
    </xdr:to>
    <xdr:cxnSp macro="">
      <xdr:nvCxnSpPr>
        <xdr:cNvPr id="240" name="直線コネクタ 239"/>
        <xdr:cNvCxnSpPr/>
      </xdr:nvCxnSpPr>
      <xdr:spPr>
        <a:xfrm flipV="1">
          <a:off x="7861300" y="10736580"/>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106515</xdr:rowOff>
    </xdr:from>
    <xdr:ext cx="469744" cy="259045"/>
    <xdr:sp macro="" textlink="">
      <xdr:nvSpPr>
        <xdr:cNvPr id="241" name="n_1aveValue【体育館・プール】&#10;一人当たり面積"/>
        <xdr:cNvSpPr txBox="1"/>
      </xdr:nvSpPr>
      <xdr:spPr>
        <a:xfrm>
          <a:off x="9391727" y="103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106515</xdr:rowOff>
    </xdr:from>
    <xdr:ext cx="469744" cy="259045"/>
    <xdr:sp macro="" textlink="">
      <xdr:nvSpPr>
        <xdr:cNvPr id="242" name="n_2aveValue【体育館・プール】&#10;一人当たり面積"/>
        <xdr:cNvSpPr txBox="1"/>
      </xdr:nvSpPr>
      <xdr:spPr>
        <a:xfrm>
          <a:off x="8515427" y="1039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152236</xdr:rowOff>
    </xdr:from>
    <xdr:ext cx="469744" cy="259045"/>
    <xdr:sp macro="" textlink="">
      <xdr:nvSpPr>
        <xdr:cNvPr id="243" name="n_3aveValue【体育館・プール】&#10;一人当たり面積"/>
        <xdr:cNvSpPr txBox="1"/>
      </xdr:nvSpPr>
      <xdr:spPr>
        <a:xfrm>
          <a:off x="7626427" y="1043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142076</xdr:rowOff>
    </xdr:from>
    <xdr:ext cx="469744" cy="259045"/>
    <xdr:sp macro="" textlink="">
      <xdr:nvSpPr>
        <xdr:cNvPr id="244" name="n_1mainValue【体育館・プール】&#10;一人当たり面積"/>
        <xdr:cNvSpPr txBox="1"/>
      </xdr:nvSpPr>
      <xdr:spPr>
        <a:xfrm>
          <a:off x="9391727" y="10771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45" name="n_2mainValue【体育館・プール】&#10;一人当たり面積"/>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149696</xdr:rowOff>
    </xdr:from>
    <xdr:ext cx="469744" cy="259045"/>
    <xdr:sp macro="" textlink="">
      <xdr:nvSpPr>
        <xdr:cNvPr id="246" name="n_3mainValue【体育館・プール】&#10;一人当たり面積"/>
        <xdr:cNvSpPr txBox="1"/>
      </xdr:nvSpPr>
      <xdr:spPr>
        <a:xfrm>
          <a:off x="7626427" y="1077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5" name="正方形/長方形 25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6" name="正方形/長方形 25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7" name="正方形/長方形 25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8" name="正方形/長方形 25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9" name="正方形/長方形 25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0" name="正方形/長方形 25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1" name="正方形/長方形 26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2" name="正方形/長方形 26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3" name="正方形/長方形 26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4" name="正方形/長方形 26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5" name="正方形/長方形 26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6" name="正方形/長方形 26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7" name="正方形/長方形 26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8" name="正方形/長方形 26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9" name="正方形/長方形 26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0" name="正方形/長方形 26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1" name="正方形/長方形 2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2" name="正方形/長方形 2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3" name="正方形/長方形 2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4" name="正方形/長方形 2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5" name="正方形/長方形 2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6" name="正方形/長方形 2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7" name="正方形/長方形 2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8" name="正方形/長方形 27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9" name="正方形/長方形 27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0" name="正方形/長方形 27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1" name="正方形/長方形 28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2" name="正方形/長方形 28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3" name="正方形/長方形 28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4" name="正方形/長方形 28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5" name="正方形/長方形 28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6" name="正方形/長方形 28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287" name="正方形/長方形 28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88" name="正方形/長方形 28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89" name="正方形/長方形 28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90" name="正方形/長方形 28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91" name="正方形/長方形 29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92" name="正方形/長方形 29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93" name="正方形/長方形 29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94" name="正方形/長方形 29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295" name="正方形/長方形 29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96" name="正方形/長方形 29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97" name="正方形/長方形 29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98" name="正方形/長方形 29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99" name="正方形/長方形 29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00" name="正方形/長方形 29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01" name="正方形/長方形 30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02" name="正方形/長方形 30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03" name="テキスト ボックス 30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04" name="直線コネクタ 30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05" name="テキスト ボックス 30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06" name="直線コネクタ 30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07" name="テキスト ボックス 30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08" name="直線コネクタ 30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09" name="テキスト ボックス 30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10" name="直線コネクタ 30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11" name="テキスト ボックス 31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12" name="直線コネクタ 31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13" name="テキスト ボックス 31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14" name="直線コネクタ 31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15" name="テキスト ボックス 31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16" name="直線コネクタ 3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17" name="テキスト ボックス 31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1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64</xdr:row>
      <xdr:rowOff>104775</xdr:rowOff>
    </xdr:to>
    <xdr:cxnSp macro="">
      <xdr:nvCxnSpPr>
        <xdr:cNvPr id="319" name="直線コネクタ 318"/>
        <xdr:cNvCxnSpPr/>
      </xdr:nvCxnSpPr>
      <xdr:spPr>
        <a:xfrm flipV="1">
          <a:off x="16318864" y="9525000"/>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108602</xdr:rowOff>
    </xdr:from>
    <xdr:ext cx="405111" cy="259045"/>
    <xdr:sp macro="" textlink="">
      <xdr:nvSpPr>
        <xdr:cNvPr id="320" name="【保健センター・保健所】&#10;有形固定資産減価償却率最小値テキスト"/>
        <xdr:cNvSpPr txBox="1"/>
      </xdr:nvSpPr>
      <xdr:spPr>
        <a:xfrm>
          <a:off x="16357600" y="1108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104775</xdr:rowOff>
    </xdr:from>
    <xdr:to>
      <xdr:col>86</xdr:col>
      <xdr:colOff>25400</xdr:colOff>
      <xdr:row>64</xdr:row>
      <xdr:rowOff>104775</xdr:rowOff>
    </xdr:to>
    <xdr:cxnSp macro="">
      <xdr:nvCxnSpPr>
        <xdr:cNvPr id="321" name="直線コネクタ 320"/>
        <xdr:cNvCxnSpPr/>
      </xdr:nvCxnSpPr>
      <xdr:spPr>
        <a:xfrm>
          <a:off x="16230600" y="11077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69744" cy="259045"/>
    <xdr:sp macro="" textlink="">
      <xdr:nvSpPr>
        <xdr:cNvPr id="322" name="【保健センター・保健所】&#10;有形固定資産減価償却率最大値テキスト"/>
        <xdr:cNvSpPr txBox="1"/>
      </xdr:nvSpPr>
      <xdr:spPr>
        <a:xfrm>
          <a:off x="16357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323" name="直線コネクタ 322"/>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97172</xdr:rowOff>
    </xdr:from>
    <xdr:ext cx="405111" cy="259045"/>
    <xdr:sp macro="" textlink="">
      <xdr:nvSpPr>
        <xdr:cNvPr id="324" name="【保健センター・保健所】&#10;有形固定資産減価償却率平均値テキスト"/>
        <xdr:cNvSpPr txBox="1"/>
      </xdr:nvSpPr>
      <xdr:spPr>
        <a:xfrm>
          <a:off x="16357600" y="10384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118745</xdr:rowOff>
    </xdr:from>
    <xdr:to>
      <xdr:col>85</xdr:col>
      <xdr:colOff>177800</xdr:colOff>
      <xdr:row>61</xdr:row>
      <xdr:rowOff>48895</xdr:rowOff>
    </xdr:to>
    <xdr:sp macro="" textlink="">
      <xdr:nvSpPr>
        <xdr:cNvPr id="325" name="フローチャート: 判断 324"/>
        <xdr:cNvSpPr/>
      </xdr:nvSpPr>
      <xdr:spPr>
        <a:xfrm>
          <a:off x="1626870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153035</xdr:rowOff>
    </xdr:from>
    <xdr:to>
      <xdr:col>81</xdr:col>
      <xdr:colOff>101600</xdr:colOff>
      <xdr:row>61</xdr:row>
      <xdr:rowOff>83185</xdr:rowOff>
    </xdr:to>
    <xdr:sp macro="" textlink="">
      <xdr:nvSpPr>
        <xdr:cNvPr id="326" name="フローチャート: 判断 325"/>
        <xdr:cNvSpPr/>
      </xdr:nvSpPr>
      <xdr:spPr>
        <a:xfrm>
          <a:off x="154305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12065</xdr:rowOff>
    </xdr:from>
    <xdr:to>
      <xdr:col>76</xdr:col>
      <xdr:colOff>165100</xdr:colOff>
      <xdr:row>61</xdr:row>
      <xdr:rowOff>113665</xdr:rowOff>
    </xdr:to>
    <xdr:sp macro="" textlink="">
      <xdr:nvSpPr>
        <xdr:cNvPr id="327" name="フローチャート: 判断 326"/>
        <xdr:cNvSpPr/>
      </xdr:nvSpPr>
      <xdr:spPr>
        <a:xfrm>
          <a:off x="14541500" y="1047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36830</xdr:rowOff>
    </xdr:from>
    <xdr:to>
      <xdr:col>72</xdr:col>
      <xdr:colOff>38100</xdr:colOff>
      <xdr:row>60</xdr:row>
      <xdr:rowOff>138430</xdr:rowOff>
    </xdr:to>
    <xdr:sp macro="" textlink="">
      <xdr:nvSpPr>
        <xdr:cNvPr id="328" name="フローチャート: 判断 327"/>
        <xdr:cNvSpPr/>
      </xdr:nvSpPr>
      <xdr:spPr>
        <a:xfrm>
          <a:off x="13652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29" name="テキスト ボックス 3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30" name="テキスト ボックス 3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31" name="テキスト ボックス 3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32" name="テキスト ボックス 3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33" name="テキスト ボックス 3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334" name="楕円 333"/>
        <xdr:cNvSpPr/>
      </xdr:nvSpPr>
      <xdr:spPr>
        <a:xfrm>
          <a:off x="162687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15892</xdr:rowOff>
    </xdr:from>
    <xdr:ext cx="405111" cy="259045"/>
    <xdr:sp macro="" textlink="">
      <xdr:nvSpPr>
        <xdr:cNvPr id="335" name="【保健センター・保健所】&#10;有形固定資産減価償却率該当値テキスト"/>
        <xdr:cNvSpPr txBox="1"/>
      </xdr:nvSpPr>
      <xdr:spPr>
        <a:xfrm>
          <a:off x="16357600"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34925</xdr:rowOff>
    </xdr:from>
    <xdr:to>
      <xdr:col>81</xdr:col>
      <xdr:colOff>101600</xdr:colOff>
      <xdr:row>59</xdr:row>
      <xdr:rowOff>136525</xdr:rowOff>
    </xdr:to>
    <xdr:sp macro="" textlink="">
      <xdr:nvSpPr>
        <xdr:cNvPr id="336" name="楕円 335"/>
        <xdr:cNvSpPr/>
      </xdr:nvSpPr>
      <xdr:spPr>
        <a:xfrm>
          <a:off x="15430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43815</xdr:rowOff>
    </xdr:from>
    <xdr:to>
      <xdr:col>85</xdr:col>
      <xdr:colOff>127000</xdr:colOff>
      <xdr:row>59</xdr:row>
      <xdr:rowOff>85725</xdr:rowOff>
    </xdr:to>
    <xdr:cxnSp macro="">
      <xdr:nvCxnSpPr>
        <xdr:cNvPr id="337" name="直線コネクタ 336"/>
        <xdr:cNvCxnSpPr/>
      </xdr:nvCxnSpPr>
      <xdr:spPr>
        <a:xfrm flipV="1">
          <a:off x="15481300" y="1015936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74930</xdr:rowOff>
    </xdr:from>
    <xdr:to>
      <xdr:col>76</xdr:col>
      <xdr:colOff>165100</xdr:colOff>
      <xdr:row>60</xdr:row>
      <xdr:rowOff>5080</xdr:rowOff>
    </xdr:to>
    <xdr:sp macro="" textlink="">
      <xdr:nvSpPr>
        <xdr:cNvPr id="338" name="楕円 337"/>
        <xdr:cNvSpPr/>
      </xdr:nvSpPr>
      <xdr:spPr>
        <a:xfrm>
          <a:off x="14541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85725</xdr:rowOff>
    </xdr:from>
    <xdr:to>
      <xdr:col>81</xdr:col>
      <xdr:colOff>50800</xdr:colOff>
      <xdr:row>59</xdr:row>
      <xdr:rowOff>125730</xdr:rowOff>
    </xdr:to>
    <xdr:cxnSp macro="">
      <xdr:nvCxnSpPr>
        <xdr:cNvPr id="339" name="直線コネクタ 338"/>
        <xdr:cNvCxnSpPr/>
      </xdr:nvCxnSpPr>
      <xdr:spPr>
        <a:xfrm flipV="1">
          <a:off x="14592300" y="102012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82550</xdr:rowOff>
    </xdr:from>
    <xdr:to>
      <xdr:col>72</xdr:col>
      <xdr:colOff>38100</xdr:colOff>
      <xdr:row>60</xdr:row>
      <xdr:rowOff>12700</xdr:rowOff>
    </xdr:to>
    <xdr:sp macro="" textlink="">
      <xdr:nvSpPr>
        <xdr:cNvPr id="340" name="楕円 339"/>
        <xdr:cNvSpPr/>
      </xdr:nvSpPr>
      <xdr:spPr>
        <a:xfrm>
          <a:off x="13652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125730</xdr:rowOff>
    </xdr:from>
    <xdr:to>
      <xdr:col>76</xdr:col>
      <xdr:colOff>114300</xdr:colOff>
      <xdr:row>59</xdr:row>
      <xdr:rowOff>133350</xdr:rowOff>
    </xdr:to>
    <xdr:cxnSp macro="">
      <xdr:nvCxnSpPr>
        <xdr:cNvPr id="341" name="直線コネクタ 340"/>
        <xdr:cNvCxnSpPr/>
      </xdr:nvCxnSpPr>
      <xdr:spPr>
        <a:xfrm flipV="1">
          <a:off x="13703300" y="10241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74312</xdr:rowOff>
    </xdr:from>
    <xdr:ext cx="405111" cy="259045"/>
    <xdr:sp macro="" textlink="">
      <xdr:nvSpPr>
        <xdr:cNvPr id="342" name="n_1aveValue【保健センター・保健所】&#10;有形固定資産減価償却率"/>
        <xdr:cNvSpPr txBox="1"/>
      </xdr:nvSpPr>
      <xdr:spPr>
        <a:xfrm>
          <a:off x="152660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104792</xdr:rowOff>
    </xdr:from>
    <xdr:ext cx="405111" cy="259045"/>
    <xdr:sp macro="" textlink="">
      <xdr:nvSpPr>
        <xdr:cNvPr id="343" name="n_2aveValue【保健センター・保健所】&#10;有形固定資産減価償却率"/>
        <xdr:cNvSpPr txBox="1"/>
      </xdr:nvSpPr>
      <xdr:spPr>
        <a:xfrm>
          <a:off x="14389744"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129557</xdr:rowOff>
    </xdr:from>
    <xdr:ext cx="405111" cy="259045"/>
    <xdr:sp macro="" textlink="">
      <xdr:nvSpPr>
        <xdr:cNvPr id="344" name="n_3aveValue【保健センター・保健所】&#10;有形固定資産減価償却率"/>
        <xdr:cNvSpPr txBox="1"/>
      </xdr:nvSpPr>
      <xdr:spPr>
        <a:xfrm>
          <a:off x="13500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153052</xdr:rowOff>
    </xdr:from>
    <xdr:ext cx="405111" cy="259045"/>
    <xdr:sp macro="" textlink="">
      <xdr:nvSpPr>
        <xdr:cNvPr id="345" name="n_1mainValue【保健センター・保健所】&#10;有形固定資産減価償却率"/>
        <xdr:cNvSpPr txBox="1"/>
      </xdr:nvSpPr>
      <xdr:spPr>
        <a:xfrm>
          <a:off x="152660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21607</xdr:rowOff>
    </xdr:from>
    <xdr:ext cx="405111" cy="259045"/>
    <xdr:sp macro="" textlink="">
      <xdr:nvSpPr>
        <xdr:cNvPr id="346" name="n_2mainValue【保健センター・保健所】&#10;有形固定資産減価償却率"/>
        <xdr:cNvSpPr txBox="1"/>
      </xdr:nvSpPr>
      <xdr:spPr>
        <a:xfrm>
          <a:off x="14389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29227</xdr:rowOff>
    </xdr:from>
    <xdr:ext cx="405111" cy="259045"/>
    <xdr:sp macro="" textlink="">
      <xdr:nvSpPr>
        <xdr:cNvPr id="347" name="n_3mainValue【保健センター・保健所】&#10;有形固定資産減価償却率"/>
        <xdr:cNvSpPr txBox="1"/>
      </xdr:nvSpPr>
      <xdr:spPr>
        <a:xfrm>
          <a:off x="13500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48" name="正方形/長方形 34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49" name="正方形/長方形 34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0" name="正方形/長方形 34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1" name="正方形/長方形 35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2" name="正方形/長方形 35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53" name="正方形/長方形 35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54" name="正方形/長方形 35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55" name="正方形/長方形 35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56" name="テキスト ボックス 35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57" name="直線コネクタ 35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358" name="直線コネクタ 35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359" name="テキスト ボックス 35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360" name="直線コネクタ 35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361" name="テキスト ボックス 36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362" name="直線コネクタ 36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363" name="テキスト ボックス 36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364" name="直線コネクタ 36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365" name="テキスト ボックス 36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66" name="直線コネクタ 36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67" name="テキスト ボックス 36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6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38862</xdr:rowOff>
    </xdr:from>
    <xdr:to>
      <xdr:col>116</xdr:col>
      <xdr:colOff>62864</xdr:colOff>
      <xdr:row>63</xdr:row>
      <xdr:rowOff>57150</xdr:rowOff>
    </xdr:to>
    <xdr:cxnSp macro="">
      <xdr:nvCxnSpPr>
        <xdr:cNvPr id="369" name="直線コネクタ 368"/>
        <xdr:cNvCxnSpPr/>
      </xdr:nvCxnSpPr>
      <xdr:spPr>
        <a:xfrm flipV="1">
          <a:off x="22160864" y="9468612"/>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60977</xdr:rowOff>
    </xdr:from>
    <xdr:ext cx="469744" cy="259045"/>
    <xdr:sp macro="" textlink="">
      <xdr:nvSpPr>
        <xdr:cNvPr id="370" name="【保健センター・保健所】&#10;一人当たり面積最小値テキスト"/>
        <xdr:cNvSpPr txBox="1"/>
      </xdr:nvSpPr>
      <xdr:spPr>
        <a:xfrm>
          <a:off x="2219960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57150</xdr:rowOff>
    </xdr:from>
    <xdr:to>
      <xdr:col>116</xdr:col>
      <xdr:colOff>152400</xdr:colOff>
      <xdr:row>63</xdr:row>
      <xdr:rowOff>57150</xdr:rowOff>
    </xdr:to>
    <xdr:cxnSp macro="">
      <xdr:nvCxnSpPr>
        <xdr:cNvPr id="371" name="直線コネクタ 370"/>
        <xdr:cNvCxnSpPr/>
      </xdr:nvCxnSpPr>
      <xdr:spPr>
        <a:xfrm>
          <a:off x="22072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156989</xdr:rowOff>
    </xdr:from>
    <xdr:ext cx="469744" cy="259045"/>
    <xdr:sp macro="" textlink="">
      <xdr:nvSpPr>
        <xdr:cNvPr id="372" name="【保健センター・保健所】&#10;一人当たり面積最大値テキスト"/>
        <xdr:cNvSpPr txBox="1"/>
      </xdr:nvSpPr>
      <xdr:spPr>
        <a:xfrm>
          <a:off x="22199600" y="924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38862</xdr:rowOff>
    </xdr:from>
    <xdr:to>
      <xdr:col>116</xdr:col>
      <xdr:colOff>152400</xdr:colOff>
      <xdr:row>55</xdr:row>
      <xdr:rowOff>38862</xdr:rowOff>
    </xdr:to>
    <xdr:cxnSp macro="">
      <xdr:nvCxnSpPr>
        <xdr:cNvPr id="373" name="直線コネクタ 372"/>
        <xdr:cNvCxnSpPr/>
      </xdr:nvCxnSpPr>
      <xdr:spPr>
        <a:xfrm>
          <a:off x="22072600" y="946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10939</xdr:rowOff>
    </xdr:from>
    <xdr:ext cx="469744" cy="259045"/>
    <xdr:sp macro="" textlink="">
      <xdr:nvSpPr>
        <xdr:cNvPr id="374" name="【保健センター・保健所】&#10;一人当たり面積平均値テキスト"/>
        <xdr:cNvSpPr txBox="1"/>
      </xdr:nvSpPr>
      <xdr:spPr>
        <a:xfrm>
          <a:off x="22199600" y="10297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159512</xdr:rowOff>
    </xdr:from>
    <xdr:to>
      <xdr:col>116</xdr:col>
      <xdr:colOff>114300</xdr:colOff>
      <xdr:row>61</xdr:row>
      <xdr:rowOff>89662</xdr:rowOff>
    </xdr:to>
    <xdr:sp macro="" textlink="">
      <xdr:nvSpPr>
        <xdr:cNvPr id="375" name="フローチャート: 判断 374"/>
        <xdr:cNvSpPr/>
      </xdr:nvSpPr>
      <xdr:spPr>
        <a:xfrm>
          <a:off x="22110700" y="1044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132080</xdr:rowOff>
    </xdr:from>
    <xdr:to>
      <xdr:col>112</xdr:col>
      <xdr:colOff>38100</xdr:colOff>
      <xdr:row>61</xdr:row>
      <xdr:rowOff>62230</xdr:rowOff>
    </xdr:to>
    <xdr:sp macro="" textlink="">
      <xdr:nvSpPr>
        <xdr:cNvPr id="376" name="フローチャート: 判断 375"/>
        <xdr:cNvSpPr/>
      </xdr:nvSpPr>
      <xdr:spPr>
        <a:xfrm>
          <a:off x="21272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104648</xdr:rowOff>
    </xdr:from>
    <xdr:to>
      <xdr:col>107</xdr:col>
      <xdr:colOff>101600</xdr:colOff>
      <xdr:row>61</xdr:row>
      <xdr:rowOff>34798</xdr:rowOff>
    </xdr:to>
    <xdr:sp macro="" textlink="">
      <xdr:nvSpPr>
        <xdr:cNvPr id="377" name="フローチャート: 判断 376"/>
        <xdr:cNvSpPr/>
      </xdr:nvSpPr>
      <xdr:spPr>
        <a:xfrm>
          <a:off x="20383500" y="1039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56642</xdr:rowOff>
    </xdr:from>
    <xdr:to>
      <xdr:col>102</xdr:col>
      <xdr:colOff>165100</xdr:colOff>
      <xdr:row>61</xdr:row>
      <xdr:rowOff>158242</xdr:rowOff>
    </xdr:to>
    <xdr:sp macro="" textlink="">
      <xdr:nvSpPr>
        <xdr:cNvPr id="378" name="フローチャート: 判断 377"/>
        <xdr:cNvSpPr/>
      </xdr:nvSpPr>
      <xdr:spPr>
        <a:xfrm>
          <a:off x="19494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79" name="テキスト ボックス 37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80" name="テキスト ボックス 37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81" name="テキスト ボックス 38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82" name="テキスト ボックス 38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83" name="テキスト ボックス 38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40640</xdr:rowOff>
    </xdr:from>
    <xdr:to>
      <xdr:col>116</xdr:col>
      <xdr:colOff>114300</xdr:colOff>
      <xdr:row>62</xdr:row>
      <xdr:rowOff>142240</xdr:rowOff>
    </xdr:to>
    <xdr:sp macro="" textlink="">
      <xdr:nvSpPr>
        <xdr:cNvPr id="384" name="楕円 383"/>
        <xdr:cNvSpPr/>
      </xdr:nvSpPr>
      <xdr:spPr>
        <a:xfrm>
          <a:off x="22110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19067</xdr:rowOff>
    </xdr:from>
    <xdr:ext cx="469744" cy="259045"/>
    <xdr:sp macro="" textlink="">
      <xdr:nvSpPr>
        <xdr:cNvPr id="385" name="【保健センター・保健所】&#10;一人当たり面積該当値テキスト"/>
        <xdr:cNvSpPr txBox="1"/>
      </xdr:nvSpPr>
      <xdr:spPr>
        <a:xfrm>
          <a:off x="22199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40640</xdr:rowOff>
    </xdr:from>
    <xdr:to>
      <xdr:col>112</xdr:col>
      <xdr:colOff>38100</xdr:colOff>
      <xdr:row>62</xdr:row>
      <xdr:rowOff>142240</xdr:rowOff>
    </xdr:to>
    <xdr:sp macro="" textlink="">
      <xdr:nvSpPr>
        <xdr:cNvPr id="386" name="楕円 385"/>
        <xdr:cNvSpPr/>
      </xdr:nvSpPr>
      <xdr:spPr>
        <a:xfrm>
          <a:off x="21272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91440</xdr:rowOff>
    </xdr:from>
    <xdr:to>
      <xdr:col>116</xdr:col>
      <xdr:colOff>63500</xdr:colOff>
      <xdr:row>62</xdr:row>
      <xdr:rowOff>91440</xdr:rowOff>
    </xdr:to>
    <xdr:cxnSp macro="">
      <xdr:nvCxnSpPr>
        <xdr:cNvPr id="387" name="直線コネクタ 386"/>
        <xdr:cNvCxnSpPr/>
      </xdr:nvCxnSpPr>
      <xdr:spPr>
        <a:xfrm>
          <a:off x="21323300" y="10721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45212</xdr:rowOff>
    </xdr:from>
    <xdr:to>
      <xdr:col>107</xdr:col>
      <xdr:colOff>101600</xdr:colOff>
      <xdr:row>62</xdr:row>
      <xdr:rowOff>146812</xdr:rowOff>
    </xdr:to>
    <xdr:sp macro="" textlink="">
      <xdr:nvSpPr>
        <xdr:cNvPr id="388" name="楕円 387"/>
        <xdr:cNvSpPr/>
      </xdr:nvSpPr>
      <xdr:spPr>
        <a:xfrm>
          <a:off x="203835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91440</xdr:rowOff>
    </xdr:from>
    <xdr:to>
      <xdr:col>111</xdr:col>
      <xdr:colOff>177800</xdr:colOff>
      <xdr:row>62</xdr:row>
      <xdr:rowOff>96012</xdr:rowOff>
    </xdr:to>
    <xdr:cxnSp macro="">
      <xdr:nvCxnSpPr>
        <xdr:cNvPr id="389" name="直線コネクタ 388"/>
        <xdr:cNvCxnSpPr/>
      </xdr:nvCxnSpPr>
      <xdr:spPr>
        <a:xfrm flipV="1">
          <a:off x="20434300" y="107213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45212</xdr:rowOff>
    </xdr:from>
    <xdr:to>
      <xdr:col>102</xdr:col>
      <xdr:colOff>165100</xdr:colOff>
      <xdr:row>62</xdr:row>
      <xdr:rowOff>146812</xdr:rowOff>
    </xdr:to>
    <xdr:sp macro="" textlink="">
      <xdr:nvSpPr>
        <xdr:cNvPr id="390" name="楕円 389"/>
        <xdr:cNvSpPr/>
      </xdr:nvSpPr>
      <xdr:spPr>
        <a:xfrm>
          <a:off x="194945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96012</xdr:rowOff>
    </xdr:from>
    <xdr:to>
      <xdr:col>107</xdr:col>
      <xdr:colOff>50800</xdr:colOff>
      <xdr:row>62</xdr:row>
      <xdr:rowOff>96012</xdr:rowOff>
    </xdr:to>
    <xdr:cxnSp macro="">
      <xdr:nvCxnSpPr>
        <xdr:cNvPr id="391" name="直線コネクタ 390"/>
        <xdr:cNvCxnSpPr/>
      </xdr:nvCxnSpPr>
      <xdr:spPr>
        <a:xfrm>
          <a:off x="19545300" y="10725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78757</xdr:rowOff>
    </xdr:from>
    <xdr:ext cx="469744" cy="259045"/>
    <xdr:sp macro="" textlink="">
      <xdr:nvSpPr>
        <xdr:cNvPr id="392" name="n_1aveValue【保健センター・保健所】&#10;一人当たり面積"/>
        <xdr:cNvSpPr txBox="1"/>
      </xdr:nvSpPr>
      <xdr:spPr>
        <a:xfrm>
          <a:off x="210757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51325</xdr:rowOff>
    </xdr:from>
    <xdr:ext cx="469744" cy="259045"/>
    <xdr:sp macro="" textlink="">
      <xdr:nvSpPr>
        <xdr:cNvPr id="393" name="n_2aveValue【保健センター・保健所】&#10;一人当たり面積"/>
        <xdr:cNvSpPr txBox="1"/>
      </xdr:nvSpPr>
      <xdr:spPr>
        <a:xfrm>
          <a:off x="201994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3319</xdr:rowOff>
    </xdr:from>
    <xdr:ext cx="469744" cy="259045"/>
    <xdr:sp macro="" textlink="">
      <xdr:nvSpPr>
        <xdr:cNvPr id="394" name="n_3aveValue【保健センター・保健所】&#10;一人当たり面積"/>
        <xdr:cNvSpPr txBox="1"/>
      </xdr:nvSpPr>
      <xdr:spPr>
        <a:xfrm>
          <a:off x="19310427" y="1029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133367</xdr:rowOff>
    </xdr:from>
    <xdr:ext cx="469744" cy="259045"/>
    <xdr:sp macro="" textlink="">
      <xdr:nvSpPr>
        <xdr:cNvPr id="395" name="n_1mainValue【保健センター・保健所】&#10;一人当たり面積"/>
        <xdr:cNvSpPr txBox="1"/>
      </xdr:nvSpPr>
      <xdr:spPr>
        <a:xfrm>
          <a:off x="21075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137939</xdr:rowOff>
    </xdr:from>
    <xdr:ext cx="469744" cy="259045"/>
    <xdr:sp macro="" textlink="">
      <xdr:nvSpPr>
        <xdr:cNvPr id="396" name="n_2mainValue【保健センター・保健所】&#10;一人当たり面積"/>
        <xdr:cNvSpPr txBox="1"/>
      </xdr:nvSpPr>
      <xdr:spPr>
        <a:xfrm>
          <a:off x="20199427" y="1076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137939</xdr:rowOff>
    </xdr:from>
    <xdr:ext cx="469744" cy="259045"/>
    <xdr:sp macro="" textlink="">
      <xdr:nvSpPr>
        <xdr:cNvPr id="397" name="n_3mainValue【保健センター・保健所】&#10;一人当たり面積"/>
        <xdr:cNvSpPr txBox="1"/>
      </xdr:nvSpPr>
      <xdr:spPr>
        <a:xfrm>
          <a:off x="19310427" y="1076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98" name="正方形/長方形 3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9" name="正方形/長方形 3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0" name="正方形/長方形 3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01" name="正方形/長方形 4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2" name="正方形/長方形 4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3" name="正方形/長方形 4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4" name="正方形/長方形 4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05" name="正方形/長方形 4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06" name="テキスト ボックス 4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7" name="直線コネクタ 4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08" name="直線コネクタ 40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09" name="テキスト ボックス 40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10" name="直線コネクタ 40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11" name="テキスト ボックス 41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12" name="直線コネクタ 41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3" name="テキスト ボックス 41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4" name="直線コネクタ 41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15" name="テキスト ボックス 41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16" name="直線コネクタ 41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17" name="テキスト ボックス 41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18" name="直線コネクタ 41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19" name="テキスト ボックス 41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20" name="直線コネクタ 41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21" name="テキスト ボックス 42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2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85</xdr:row>
      <xdr:rowOff>145869</xdr:rowOff>
    </xdr:to>
    <xdr:cxnSp macro="">
      <xdr:nvCxnSpPr>
        <xdr:cNvPr id="423" name="直線コネクタ 422"/>
        <xdr:cNvCxnSpPr/>
      </xdr:nvCxnSpPr>
      <xdr:spPr>
        <a:xfrm flipV="1">
          <a:off x="16318864" y="13336088"/>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149696</xdr:rowOff>
    </xdr:from>
    <xdr:ext cx="405111" cy="259045"/>
    <xdr:sp macro="" textlink="">
      <xdr:nvSpPr>
        <xdr:cNvPr id="424" name="【消防施設】&#10;有形固定資産減価償却率最小値テキスト"/>
        <xdr:cNvSpPr txBox="1"/>
      </xdr:nvSpPr>
      <xdr:spPr>
        <a:xfrm>
          <a:off x="16357600" y="1472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145869</xdr:rowOff>
    </xdr:from>
    <xdr:to>
      <xdr:col>86</xdr:col>
      <xdr:colOff>25400</xdr:colOff>
      <xdr:row>85</xdr:row>
      <xdr:rowOff>145869</xdr:rowOff>
    </xdr:to>
    <xdr:cxnSp macro="">
      <xdr:nvCxnSpPr>
        <xdr:cNvPr id="425" name="直線コネクタ 424"/>
        <xdr:cNvCxnSpPr/>
      </xdr:nvCxnSpPr>
      <xdr:spPr>
        <a:xfrm>
          <a:off x="16230600" y="147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405111" cy="259045"/>
    <xdr:sp macro="" textlink="">
      <xdr:nvSpPr>
        <xdr:cNvPr id="426" name="【消防施設】&#10;有形固定資産減価償却率最大値テキスト"/>
        <xdr:cNvSpPr txBox="1"/>
      </xdr:nvSpPr>
      <xdr:spPr>
        <a:xfrm>
          <a:off x="16357600" y="1311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427" name="直線コネクタ 426"/>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146975</xdr:rowOff>
    </xdr:from>
    <xdr:ext cx="405111" cy="259045"/>
    <xdr:sp macro="" textlink="">
      <xdr:nvSpPr>
        <xdr:cNvPr id="428" name="【消防施設】&#10;有形固定資産減価償却率平均値テキスト"/>
        <xdr:cNvSpPr txBox="1"/>
      </xdr:nvSpPr>
      <xdr:spPr>
        <a:xfrm>
          <a:off x="16357600" y="138629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168548</xdr:rowOff>
    </xdr:from>
    <xdr:to>
      <xdr:col>85</xdr:col>
      <xdr:colOff>177800</xdr:colOff>
      <xdr:row>81</xdr:row>
      <xdr:rowOff>98698</xdr:rowOff>
    </xdr:to>
    <xdr:sp macro="" textlink="">
      <xdr:nvSpPr>
        <xdr:cNvPr id="429" name="フローチャート: 判断 428"/>
        <xdr:cNvSpPr/>
      </xdr:nvSpPr>
      <xdr:spPr>
        <a:xfrm>
          <a:off x="162687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93436</xdr:rowOff>
    </xdr:from>
    <xdr:to>
      <xdr:col>81</xdr:col>
      <xdr:colOff>101600</xdr:colOff>
      <xdr:row>82</xdr:row>
      <xdr:rowOff>23586</xdr:rowOff>
    </xdr:to>
    <xdr:sp macro="" textlink="">
      <xdr:nvSpPr>
        <xdr:cNvPr id="430" name="フローチャート: 判断 429"/>
        <xdr:cNvSpPr/>
      </xdr:nvSpPr>
      <xdr:spPr>
        <a:xfrm>
          <a:off x="15430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49349</xdr:rowOff>
    </xdr:from>
    <xdr:to>
      <xdr:col>76</xdr:col>
      <xdr:colOff>165100</xdr:colOff>
      <xdr:row>81</xdr:row>
      <xdr:rowOff>150949</xdr:rowOff>
    </xdr:to>
    <xdr:sp macro="" textlink="">
      <xdr:nvSpPr>
        <xdr:cNvPr id="431" name="フローチャート: 判断 430"/>
        <xdr:cNvSpPr/>
      </xdr:nvSpPr>
      <xdr:spPr>
        <a:xfrm>
          <a:off x="14541500" y="1393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153851</xdr:rowOff>
    </xdr:from>
    <xdr:to>
      <xdr:col>72</xdr:col>
      <xdr:colOff>38100</xdr:colOff>
      <xdr:row>81</xdr:row>
      <xdr:rowOff>84001</xdr:rowOff>
    </xdr:to>
    <xdr:sp macro="" textlink="">
      <xdr:nvSpPr>
        <xdr:cNvPr id="432" name="フローチャート: 判断 431"/>
        <xdr:cNvSpPr/>
      </xdr:nvSpPr>
      <xdr:spPr>
        <a:xfrm>
          <a:off x="13652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33" name="テキスト ボックス 4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4" name="テキスト ボックス 4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5" name="テキスト ボックス 4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36" name="テキスト ボックス 4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7" name="テキスト ボックス 4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54248</xdr:rowOff>
    </xdr:from>
    <xdr:to>
      <xdr:col>85</xdr:col>
      <xdr:colOff>177800</xdr:colOff>
      <xdr:row>80</xdr:row>
      <xdr:rowOff>155848</xdr:rowOff>
    </xdr:to>
    <xdr:sp macro="" textlink="">
      <xdr:nvSpPr>
        <xdr:cNvPr id="438" name="楕円 437"/>
        <xdr:cNvSpPr/>
      </xdr:nvSpPr>
      <xdr:spPr>
        <a:xfrm>
          <a:off x="16268700" y="137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77125</xdr:rowOff>
    </xdr:from>
    <xdr:ext cx="405111" cy="259045"/>
    <xdr:sp macro="" textlink="">
      <xdr:nvSpPr>
        <xdr:cNvPr id="439" name="【消防施設】&#10;有形固定資産減価償却率該当値テキスト"/>
        <xdr:cNvSpPr txBox="1"/>
      </xdr:nvSpPr>
      <xdr:spPr>
        <a:xfrm>
          <a:off x="16357600" y="13621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106499</xdr:rowOff>
    </xdr:from>
    <xdr:to>
      <xdr:col>81</xdr:col>
      <xdr:colOff>101600</xdr:colOff>
      <xdr:row>81</xdr:row>
      <xdr:rowOff>36649</xdr:rowOff>
    </xdr:to>
    <xdr:sp macro="" textlink="">
      <xdr:nvSpPr>
        <xdr:cNvPr id="440" name="楕円 439"/>
        <xdr:cNvSpPr/>
      </xdr:nvSpPr>
      <xdr:spPr>
        <a:xfrm>
          <a:off x="154305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105048</xdr:rowOff>
    </xdr:from>
    <xdr:to>
      <xdr:col>85</xdr:col>
      <xdr:colOff>127000</xdr:colOff>
      <xdr:row>80</xdr:row>
      <xdr:rowOff>157299</xdr:rowOff>
    </xdr:to>
    <xdr:cxnSp macro="">
      <xdr:nvCxnSpPr>
        <xdr:cNvPr id="441" name="直線コネクタ 440"/>
        <xdr:cNvCxnSpPr/>
      </xdr:nvCxnSpPr>
      <xdr:spPr>
        <a:xfrm flipV="1">
          <a:off x="15481300" y="13821048"/>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158750</xdr:rowOff>
    </xdr:from>
    <xdr:to>
      <xdr:col>76</xdr:col>
      <xdr:colOff>165100</xdr:colOff>
      <xdr:row>81</xdr:row>
      <xdr:rowOff>88900</xdr:rowOff>
    </xdr:to>
    <xdr:sp macro="" textlink="">
      <xdr:nvSpPr>
        <xdr:cNvPr id="442" name="楕円 441"/>
        <xdr:cNvSpPr/>
      </xdr:nvSpPr>
      <xdr:spPr>
        <a:xfrm>
          <a:off x="14541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157299</xdr:rowOff>
    </xdr:from>
    <xdr:to>
      <xdr:col>81</xdr:col>
      <xdr:colOff>50800</xdr:colOff>
      <xdr:row>81</xdr:row>
      <xdr:rowOff>38100</xdr:rowOff>
    </xdr:to>
    <xdr:cxnSp macro="">
      <xdr:nvCxnSpPr>
        <xdr:cNvPr id="443" name="直線コネクタ 442"/>
        <xdr:cNvCxnSpPr/>
      </xdr:nvCxnSpPr>
      <xdr:spPr>
        <a:xfrm flipV="1">
          <a:off x="14592300" y="1387329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39551</xdr:rowOff>
    </xdr:from>
    <xdr:to>
      <xdr:col>72</xdr:col>
      <xdr:colOff>38100</xdr:colOff>
      <xdr:row>81</xdr:row>
      <xdr:rowOff>141151</xdr:rowOff>
    </xdr:to>
    <xdr:sp macro="" textlink="">
      <xdr:nvSpPr>
        <xdr:cNvPr id="444" name="楕円 443"/>
        <xdr:cNvSpPr/>
      </xdr:nvSpPr>
      <xdr:spPr>
        <a:xfrm>
          <a:off x="13652500" y="1392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38100</xdr:rowOff>
    </xdr:from>
    <xdr:to>
      <xdr:col>76</xdr:col>
      <xdr:colOff>114300</xdr:colOff>
      <xdr:row>81</xdr:row>
      <xdr:rowOff>90351</xdr:rowOff>
    </xdr:to>
    <xdr:cxnSp macro="">
      <xdr:nvCxnSpPr>
        <xdr:cNvPr id="445" name="直線コネクタ 444"/>
        <xdr:cNvCxnSpPr/>
      </xdr:nvCxnSpPr>
      <xdr:spPr>
        <a:xfrm flipV="1">
          <a:off x="13703300" y="1392555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14713</xdr:rowOff>
    </xdr:from>
    <xdr:ext cx="405111" cy="259045"/>
    <xdr:sp macro="" textlink="">
      <xdr:nvSpPr>
        <xdr:cNvPr id="446" name="n_1aveValue【消防施設】&#10;有形固定資産減価償却率"/>
        <xdr:cNvSpPr txBox="1"/>
      </xdr:nvSpPr>
      <xdr:spPr>
        <a:xfrm>
          <a:off x="15266044" y="1407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142076</xdr:rowOff>
    </xdr:from>
    <xdr:ext cx="405111" cy="259045"/>
    <xdr:sp macro="" textlink="">
      <xdr:nvSpPr>
        <xdr:cNvPr id="447" name="n_2aveValue【消防施設】&#10;有形固定資産減価償却率"/>
        <xdr:cNvSpPr txBox="1"/>
      </xdr:nvSpPr>
      <xdr:spPr>
        <a:xfrm>
          <a:off x="14389744" y="1402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100528</xdr:rowOff>
    </xdr:from>
    <xdr:ext cx="405111" cy="259045"/>
    <xdr:sp macro="" textlink="">
      <xdr:nvSpPr>
        <xdr:cNvPr id="448" name="n_3aveValue【消防施設】&#10;有形固定資産減価償却率"/>
        <xdr:cNvSpPr txBox="1"/>
      </xdr:nvSpPr>
      <xdr:spPr>
        <a:xfrm>
          <a:off x="13500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53176</xdr:rowOff>
    </xdr:from>
    <xdr:ext cx="405111" cy="259045"/>
    <xdr:sp macro="" textlink="">
      <xdr:nvSpPr>
        <xdr:cNvPr id="449" name="n_1mainValue【消防施設】&#10;有形固定資産減価償却率"/>
        <xdr:cNvSpPr txBox="1"/>
      </xdr:nvSpPr>
      <xdr:spPr>
        <a:xfrm>
          <a:off x="15266044" y="1359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105427</xdr:rowOff>
    </xdr:from>
    <xdr:ext cx="405111" cy="259045"/>
    <xdr:sp macro="" textlink="">
      <xdr:nvSpPr>
        <xdr:cNvPr id="450" name="n_2mainValue【消防施設】&#10;有形固定資産減価償却率"/>
        <xdr:cNvSpPr txBox="1"/>
      </xdr:nvSpPr>
      <xdr:spPr>
        <a:xfrm>
          <a:off x="14389744"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132278</xdr:rowOff>
    </xdr:from>
    <xdr:ext cx="405111" cy="259045"/>
    <xdr:sp macro="" textlink="">
      <xdr:nvSpPr>
        <xdr:cNvPr id="451" name="n_3mainValue【消防施設】&#10;有形固定資産減価償却率"/>
        <xdr:cNvSpPr txBox="1"/>
      </xdr:nvSpPr>
      <xdr:spPr>
        <a:xfrm>
          <a:off x="13500744" y="14019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52" name="正方形/長方形 45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53" name="正方形/長方形 45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54" name="正方形/長方形 45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55" name="正方形/長方形 45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6" name="正方形/長方形 45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7" name="正方形/長方形 45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8" name="正方形/長方形 45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9" name="正方形/長方形 45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60" name="テキスト ボックス 45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61" name="直線コネクタ 46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62" name="直線コネクタ 46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63" name="テキスト ボックス 46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64" name="直線コネクタ 46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65" name="テキスト ボックス 46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66" name="直線コネクタ 46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67" name="テキスト ボックス 46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68" name="直線コネクタ 46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69" name="テキスト ボックス 46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70" name="直線コネクタ 4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71" name="テキスト ボックス 4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7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138685</xdr:rowOff>
    </xdr:from>
    <xdr:to>
      <xdr:col>116</xdr:col>
      <xdr:colOff>62864</xdr:colOff>
      <xdr:row>86</xdr:row>
      <xdr:rowOff>33528</xdr:rowOff>
    </xdr:to>
    <xdr:cxnSp macro="">
      <xdr:nvCxnSpPr>
        <xdr:cNvPr id="473" name="直線コネクタ 472"/>
        <xdr:cNvCxnSpPr/>
      </xdr:nvCxnSpPr>
      <xdr:spPr>
        <a:xfrm flipV="1">
          <a:off x="22160864" y="13511785"/>
          <a:ext cx="0" cy="126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37355</xdr:rowOff>
    </xdr:from>
    <xdr:ext cx="469744" cy="259045"/>
    <xdr:sp macro="" textlink="">
      <xdr:nvSpPr>
        <xdr:cNvPr id="474" name="【消防施設】&#10;一人当たり面積最小値テキスト"/>
        <xdr:cNvSpPr txBox="1"/>
      </xdr:nvSpPr>
      <xdr:spPr>
        <a:xfrm>
          <a:off x="22199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33528</xdr:rowOff>
    </xdr:from>
    <xdr:to>
      <xdr:col>116</xdr:col>
      <xdr:colOff>152400</xdr:colOff>
      <xdr:row>86</xdr:row>
      <xdr:rowOff>33528</xdr:rowOff>
    </xdr:to>
    <xdr:cxnSp macro="">
      <xdr:nvCxnSpPr>
        <xdr:cNvPr id="475" name="直線コネクタ 474"/>
        <xdr:cNvCxnSpPr/>
      </xdr:nvCxnSpPr>
      <xdr:spPr>
        <a:xfrm>
          <a:off x="22072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85362</xdr:rowOff>
    </xdr:from>
    <xdr:ext cx="469744" cy="259045"/>
    <xdr:sp macro="" textlink="">
      <xdr:nvSpPr>
        <xdr:cNvPr id="476" name="【消防施設】&#10;一人当たり面積最大値テキスト"/>
        <xdr:cNvSpPr txBox="1"/>
      </xdr:nvSpPr>
      <xdr:spPr>
        <a:xfrm>
          <a:off x="22199600" y="1328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138685</xdr:rowOff>
    </xdr:from>
    <xdr:to>
      <xdr:col>116</xdr:col>
      <xdr:colOff>152400</xdr:colOff>
      <xdr:row>78</xdr:row>
      <xdr:rowOff>138685</xdr:rowOff>
    </xdr:to>
    <xdr:cxnSp macro="">
      <xdr:nvCxnSpPr>
        <xdr:cNvPr id="477" name="直線コネクタ 476"/>
        <xdr:cNvCxnSpPr/>
      </xdr:nvCxnSpPr>
      <xdr:spPr>
        <a:xfrm>
          <a:off x="22072600" y="135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21607</xdr:rowOff>
    </xdr:from>
    <xdr:ext cx="469744" cy="259045"/>
    <xdr:sp macro="" textlink="">
      <xdr:nvSpPr>
        <xdr:cNvPr id="478" name="【消防施設】&#10;一人当たり面積平均値テキスト"/>
        <xdr:cNvSpPr txBox="1"/>
      </xdr:nvSpPr>
      <xdr:spPr>
        <a:xfrm>
          <a:off x="22199600" y="14251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170180</xdr:rowOff>
    </xdr:from>
    <xdr:to>
      <xdr:col>116</xdr:col>
      <xdr:colOff>114300</xdr:colOff>
      <xdr:row>84</xdr:row>
      <xdr:rowOff>100330</xdr:rowOff>
    </xdr:to>
    <xdr:sp macro="" textlink="">
      <xdr:nvSpPr>
        <xdr:cNvPr id="479" name="フローチャート: 判断 478"/>
        <xdr:cNvSpPr/>
      </xdr:nvSpPr>
      <xdr:spPr>
        <a:xfrm>
          <a:off x="221107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480" name="フローチャート: 判断 479"/>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481" name="フローチャート: 判断 480"/>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482" name="フローチャート: 判断 481"/>
        <xdr:cNvSpPr/>
      </xdr:nvSpPr>
      <xdr:spPr>
        <a:xfrm>
          <a:off x="19494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83" name="テキスト ボックス 48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84" name="テキスト ボックス 48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85" name="テキスト ボックス 48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86" name="テキスト ボックス 48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7" name="テキスト ボックス 48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103887</xdr:rowOff>
    </xdr:from>
    <xdr:to>
      <xdr:col>116</xdr:col>
      <xdr:colOff>114300</xdr:colOff>
      <xdr:row>86</xdr:row>
      <xdr:rowOff>34037</xdr:rowOff>
    </xdr:to>
    <xdr:sp macro="" textlink="">
      <xdr:nvSpPr>
        <xdr:cNvPr id="488" name="楕円 487"/>
        <xdr:cNvSpPr/>
      </xdr:nvSpPr>
      <xdr:spPr>
        <a:xfrm>
          <a:off x="221107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18814</xdr:rowOff>
    </xdr:from>
    <xdr:ext cx="469744" cy="259045"/>
    <xdr:sp macro="" textlink="">
      <xdr:nvSpPr>
        <xdr:cNvPr id="489" name="【消防施設】&#10;一人当たり面積該当値テキスト"/>
        <xdr:cNvSpPr txBox="1"/>
      </xdr:nvSpPr>
      <xdr:spPr>
        <a:xfrm>
          <a:off x="22199600" y="1459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103887</xdr:rowOff>
    </xdr:from>
    <xdr:to>
      <xdr:col>112</xdr:col>
      <xdr:colOff>38100</xdr:colOff>
      <xdr:row>86</xdr:row>
      <xdr:rowOff>34037</xdr:rowOff>
    </xdr:to>
    <xdr:sp macro="" textlink="">
      <xdr:nvSpPr>
        <xdr:cNvPr id="490" name="楕円 489"/>
        <xdr:cNvSpPr/>
      </xdr:nvSpPr>
      <xdr:spPr>
        <a:xfrm>
          <a:off x="21272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154687</xdr:rowOff>
    </xdr:from>
    <xdr:to>
      <xdr:col>116</xdr:col>
      <xdr:colOff>63500</xdr:colOff>
      <xdr:row>85</xdr:row>
      <xdr:rowOff>154687</xdr:rowOff>
    </xdr:to>
    <xdr:cxnSp macro="">
      <xdr:nvCxnSpPr>
        <xdr:cNvPr id="491" name="直線コネクタ 490"/>
        <xdr:cNvCxnSpPr/>
      </xdr:nvCxnSpPr>
      <xdr:spPr>
        <a:xfrm>
          <a:off x="21323300" y="14727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103887</xdr:rowOff>
    </xdr:from>
    <xdr:to>
      <xdr:col>107</xdr:col>
      <xdr:colOff>101600</xdr:colOff>
      <xdr:row>86</xdr:row>
      <xdr:rowOff>34037</xdr:rowOff>
    </xdr:to>
    <xdr:sp macro="" textlink="">
      <xdr:nvSpPr>
        <xdr:cNvPr id="492" name="楕円 491"/>
        <xdr:cNvSpPr/>
      </xdr:nvSpPr>
      <xdr:spPr>
        <a:xfrm>
          <a:off x="20383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154687</xdr:rowOff>
    </xdr:from>
    <xdr:to>
      <xdr:col>111</xdr:col>
      <xdr:colOff>177800</xdr:colOff>
      <xdr:row>85</xdr:row>
      <xdr:rowOff>154687</xdr:rowOff>
    </xdr:to>
    <xdr:cxnSp macro="">
      <xdr:nvCxnSpPr>
        <xdr:cNvPr id="493" name="直線コネクタ 492"/>
        <xdr:cNvCxnSpPr/>
      </xdr:nvCxnSpPr>
      <xdr:spPr>
        <a:xfrm>
          <a:off x="20434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103887</xdr:rowOff>
    </xdr:from>
    <xdr:to>
      <xdr:col>102</xdr:col>
      <xdr:colOff>165100</xdr:colOff>
      <xdr:row>86</xdr:row>
      <xdr:rowOff>34037</xdr:rowOff>
    </xdr:to>
    <xdr:sp macro="" textlink="">
      <xdr:nvSpPr>
        <xdr:cNvPr id="494" name="楕円 493"/>
        <xdr:cNvSpPr/>
      </xdr:nvSpPr>
      <xdr:spPr>
        <a:xfrm>
          <a:off x="194945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154687</xdr:rowOff>
    </xdr:from>
    <xdr:to>
      <xdr:col>107</xdr:col>
      <xdr:colOff>50800</xdr:colOff>
      <xdr:row>85</xdr:row>
      <xdr:rowOff>154687</xdr:rowOff>
    </xdr:to>
    <xdr:cxnSp macro="">
      <xdr:nvCxnSpPr>
        <xdr:cNvPr id="495" name="直線コネクタ 494"/>
        <xdr:cNvCxnSpPr/>
      </xdr:nvCxnSpPr>
      <xdr:spPr>
        <a:xfrm>
          <a:off x="19545300" y="14727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496" name="n_1aveValue【消防施設】&#10;一人当たり面積"/>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497" name="n_2aveValue【消防施設】&#10;一人当たり面積"/>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52849</xdr:rowOff>
    </xdr:from>
    <xdr:ext cx="469744" cy="259045"/>
    <xdr:sp macro="" textlink="">
      <xdr:nvSpPr>
        <xdr:cNvPr id="498" name="n_3aveValue【消防施設】&#10;一人当たり面積"/>
        <xdr:cNvSpPr txBox="1"/>
      </xdr:nvSpPr>
      <xdr:spPr>
        <a:xfrm>
          <a:off x="193104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25164</xdr:rowOff>
    </xdr:from>
    <xdr:ext cx="469744" cy="259045"/>
    <xdr:sp macro="" textlink="">
      <xdr:nvSpPr>
        <xdr:cNvPr id="499" name="n_1mainValue【消防施設】&#10;一人当たり面積"/>
        <xdr:cNvSpPr txBox="1"/>
      </xdr:nvSpPr>
      <xdr:spPr>
        <a:xfrm>
          <a:off x="210757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25164</xdr:rowOff>
    </xdr:from>
    <xdr:ext cx="469744" cy="259045"/>
    <xdr:sp macro="" textlink="">
      <xdr:nvSpPr>
        <xdr:cNvPr id="500" name="n_2mainValue【消防施設】&#10;一人当たり面積"/>
        <xdr:cNvSpPr txBox="1"/>
      </xdr:nvSpPr>
      <xdr:spPr>
        <a:xfrm>
          <a:off x="20199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25164</xdr:rowOff>
    </xdr:from>
    <xdr:ext cx="469744" cy="259045"/>
    <xdr:sp macro="" textlink="">
      <xdr:nvSpPr>
        <xdr:cNvPr id="501" name="n_3mainValue【消防施設】&#10;一人当たり面積"/>
        <xdr:cNvSpPr txBox="1"/>
      </xdr:nvSpPr>
      <xdr:spPr>
        <a:xfrm>
          <a:off x="19310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02" name="正方形/長方形 50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3" name="正方形/長方形 50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4" name="正方形/長方形 50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5" name="正方形/長方形 50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6" name="正方形/長方形 50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7" name="正方形/長方形 50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8" name="正方形/長方形 50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9" name="正方形/長方形 50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10" name="テキスト ボックス 50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11" name="直線コネクタ 51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12" name="直線コネクタ 51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13" name="テキスト ボックス 51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14" name="直線コネクタ 51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15" name="テキスト ボックス 51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16" name="直線コネクタ 51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17" name="テキスト ボックス 51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18" name="直線コネクタ 51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19" name="テキスト ボックス 51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20" name="直線コネクタ 51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21" name="テキスト ボックス 52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22" name="直線コネクタ 52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23" name="テキスト ボックス 52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24" name="直線コネクタ 52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25" name="テキスト ボックス 52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2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43543</xdr:rowOff>
    </xdr:to>
    <xdr:cxnSp macro="">
      <xdr:nvCxnSpPr>
        <xdr:cNvPr id="527" name="直線コネクタ 526"/>
        <xdr:cNvCxnSpPr/>
      </xdr:nvCxnSpPr>
      <xdr:spPr>
        <a:xfrm flipV="1">
          <a:off x="16318864" y="17090571"/>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47370</xdr:rowOff>
    </xdr:from>
    <xdr:ext cx="405111" cy="259045"/>
    <xdr:sp macro="" textlink="">
      <xdr:nvSpPr>
        <xdr:cNvPr id="528" name="【庁舎】&#10;有形固定資産減価償却率最小値テキスト"/>
        <xdr:cNvSpPr txBox="1"/>
      </xdr:nvSpPr>
      <xdr:spPr>
        <a:xfrm>
          <a:off x="16357600" y="1856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43543</xdr:rowOff>
    </xdr:from>
    <xdr:to>
      <xdr:col>86</xdr:col>
      <xdr:colOff>25400</xdr:colOff>
      <xdr:row>108</xdr:row>
      <xdr:rowOff>43543</xdr:rowOff>
    </xdr:to>
    <xdr:cxnSp macro="">
      <xdr:nvCxnSpPr>
        <xdr:cNvPr id="529" name="直線コネクタ 528"/>
        <xdr:cNvCxnSpPr/>
      </xdr:nvCxnSpPr>
      <xdr:spPr>
        <a:xfrm>
          <a:off x="16230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30"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31" name="直線コネクタ 53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44648</xdr:rowOff>
    </xdr:from>
    <xdr:ext cx="405111" cy="259045"/>
    <xdr:sp macro="" textlink="">
      <xdr:nvSpPr>
        <xdr:cNvPr id="532" name="【庁舎】&#10;有形固定資産減価償却率平均値テキスト"/>
        <xdr:cNvSpPr txBox="1"/>
      </xdr:nvSpPr>
      <xdr:spPr>
        <a:xfrm>
          <a:off x="16357600" y="177039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66221</xdr:rowOff>
    </xdr:from>
    <xdr:to>
      <xdr:col>85</xdr:col>
      <xdr:colOff>177800</xdr:colOff>
      <xdr:row>103</xdr:row>
      <xdr:rowOff>167821</xdr:rowOff>
    </xdr:to>
    <xdr:sp macro="" textlink="">
      <xdr:nvSpPr>
        <xdr:cNvPr id="533" name="フローチャート: 判断 532"/>
        <xdr:cNvSpPr/>
      </xdr:nvSpPr>
      <xdr:spPr>
        <a:xfrm>
          <a:off x="162687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9071</xdr:rowOff>
    </xdr:from>
    <xdr:to>
      <xdr:col>81</xdr:col>
      <xdr:colOff>101600</xdr:colOff>
      <xdr:row>103</xdr:row>
      <xdr:rowOff>110671</xdr:rowOff>
    </xdr:to>
    <xdr:sp macro="" textlink="">
      <xdr:nvSpPr>
        <xdr:cNvPr id="534" name="フローチャート: 判断 533"/>
        <xdr:cNvSpPr/>
      </xdr:nvSpPr>
      <xdr:spPr>
        <a:xfrm>
          <a:off x="1543050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51526</xdr:rowOff>
    </xdr:from>
    <xdr:to>
      <xdr:col>76</xdr:col>
      <xdr:colOff>165100</xdr:colOff>
      <xdr:row>103</xdr:row>
      <xdr:rowOff>153126</xdr:rowOff>
    </xdr:to>
    <xdr:sp macro="" textlink="">
      <xdr:nvSpPr>
        <xdr:cNvPr id="535" name="フローチャート: 判断 534"/>
        <xdr:cNvSpPr/>
      </xdr:nvSpPr>
      <xdr:spPr>
        <a:xfrm>
          <a:off x="14541500" y="1771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126637</xdr:rowOff>
    </xdr:from>
    <xdr:to>
      <xdr:col>72</xdr:col>
      <xdr:colOff>38100</xdr:colOff>
      <xdr:row>104</xdr:row>
      <xdr:rowOff>56787</xdr:rowOff>
    </xdr:to>
    <xdr:sp macro="" textlink="">
      <xdr:nvSpPr>
        <xdr:cNvPr id="536" name="フローチャート: 判断 535"/>
        <xdr:cNvSpPr/>
      </xdr:nvSpPr>
      <xdr:spPr>
        <a:xfrm>
          <a:off x="13652500" y="1778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37" name="テキスト ボックス 53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8" name="テキスト ボックス 53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9" name="テキスト ボックス 53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0" name="テキスト ボックス 53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41" name="テキスト ボックス 54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9071</xdr:rowOff>
    </xdr:from>
    <xdr:to>
      <xdr:col>85</xdr:col>
      <xdr:colOff>177800</xdr:colOff>
      <xdr:row>102</xdr:row>
      <xdr:rowOff>110671</xdr:rowOff>
    </xdr:to>
    <xdr:sp macro="" textlink="">
      <xdr:nvSpPr>
        <xdr:cNvPr id="542" name="楕円 541"/>
        <xdr:cNvSpPr/>
      </xdr:nvSpPr>
      <xdr:spPr>
        <a:xfrm>
          <a:off x="16268700" y="1749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31948</xdr:rowOff>
    </xdr:from>
    <xdr:ext cx="405111" cy="259045"/>
    <xdr:sp macro="" textlink="">
      <xdr:nvSpPr>
        <xdr:cNvPr id="543" name="【庁舎】&#10;有形固定資産減価償却率該当値テキスト"/>
        <xdr:cNvSpPr txBox="1"/>
      </xdr:nvSpPr>
      <xdr:spPr>
        <a:xfrm>
          <a:off x="16357600"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41729</xdr:rowOff>
    </xdr:from>
    <xdr:to>
      <xdr:col>81</xdr:col>
      <xdr:colOff>101600</xdr:colOff>
      <xdr:row>102</xdr:row>
      <xdr:rowOff>143329</xdr:rowOff>
    </xdr:to>
    <xdr:sp macro="" textlink="">
      <xdr:nvSpPr>
        <xdr:cNvPr id="544" name="楕円 543"/>
        <xdr:cNvSpPr/>
      </xdr:nvSpPr>
      <xdr:spPr>
        <a:xfrm>
          <a:off x="15430500" y="1752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59871</xdr:rowOff>
    </xdr:from>
    <xdr:to>
      <xdr:col>85</xdr:col>
      <xdr:colOff>127000</xdr:colOff>
      <xdr:row>102</xdr:row>
      <xdr:rowOff>92529</xdr:rowOff>
    </xdr:to>
    <xdr:cxnSp macro="">
      <xdr:nvCxnSpPr>
        <xdr:cNvPr id="545" name="直線コネクタ 544"/>
        <xdr:cNvCxnSpPr/>
      </xdr:nvCxnSpPr>
      <xdr:spPr>
        <a:xfrm flipV="1">
          <a:off x="15481300" y="175477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72752</xdr:rowOff>
    </xdr:from>
    <xdr:to>
      <xdr:col>76</xdr:col>
      <xdr:colOff>165100</xdr:colOff>
      <xdr:row>103</xdr:row>
      <xdr:rowOff>2902</xdr:rowOff>
    </xdr:to>
    <xdr:sp macro="" textlink="">
      <xdr:nvSpPr>
        <xdr:cNvPr id="546" name="楕円 545"/>
        <xdr:cNvSpPr/>
      </xdr:nvSpPr>
      <xdr:spPr>
        <a:xfrm>
          <a:off x="14541500" y="1756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92529</xdr:rowOff>
    </xdr:from>
    <xdr:to>
      <xdr:col>81</xdr:col>
      <xdr:colOff>50800</xdr:colOff>
      <xdr:row>102</xdr:row>
      <xdr:rowOff>123552</xdr:rowOff>
    </xdr:to>
    <xdr:cxnSp macro="">
      <xdr:nvCxnSpPr>
        <xdr:cNvPr id="547" name="直線コネクタ 546"/>
        <xdr:cNvCxnSpPr/>
      </xdr:nvCxnSpPr>
      <xdr:spPr>
        <a:xfrm flipV="1">
          <a:off x="14592300" y="17580429"/>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105411</xdr:rowOff>
    </xdr:from>
    <xdr:to>
      <xdr:col>72</xdr:col>
      <xdr:colOff>38100</xdr:colOff>
      <xdr:row>103</xdr:row>
      <xdr:rowOff>35561</xdr:rowOff>
    </xdr:to>
    <xdr:sp macro="" textlink="">
      <xdr:nvSpPr>
        <xdr:cNvPr id="548" name="楕円 547"/>
        <xdr:cNvSpPr/>
      </xdr:nvSpPr>
      <xdr:spPr>
        <a:xfrm>
          <a:off x="1365250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123552</xdr:rowOff>
    </xdr:from>
    <xdr:to>
      <xdr:col>76</xdr:col>
      <xdr:colOff>114300</xdr:colOff>
      <xdr:row>102</xdr:row>
      <xdr:rowOff>156211</xdr:rowOff>
    </xdr:to>
    <xdr:cxnSp macro="">
      <xdr:nvCxnSpPr>
        <xdr:cNvPr id="549" name="直線コネクタ 548"/>
        <xdr:cNvCxnSpPr/>
      </xdr:nvCxnSpPr>
      <xdr:spPr>
        <a:xfrm flipV="1">
          <a:off x="13703300" y="17611452"/>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101798</xdr:rowOff>
    </xdr:from>
    <xdr:ext cx="405111" cy="259045"/>
    <xdr:sp macro="" textlink="">
      <xdr:nvSpPr>
        <xdr:cNvPr id="550" name="n_1aveValue【庁舎】&#10;有形固定資産減価償却率"/>
        <xdr:cNvSpPr txBox="1"/>
      </xdr:nvSpPr>
      <xdr:spPr>
        <a:xfrm>
          <a:off x="15266044" y="17761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144253</xdr:rowOff>
    </xdr:from>
    <xdr:ext cx="405111" cy="259045"/>
    <xdr:sp macro="" textlink="">
      <xdr:nvSpPr>
        <xdr:cNvPr id="551" name="n_2aveValue【庁舎】&#10;有形固定資産減価償却率"/>
        <xdr:cNvSpPr txBox="1"/>
      </xdr:nvSpPr>
      <xdr:spPr>
        <a:xfrm>
          <a:off x="14389744" y="1780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47914</xdr:rowOff>
    </xdr:from>
    <xdr:ext cx="405111" cy="259045"/>
    <xdr:sp macro="" textlink="">
      <xdr:nvSpPr>
        <xdr:cNvPr id="552" name="n_3aveValue【庁舎】&#10;有形固定資産減価償却率"/>
        <xdr:cNvSpPr txBox="1"/>
      </xdr:nvSpPr>
      <xdr:spPr>
        <a:xfrm>
          <a:off x="13500744" y="1787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159856</xdr:rowOff>
    </xdr:from>
    <xdr:ext cx="405111" cy="259045"/>
    <xdr:sp macro="" textlink="">
      <xdr:nvSpPr>
        <xdr:cNvPr id="553" name="n_1mainValue【庁舎】&#10;有形固定資産減価償却率"/>
        <xdr:cNvSpPr txBox="1"/>
      </xdr:nvSpPr>
      <xdr:spPr>
        <a:xfrm>
          <a:off x="15266044" y="17304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19429</xdr:rowOff>
    </xdr:from>
    <xdr:ext cx="405111" cy="259045"/>
    <xdr:sp macro="" textlink="">
      <xdr:nvSpPr>
        <xdr:cNvPr id="554" name="n_2mainValue【庁舎】&#10;有形固定資産減価償却率"/>
        <xdr:cNvSpPr txBox="1"/>
      </xdr:nvSpPr>
      <xdr:spPr>
        <a:xfrm>
          <a:off x="14389744" y="173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52088</xdr:rowOff>
    </xdr:from>
    <xdr:ext cx="405111" cy="259045"/>
    <xdr:sp macro="" textlink="">
      <xdr:nvSpPr>
        <xdr:cNvPr id="555" name="n_3mainValue【庁舎】&#10;有形固定資産減価償却率"/>
        <xdr:cNvSpPr txBox="1"/>
      </xdr:nvSpPr>
      <xdr:spPr>
        <a:xfrm>
          <a:off x="13500744" y="1736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6" name="正方形/長方形 55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7" name="正方形/長方形 55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8" name="正方形/長方形 55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9" name="正方形/長方形 55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0" name="正方形/長方形 55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1" name="正方形/長方形 56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2" name="正方形/長方形 56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3" name="正方形/長方形 56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4" name="テキスト ボックス 56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5" name="直線コネクタ 56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66" name="直線コネクタ 56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67" name="テキスト ボックス 56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68" name="直線コネクタ 56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69" name="テキスト ボックス 56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70" name="直線コネクタ 56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71" name="テキスト ボックス 57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72" name="直線コネクタ 57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73" name="テキスト ボックス 57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74" name="直線コネクタ 57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75" name="テキスト ボックス 57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6" name="直線コネクタ 57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77" name="テキスト ボックス 57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48261</xdr:rowOff>
    </xdr:from>
    <xdr:to>
      <xdr:col>116</xdr:col>
      <xdr:colOff>62864</xdr:colOff>
      <xdr:row>107</xdr:row>
      <xdr:rowOff>148589</xdr:rowOff>
    </xdr:to>
    <xdr:cxnSp macro="">
      <xdr:nvCxnSpPr>
        <xdr:cNvPr id="579" name="直線コネクタ 578"/>
        <xdr:cNvCxnSpPr/>
      </xdr:nvCxnSpPr>
      <xdr:spPr>
        <a:xfrm flipV="1">
          <a:off x="22160864" y="17193261"/>
          <a:ext cx="0" cy="1300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580" name="【庁舎】&#10;一人当たり面積最小値テキスト"/>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581" name="直線コネクタ 580"/>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166388</xdr:rowOff>
    </xdr:from>
    <xdr:ext cx="469744" cy="259045"/>
    <xdr:sp macro="" textlink="">
      <xdr:nvSpPr>
        <xdr:cNvPr id="582" name="【庁舎】&#10;一人当たり面積最大値テキスト"/>
        <xdr:cNvSpPr txBox="1"/>
      </xdr:nvSpPr>
      <xdr:spPr>
        <a:xfrm>
          <a:off x="22199600"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48261</xdr:rowOff>
    </xdr:from>
    <xdr:to>
      <xdr:col>116</xdr:col>
      <xdr:colOff>152400</xdr:colOff>
      <xdr:row>100</xdr:row>
      <xdr:rowOff>48261</xdr:rowOff>
    </xdr:to>
    <xdr:cxnSp macro="">
      <xdr:nvCxnSpPr>
        <xdr:cNvPr id="583" name="直線コネクタ 582"/>
        <xdr:cNvCxnSpPr/>
      </xdr:nvCxnSpPr>
      <xdr:spPr>
        <a:xfrm>
          <a:off x="22072600" y="17193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584" name="【庁舎】&#10;一人当たり面積平均値テキスト"/>
        <xdr:cNvSpPr txBox="1"/>
      </xdr:nvSpPr>
      <xdr:spPr>
        <a:xfrm>
          <a:off x="22199600" y="18105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585" name="フローチャート: 判断 584"/>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140970</xdr:rowOff>
    </xdr:from>
    <xdr:to>
      <xdr:col>112</xdr:col>
      <xdr:colOff>38100</xdr:colOff>
      <xdr:row>106</xdr:row>
      <xdr:rowOff>71120</xdr:rowOff>
    </xdr:to>
    <xdr:sp macro="" textlink="">
      <xdr:nvSpPr>
        <xdr:cNvPr id="586" name="フローチャート: 判断 585"/>
        <xdr:cNvSpPr/>
      </xdr:nvSpPr>
      <xdr:spPr>
        <a:xfrm>
          <a:off x="21272500" y="1814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114300</xdr:rowOff>
    </xdr:from>
    <xdr:to>
      <xdr:col>107</xdr:col>
      <xdr:colOff>101600</xdr:colOff>
      <xdr:row>106</xdr:row>
      <xdr:rowOff>44450</xdr:rowOff>
    </xdr:to>
    <xdr:sp macro="" textlink="">
      <xdr:nvSpPr>
        <xdr:cNvPr id="587" name="フローチャート: 判断 586"/>
        <xdr:cNvSpPr/>
      </xdr:nvSpPr>
      <xdr:spPr>
        <a:xfrm>
          <a:off x="20383500" y="1811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1270</xdr:rowOff>
    </xdr:from>
    <xdr:to>
      <xdr:col>102</xdr:col>
      <xdr:colOff>165100</xdr:colOff>
      <xdr:row>106</xdr:row>
      <xdr:rowOff>102870</xdr:rowOff>
    </xdr:to>
    <xdr:sp macro="" textlink="">
      <xdr:nvSpPr>
        <xdr:cNvPr id="588" name="フローチャート: 判断 587"/>
        <xdr:cNvSpPr/>
      </xdr:nvSpPr>
      <xdr:spPr>
        <a:xfrm>
          <a:off x="19494500" y="1817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89" name="テキスト ボックス 58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0" name="テキスト ボックス 58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1" name="テキスト ボックス 59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2" name="テキスト ボックス 59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3" name="テキスト ボックス 59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594" name="楕円 593"/>
        <xdr:cNvSpPr/>
      </xdr:nvSpPr>
      <xdr:spPr>
        <a:xfrm>
          <a:off x="221107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90188</xdr:rowOff>
    </xdr:from>
    <xdr:ext cx="469744" cy="259045"/>
    <xdr:sp macro="" textlink="">
      <xdr:nvSpPr>
        <xdr:cNvPr id="595" name="【庁舎】&#10;一人当たり面積該当値テキスト"/>
        <xdr:cNvSpPr txBox="1"/>
      </xdr:nvSpPr>
      <xdr:spPr>
        <a:xfrm>
          <a:off x="22199600"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64770</xdr:rowOff>
    </xdr:from>
    <xdr:to>
      <xdr:col>112</xdr:col>
      <xdr:colOff>38100</xdr:colOff>
      <xdr:row>105</xdr:row>
      <xdr:rowOff>166370</xdr:rowOff>
    </xdr:to>
    <xdr:sp macro="" textlink="">
      <xdr:nvSpPr>
        <xdr:cNvPr id="596" name="楕円 595"/>
        <xdr:cNvSpPr/>
      </xdr:nvSpPr>
      <xdr:spPr>
        <a:xfrm>
          <a:off x="21272500" y="1806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115570</xdr:rowOff>
    </xdr:from>
    <xdr:to>
      <xdr:col>116</xdr:col>
      <xdr:colOff>63500</xdr:colOff>
      <xdr:row>105</xdr:row>
      <xdr:rowOff>118111</xdr:rowOff>
    </xdr:to>
    <xdr:cxnSp macro="">
      <xdr:nvCxnSpPr>
        <xdr:cNvPr id="597" name="直線コネクタ 596"/>
        <xdr:cNvCxnSpPr/>
      </xdr:nvCxnSpPr>
      <xdr:spPr>
        <a:xfrm>
          <a:off x="21323300" y="18117820"/>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73661</xdr:rowOff>
    </xdr:from>
    <xdr:to>
      <xdr:col>107</xdr:col>
      <xdr:colOff>101600</xdr:colOff>
      <xdr:row>106</xdr:row>
      <xdr:rowOff>3811</xdr:rowOff>
    </xdr:to>
    <xdr:sp macro="" textlink="">
      <xdr:nvSpPr>
        <xdr:cNvPr id="598" name="楕円 597"/>
        <xdr:cNvSpPr/>
      </xdr:nvSpPr>
      <xdr:spPr>
        <a:xfrm>
          <a:off x="20383500" y="1807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115570</xdr:rowOff>
    </xdr:from>
    <xdr:to>
      <xdr:col>111</xdr:col>
      <xdr:colOff>177800</xdr:colOff>
      <xdr:row>105</xdr:row>
      <xdr:rowOff>124461</xdr:rowOff>
    </xdr:to>
    <xdr:cxnSp macro="">
      <xdr:nvCxnSpPr>
        <xdr:cNvPr id="599" name="直線コネクタ 598"/>
        <xdr:cNvCxnSpPr/>
      </xdr:nvCxnSpPr>
      <xdr:spPr>
        <a:xfrm flipV="1">
          <a:off x="20434300" y="18117820"/>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76200</xdr:rowOff>
    </xdr:from>
    <xdr:to>
      <xdr:col>102</xdr:col>
      <xdr:colOff>165100</xdr:colOff>
      <xdr:row>106</xdr:row>
      <xdr:rowOff>6350</xdr:rowOff>
    </xdr:to>
    <xdr:sp macro="" textlink="">
      <xdr:nvSpPr>
        <xdr:cNvPr id="600" name="楕円 599"/>
        <xdr:cNvSpPr/>
      </xdr:nvSpPr>
      <xdr:spPr>
        <a:xfrm>
          <a:off x="19494500" y="1807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124461</xdr:rowOff>
    </xdr:from>
    <xdr:to>
      <xdr:col>107</xdr:col>
      <xdr:colOff>50800</xdr:colOff>
      <xdr:row>105</xdr:row>
      <xdr:rowOff>127000</xdr:rowOff>
    </xdr:to>
    <xdr:cxnSp macro="">
      <xdr:nvCxnSpPr>
        <xdr:cNvPr id="601" name="直線コネクタ 600"/>
        <xdr:cNvCxnSpPr/>
      </xdr:nvCxnSpPr>
      <xdr:spPr>
        <a:xfrm flipV="1">
          <a:off x="19545300" y="181267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62247</xdr:rowOff>
    </xdr:from>
    <xdr:ext cx="469744" cy="259045"/>
    <xdr:sp macro="" textlink="">
      <xdr:nvSpPr>
        <xdr:cNvPr id="602" name="n_1aveValue【庁舎】&#10;一人当たり面積"/>
        <xdr:cNvSpPr txBox="1"/>
      </xdr:nvSpPr>
      <xdr:spPr>
        <a:xfrm>
          <a:off x="21075727" y="1823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35577</xdr:rowOff>
    </xdr:from>
    <xdr:ext cx="469744" cy="259045"/>
    <xdr:sp macro="" textlink="">
      <xdr:nvSpPr>
        <xdr:cNvPr id="603" name="n_2aveValue【庁舎】&#10;一人当たり面積"/>
        <xdr:cNvSpPr txBox="1"/>
      </xdr:nvSpPr>
      <xdr:spPr>
        <a:xfrm>
          <a:off x="20199427" y="1820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93997</xdr:rowOff>
    </xdr:from>
    <xdr:ext cx="469744" cy="259045"/>
    <xdr:sp macro="" textlink="">
      <xdr:nvSpPr>
        <xdr:cNvPr id="604" name="n_3aveValue【庁舎】&#10;一人当たり面積"/>
        <xdr:cNvSpPr txBox="1"/>
      </xdr:nvSpPr>
      <xdr:spPr>
        <a:xfrm>
          <a:off x="19310427" y="1826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11447</xdr:rowOff>
    </xdr:from>
    <xdr:ext cx="469744" cy="259045"/>
    <xdr:sp macro="" textlink="">
      <xdr:nvSpPr>
        <xdr:cNvPr id="605" name="n_1mainValue【庁舎】&#10;一人当たり面積"/>
        <xdr:cNvSpPr txBox="1"/>
      </xdr:nvSpPr>
      <xdr:spPr>
        <a:xfrm>
          <a:off x="210757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20338</xdr:rowOff>
    </xdr:from>
    <xdr:ext cx="469744" cy="259045"/>
    <xdr:sp macro="" textlink="">
      <xdr:nvSpPr>
        <xdr:cNvPr id="606" name="n_2mainValue【庁舎】&#10;一人当たり面積"/>
        <xdr:cNvSpPr txBox="1"/>
      </xdr:nvSpPr>
      <xdr:spPr>
        <a:xfrm>
          <a:off x="20199427" y="1785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22877</xdr:rowOff>
    </xdr:from>
    <xdr:ext cx="469744" cy="259045"/>
    <xdr:sp macro="" textlink="">
      <xdr:nvSpPr>
        <xdr:cNvPr id="607" name="n_3mainValue【庁舎】&#10;一人当たり面積"/>
        <xdr:cNvSpPr txBox="1"/>
      </xdr:nvSpPr>
      <xdr:spPr>
        <a:xfrm>
          <a:off x="19310427" y="1785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08" name="正方形/長方形 6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09" name="正方形/長方形 6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0" name="テキスト ボックス 6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図書館、体育館・プール施設については、有形固定資産減価償却率は類似団体より低い数値であるが、保健センター、消防施設、庁舎については、類似団体と比べ若干高い数値</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を示している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。今日まで大規模な修繕工事等を実施してきていないため、検討していく段階にきているところである。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検討にあたっては、それぞれの施設の状況や規模を総合的に考慮し、住民サービスと財政規律のバランスがとれるようにする必要がある。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財政力指数については、平成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３０</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年度普通交付税算定において前年度に比して０．０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、類似団体平均を０．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５０</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ポイント、全国平均を０．４</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ポイント、滋賀県平均を０．２</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６</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ポイント上回り、依然としてに１．００に近い財政力指数となっている。</a:t>
          </a:r>
          <a:endParaRPr lang="ja-JP" altLang="ja-JP" sz="1100">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46143</xdr:rowOff>
    </xdr:from>
    <xdr:to>
      <xdr:col>23</xdr:col>
      <xdr:colOff>133350</xdr:colOff>
      <xdr:row>44</xdr:row>
      <xdr:rowOff>92710</xdr:rowOff>
    </xdr:to>
    <xdr:cxnSp macro="">
      <xdr:nvCxnSpPr>
        <xdr:cNvPr id="63" name="直線コネクタ 62"/>
        <xdr:cNvCxnSpPr/>
      </xdr:nvCxnSpPr>
      <xdr:spPr>
        <a:xfrm flipV="1">
          <a:off x="4953000" y="6389793"/>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64787</xdr:rowOff>
    </xdr:from>
    <xdr:ext cx="762000" cy="259045"/>
    <xdr:sp macro="" textlink="">
      <xdr:nvSpPr>
        <xdr:cNvPr id="64" name="財政力最小値テキスト"/>
        <xdr:cNvSpPr txBox="1"/>
      </xdr:nvSpPr>
      <xdr:spPr>
        <a:xfrm>
          <a:off x="5041900" y="760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92710</xdr:rowOff>
    </xdr:from>
    <xdr:to>
      <xdr:col>24</xdr:col>
      <xdr:colOff>12700</xdr:colOff>
      <xdr:row>44</xdr:row>
      <xdr:rowOff>92710</xdr:rowOff>
    </xdr:to>
    <xdr:cxnSp macro="">
      <xdr:nvCxnSpPr>
        <xdr:cNvPr id="65" name="直線コネクタ 64"/>
        <xdr:cNvCxnSpPr/>
      </xdr:nvCxnSpPr>
      <xdr:spPr>
        <a:xfrm>
          <a:off x="4864100" y="763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132520</xdr:rowOff>
    </xdr:from>
    <xdr:ext cx="762000" cy="259045"/>
    <xdr:sp macro="" textlink="">
      <xdr:nvSpPr>
        <xdr:cNvPr id="66" name="財政力最大値テキスト"/>
        <xdr:cNvSpPr txBox="1"/>
      </xdr:nvSpPr>
      <xdr:spPr>
        <a:xfrm>
          <a:off x="5041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46143</xdr:rowOff>
    </xdr:from>
    <xdr:to>
      <xdr:col>24</xdr:col>
      <xdr:colOff>12700</xdr:colOff>
      <xdr:row>37</xdr:row>
      <xdr:rowOff>46143</xdr:rowOff>
    </xdr:to>
    <xdr:cxnSp macro="">
      <xdr:nvCxnSpPr>
        <xdr:cNvPr id="67" name="直線コネクタ 66"/>
        <xdr:cNvCxnSpPr/>
      </xdr:nvCxnSpPr>
      <xdr:spPr>
        <a:xfrm>
          <a:off x="4864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151130</xdr:rowOff>
    </xdr:from>
    <xdr:to>
      <xdr:col>23</xdr:col>
      <xdr:colOff>133350</xdr:colOff>
      <xdr:row>40</xdr:row>
      <xdr:rowOff>167217</xdr:rowOff>
    </xdr:to>
    <xdr:cxnSp macro="">
      <xdr:nvCxnSpPr>
        <xdr:cNvPr id="68" name="直線コネクタ 67"/>
        <xdr:cNvCxnSpPr/>
      </xdr:nvCxnSpPr>
      <xdr:spPr>
        <a:xfrm flipV="1">
          <a:off x="4114800" y="700913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131673</xdr:rowOff>
    </xdr:from>
    <xdr:ext cx="762000" cy="259045"/>
    <xdr:sp macro="" textlink="">
      <xdr:nvSpPr>
        <xdr:cNvPr id="69" name="財政力平均値テキスト"/>
        <xdr:cNvSpPr txBox="1"/>
      </xdr:nvSpPr>
      <xdr:spPr>
        <a:xfrm>
          <a:off x="5041900" y="7332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135044</xdr:rowOff>
    </xdr:from>
    <xdr:to>
      <xdr:col>19</xdr:col>
      <xdr:colOff>133350</xdr:colOff>
      <xdr:row>40</xdr:row>
      <xdr:rowOff>167217</xdr:rowOff>
    </xdr:to>
    <xdr:cxnSp macro="">
      <xdr:nvCxnSpPr>
        <xdr:cNvPr id="71" name="直線コネクタ 70"/>
        <xdr:cNvCxnSpPr/>
      </xdr:nvCxnSpPr>
      <xdr:spPr>
        <a:xfrm>
          <a:off x="3225800" y="69930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159596</xdr:rowOff>
    </xdr:from>
    <xdr:to>
      <xdr:col>19</xdr:col>
      <xdr:colOff>184150</xdr:colOff>
      <xdr:row>43</xdr:row>
      <xdr:rowOff>89746</xdr:rowOff>
    </xdr:to>
    <xdr:sp macro="" textlink="">
      <xdr:nvSpPr>
        <xdr:cNvPr id="72" name="フローチャート: 判断 71"/>
        <xdr:cNvSpPr/>
      </xdr:nvSpPr>
      <xdr:spPr>
        <a:xfrm>
          <a:off x="4064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74523</xdr:rowOff>
    </xdr:from>
    <xdr:ext cx="736600" cy="259045"/>
    <xdr:sp macro="" textlink="">
      <xdr:nvSpPr>
        <xdr:cNvPr id="73" name="テキスト ボックス 72"/>
        <xdr:cNvSpPr txBox="1"/>
      </xdr:nvSpPr>
      <xdr:spPr>
        <a:xfrm>
          <a:off x="3733800" y="744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110913</xdr:rowOff>
    </xdr:from>
    <xdr:to>
      <xdr:col>15</xdr:col>
      <xdr:colOff>82550</xdr:colOff>
      <xdr:row>40</xdr:row>
      <xdr:rowOff>135044</xdr:rowOff>
    </xdr:to>
    <xdr:cxnSp macro="">
      <xdr:nvCxnSpPr>
        <xdr:cNvPr id="74" name="直線コネクタ 73"/>
        <xdr:cNvCxnSpPr/>
      </xdr:nvCxnSpPr>
      <xdr:spPr>
        <a:xfrm>
          <a:off x="2336800" y="696891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167640</xdr:rowOff>
    </xdr:from>
    <xdr:to>
      <xdr:col>15</xdr:col>
      <xdr:colOff>133350</xdr:colOff>
      <xdr:row>43</xdr:row>
      <xdr:rowOff>97790</xdr:rowOff>
    </xdr:to>
    <xdr:sp macro="" textlink="">
      <xdr:nvSpPr>
        <xdr:cNvPr id="75" name="フローチャート: 判断 74"/>
        <xdr:cNvSpPr/>
      </xdr:nvSpPr>
      <xdr:spPr>
        <a:xfrm>
          <a:off x="3175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82567</xdr:rowOff>
    </xdr:from>
    <xdr:ext cx="762000" cy="259045"/>
    <xdr:sp macro="" textlink="">
      <xdr:nvSpPr>
        <xdr:cNvPr id="76" name="テキスト ボックス 75"/>
        <xdr:cNvSpPr txBox="1"/>
      </xdr:nvSpPr>
      <xdr:spPr>
        <a:xfrm>
          <a:off x="2844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110913</xdr:rowOff>
    </xdr:from>
    <xdr:to>
      <xdr:col>11</xdr:col>
      <xdr:colOff>31750</xdr:colOff>
      <xdr:row>40</xdr:row>
      <xdr:rowOff>127000</xdr:rowOff>
    </xdr:to>
    <xdr:cxnSp macro="">
      <xdr:nvCxnSpPr>
        <xdr:cNvPr id="77" name="直線コネクタ 76"/>
        <xdr:cNvCxnSpPr/>
      </xdr:nvCxnSpPr>
      <xdr:spPr>
        <a:xfrm flipV="1">
          <a:off x="1447800" y="69689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167640</xdr:rowOff>
    </xdr:from>
    <xdr:to>
      <xdr:col>11</xdr:col>
      <xdr:colOff>82550</xdr:colOff>
      <xdr:row>43</xdr:row>
      <xdr:rowOff>97790</xdr:rowOff>
    </xdr:to>
    <xdr:sp macro="" textlink="">
      <xdr:nvSpPr>
        <xdr:cNvPr id="78" name="フローチャート: 判断 77"/>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82567</xdr:rowOff>
    </xdr:from>
    <xdr:ext cx="762000" cy="259045"/>
    <xdr:sp macro="" textlink="">
      <xdr:nvSpPr>
        <xdr:cNvPr id="79" name="テキスト ボックス 78"/>
        <xdr:cNvSpPr txBox="1"/>
      </xdr:nvSpPr>
      <xdr:spPr>
        <a:xfrm>
          <a:off x="1955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71120</xdr:rowOff>
    </xdr:from>
    <xdr:to>
      <xdr:col>7</xdr:col>
      <xdr:colOff>31750</xdr:colOff>
      <xdr:row>43</xdr:row>
      <xdr:rowOff>1270</xdr:rowOff>
    </xdr:to>
    <xdr:sp macro="" textlink="">
      <xdr:nvSpPr>
        <xdr:cNvPr id="80" name="フローチャート: 判断 79"/>
        <xdr:cNvSpPr/>
      </xdr:nvSpPr>
      <xdr:spPr>
        <a:xfrm>
          <a:off x="1397000" y="727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157497</xdr:rowOff>
    </xdr:from>
    <xdr:ext cx="762000" cy="259045"/>
    <xdr:sp macro="" textlink="">
      <xdr:nvSpPr>
        <xdr:cNvPr id="81" name="テキスト ボックス 80"/>
        <xdr:cNvSpPr txBox="1"/>
      </xdr:nvSpPr>
      <xdr:spPr>
        <a:xfrm>
          <a:off x="1066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100330</xdr:rowOff>
    </xdr:from>
    <xdr:to>
      <xdr:col>23</xdr:col>
      <xdr:colOff>184150</xdr:colOff>
      <xdr:row>41</xdr:row>
      <xdr:rowOff>30480</xdr:rowOff>
    </xdr:to>
    <xdr:sp macro="" textlink="">
      <xdr:nvSpPr>
        <xdr:cNvPr id="87" name="楕円 86"/>
        <xdr:cNvSpPr/>
      </xdr:nvSpPr>
      <xdr:spPr>
        <a:xfrm>
          <a:off x="4902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116857</xdr:rowOff>
    </xdr:from>
    <xdr:ext cx="762000" cy="259045"/>
    <xdr:sp macro="" textlink="">
      <xdr:nvSpPr>
        <xdr:cNvPr id="88" name="財政力該当値テキスト"/>
        <xdr:cNvSpPr txBox="1"/>
      </xdr:nvSpPr>
      <xdr:spPr>
        <a:xfrm>
          <a:off x="5041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89" name="楕円 88"/>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0" name="テキスト ボックス 89"/>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84244</xdr:rowOff>
    </xdr:from>
    <xdr:to>
      <xdr:col>15</xdr:col>
      <xdr:colOff>133350</xdr:colOff>
      <xdr:row>41</xdr:row>
      <xdr:rowOff>14394</xdr:rowOff>
    </xdr:to>
    <xdr:sp macro="" textlink="">
      <xdr:nvSpPr>
        <xdr:cNvPr id="91" name="楕円 90"/>
        <xdr:cNvSpPr/>
      </xdr:nvSpPr>
      <xdr:spPr>
        <a:xfrm>
          <a:off x="3175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24571</xdr:rowOff>
    </xdr:from>
    <xdr:ext cx="762000" cy="259045"/>
    <xdr:sp macro="" textlink="">
      <xdr:nvSpPr>
        <xdr:cNvPr id="92" name="テキスト ボックス 91"/>
        <xdr:cNvSpPr txBox="1"/>
      </xdr:nvSpPr>
      <xdr:spPr>
        <a:xfrm>
          <a:off x="2844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60113</xdr:rowOff>
    </xdr:from>
    <xdr:to>
      <xdr:col>11</xdr:col>
      <xdr:colOff>82550</xdr:colOff>
      <xdr:row>40</xdr:row>
      <xdr:rowOff>161713</xdr:rowOff>
    </xdr:to>
    <xdr:sp macro="" textlink="">
      <xdr:nvSpPr>
        <xdr:cNvPr id="93" name="楕円 92"/>
        <xdr:cNvSpPr/>
      </xdr:nvSpPr>
      <xdr:spPr>
        <a:xfrm>
          <a:off x="2286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440</xdr:rowOff>
    </xdr:from>
    <xdr:ext cx="762000" cy="259045"/>
    <xdr:sp macro="" textlink="">
      <xdr:nvSpPr>
        <xdr:cNvPr id="94" name="テキスト ボックス 93"/>
        <xdr:cNvSpPr txBox="1"/>
      </xdr:nvSpPr>
      <xdr:spPr>
        <a:xfrm>
          <a:off x="1955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5" name="楕円 94"/>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6" name="テキスト ボックス 95"/>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３０</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年度の経常収支比率は、</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８６</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０</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％となり、</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に比して８．８ポイントと大きく悪化した。その要因としては、前年度においては、普通交付税収入や臨時財政対策債の発行があった影響が大きい。それ以外の経常一般財源については、前年度とほぼ同様となっている。しかしながら、</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全国平均を</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７．０</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５．５</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．６ポイントと下回</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っており、弾力性はあると判断できる。</a:t>
          </a:r>
          <a:endParaRPr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rtl="0" eaLnBrk="1" fontAlgn="base" latinLnBrk="0" hangingPunct="1"/>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今後においても、さらに経常的経費の抑制を図ることが求められており、加えて公共施設の老朽化による改修等に係る町債の継続的な発行が見込まれることからも、引き続き町債残高の適切な管理に努めつつ、安定的な財政運営の実現に向けて早急な歳出経費の見直し等に取組み、経常経費の削減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104352</xdr:rowOff>
    </xdr:from>
    <xdr:to>
      <xdr:col>23</xdr:col>
      <xdr:colOff>133350</xdr:colOff>
      <xdr:row>64</xdr:row>
      <xdr:rowOff>95673</xdr:rowOff>
    </xdr:to>
    <xdr:cxnSp macro="">
      <xdr:nvCxnSpPr>
        <xdr:cNvPr id="126" name="直線コネクタ 125"/>
        <xdr:cNvCxnSpPr/>
      </xdr:nvCxnSpPr>
      <xdr:spPr>
        <a:xfrm flipV="1">
          <a:off x="4953000" y="10219902"/>
          <a:ext cx="0" cy="8485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67750</xdr:rowOff>
    </xdr:from>
    <xdr:ext cx="762000" cy="259045"/>
    <xdr:sp macro="" textlink="">
      <xdr:nvSpPr>
        <xdr:cNvPr id="127" name="財政構造の弾力性最小値テキスト"/>
        <xdr:cNvSpPr txBox="1"/>
      </xdr:nvSpPr>
      <xdr:spPr>
        <a:xfrm>
          <a:off x="5041900" y="11040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95673</xdr:rowOff>
    </xdr:from>
    <xdr:to>
      <xdr:col>24</xdr:col>
      <xdr:colOff>12700</xdr:colOff>
      <xdr:row>64</xdr:row>
      <xdr:rowOff>95673</xdr:rowOff>
    </xdr:to>
    <xdr:cxnSp macro="">
      <xdr:nvCxnSpPr>
        <xdr:cNvPr id="128" name="直線コネクタ 127"/>
        <xdr:cNvCxnSpPr/>
      </xdr:nvCxnSpPr>
      <xdr:spPr>
        <a:xfrm>
          <a:off x="4864100" y="1106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19279</xdr:rowOff>
    </xdr:from>
    <xdr:ext cx="762000" cy="259045"/>
    <xdr:sp macro="" textlink="">
      <xdr:nvSpPr>
        <xdr:cNvPr id="129" name="財政構造の弾力性最大値テキスト"/>
        <xdr:cNvSpPr txBox="1"/>
      </xdr:nvSpPr>
      <xdr:spPr>
        <a:xfrm>
          <a:off x="5041900" y="996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104352</xdr:rowOff>
    </xdr:from>
    <xdr:to>
      <xdr:col>24</xdr:col>
      <xdr:colOff>12700</xdr:colOff>
      <xdr:row>59</xdr:row>
      <xdr:rowOff>104352</xdr:rowOff>
    </xdr:to>
    <xdr:cxnSp macro="">
      <xdr:nvCxnSpPr>
        <xdr:cNvPr id="130" name="直線コネクタ 129"/>
        <xdr:cNvCxnSpPr/>
      </xdr:nvCxnSpPr>
      <xdr:spPr>
        <a:xfrm>
          <a:off x="4864100" y="1021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164677</xdr:rowOff>
    </xdr:from>
    <xdr:to>
      <xdr:col>23</xdr:col>
      <xdr:colOff>133350</xdr:colOff>
      <xdr:row>62</xdr:row>
      <xdr:rowOff>4233</xdr:rowOff>
    </xdr:to>
    <xdr:cxnSp macro="">
      <xdr:nvCxnSpPr>
        <xdr:cNvPr id="131" name="直線コネクタ 130"/>
        <xdr:cNvCxnSpPr/>
      </xdr:nvCxnSpPr>
      <xdr:spPr>
        <a:xfrm>
          <a:off x="4114800" y="10280227"/>
          <a:ext cx="838200" cy="35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30073</xdr:rowOff>
    </xdr:from>
    <xdr:ext cx="762000" cy="259045"/>
    <xdr:sp macro="" textlink="">
      <xdr:nvSpPr>
        <xdr:cNvPr id="132" name="財政構造の弾力性平均値テキスト"/>
        <xdr:cNvSpPr txBox="1"/>
      </xdr:nvSpPr>
      <xdr:spPr>
        <a:xfrm>
          <a:off x="5041900" y="1065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57996</xdr:rowOff>
    </xdr:from>
    <xdr:to>
      <xdr:col>23</xdr:col>
      <xdr:colOff>184150</xdr:colOff>
      <xdr:row>62</xdr:row>
      <xdr:rowOff>159596</xdr:rowOff>
    </xdr:to>
    <xdr:sp macro="" textlink="">
      <xdr:nvSpPr>
        <xdr:cNvPr id="133" name="フローチャート: 判断 132"/>
        <xdr:cNvSpPr/>
      </xdr:nvSpPr>
      <xdr:spPr>
        <a:xfrm>
          <a:off x="49022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164677</xdr:rowOff>
    </xdr:from>
    <xdr:to>
      <xdr:col>19</xdr:col>
      <xdr:colOff>133350</xdr:colOff>
      <xdr:row>63</xdr:row>
      <xdr:rowOff>130387</xdr:rowOff>
    </xdr:to>
    <xdr:cxnSp macro="">
      <xdr:nvCxnSpPr>
        <xdr:cNvPr id="134" name="直線コネクタ 133"/>
        <xdr:cNvCxnSpPr/>
      </xdr:nvCxnSpPr>
      <xdr:spPr>
        <a:xfrm flipV="1">
          <a:off x="3225800" y="10280227"/>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5" name="フローチャート: 判断 134"/>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112200</xdr:rowOff>
    </xdr:from>
    <xdr:ext cx="736600" cy="259045"/>
    <xdr:sp macro="" textlink="">
      <xdr:nvSpPr>
        <xdr:cNvPr id="136" name="テキスト ボックス 135"/>
        <xdr:cNvSpPr txBox="1"/>
      </xdr:nvSpPr>
      <xdr:spPr>
        <a:xfrm>
          <a:off x="3733800" y="10742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130387</xdr:rowOff>
    </xdr:from>
    <xdr:to>
      <xdr:col>15</xdr:col>
      <xdr:colOff>82550</xdr:colOff>
      <xdr:row>66</xdr:row>
      <xdr:rowOff>26246</xdr:rowOff>
    </xdr:to>
    <xdr:cxnSp macro="">
      <xdr:nvCxnSpPr>
        <xdr:cNvPr id="137" name="直線コネクタ 136"/>
        <xdr:cNvCxnSpPr/>
      </xdr:nvCxnSpPr>
      <xdr:spPr>
        <a:xfrm flipV="1">
          <a:off x="2336800" y="10931737"/>
          <a:ext cx="889000" cy="41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153035</xdr:rowOff>
    </xdr:from>
    <xdr:to>
      <xdr:col>15</xdr:col>
      <xdr:colOff>133350</xdr:colOff>
      <xdr:row>62</xdr:row>
      <xdr:rowOff>83185</xdr:rowOff>
    </xdr:to>
    <xdr:sp macro="" textlink="">
      <xdr:nvSpPr>
        <xdr:cNvPr id="138" name="フローチャート: 判断 137"/>
        <xdr:cNvSpPr/>
      </xdr:nvSpPr>
      <xdr:spPr>
        <a:xfrm>
          <a:off x="31750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93362</xdr:rowOff>
    </xdr:from>
    <xdr:ext cx="762000" cy="259045"/>
    <xdr:sp macro="" textlink="">
      <xdr:nvSpPr>
        <xdr:cNvPr id="139" name="テキスト ボックス 138"/>
        <xdr:cNvSpPr txBox="1"/>
      </xdr:nvSpPr>
      <xdr:spPr>
        <a:xfrm>
          <a:off x="2844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130387</xdr:rowOff>
    </xdr:from>
    <xdr:to>
      <xdr:col>11</xdr:col>
      <xdr:colOff>31750</xdr:colOff>
      <xdr:row>66</xdr:row>
      <xdr:rowOff>26246</xdr:rowOff>
    </xdr:to>
    <xdr:cxnSp macro="">
      <xdr:nvCxnSpPr>
        <xdr:cNvPr id="140" name="直線コネクタ 139"/>
        <xdr:cNvCxnSpPr/>
      </xdr:nvCxnSpPr>
      <xdr:spPr>
        <a:xfrm>
          <a:off x="1447800" y="10931737"/>
          <a:ext cx="889000" cy="410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68580</xdr:rowOff>
    </xdr:from>
    <xdr:to>
      <xdr:col>11</xdr:col>
      <xdr:colOff>82550</xdr:colOff>
      <xdr:row>61</xdr:row>
      <xdr:rowOff>170180</xdr:rowOff>
    </xdr:to>
    <xdr:sp macro="" textlink="">
      <xdr:nvSpPr>
        <xdr:cNvPr id="141" name="フローチャート: 判断 140"/>
        <xdr:cNvSpPr/>
      </xdr:nvSpPr>
      <xdr:spPr>
        <a:xfrm>
          <a:off x="2286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8907</xdr:rowOff>
    </xdr:from>
    <xdr:ext cx="762000" cy="259045"/>
    <xdr:sp macro="" textlink="">
      <xdr:nvSpPr>
        <xdr:cNvPr id="142" name="テキスト ボックス 141"/>
        <xdr:cNvSpPr txBox="1"/>
      </xdr:nvSpPr>
      <xdr:spPr>
        <a:xfrm>
          <a:off x="1955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60537</xdr:rowOff>
    </xdr:from>
    <xdr:to>
      <xdr:col>7</xdr:col>
      <xdr:colOff>31750</xdr:colOff>
      <xdr:row>61</xdr:row>
      <xdr:rowOff>162137</xdr:rowOff>
    </xdr:to>
    <xdr:sp macro="" textlink="">
      <xdr:nvSpPr>
        <xdr:cNvPr id="143" name="フローチャート: 判断 142"/>
        <xdr:cNvSpPr/>
      </xdr:nvSpPr>
      <xdr:spPr>
        <a:xfrm>
          <a:off x="1397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864</xdr:rowOff>
    </xdr:from>
    <xdr:ext cx="762000" cy="259045"/>
    <xdr:sp macro="" textlink="">
      <xdr:nvSpPr>
        <xdr:cNvPr id="144" name="テキスト ボックス 143"/>
        <xdr:cNvSpPr txBox="1"/>
      </xdr:nvSpPr>
      <xdr:spPr>
        <a:xfrm>
          <a:off x="1066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0" name="楕円 149"/>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1" name="財政構造の弾力性該当値テキスト"/>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113877</xdr:rowOff>
    </xdr:from>
    <xdr:to>
      <xdr:col>19</xdr:col>
      <xdr:colOff>184150</xdr:colOff>
      <xdr:row>60</xdr:row>
      <xdr:rowOff>44027</xdr:rowOff>
    </xdr:to>
    <xdr:sp macro="" textlink="">
      <xdr:nvSpPr>
        <xdr:cNvPr id="152" name="楕円 151"/>
        <xdr:cNvSpPr/>
      </xdr:nvSpPr>
      <xdr:spPr>
        <a:xfrm>
          <a:off x="4064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54204</xdr:rowOff>
    </xdr:from>
    <xdr:ext cx="736600" cy="259045"/>
    <xdr:sp macro="" textlink="">
      <xdr:nvSpPr>
        <xdr:cNvPr id="153" name="テキスト ボックス 152"/>
        <xdr:cNvSpPr txBox="1"/>
      </xdr:nvSpPr>
      <xdr:spPr>
        <a:xfrm>
          <a:off x="3733800" y="9998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79587</xdr:rowOff>
    </xdr:from>
    <xdr:to>
      <xdr:col>15</xdr:col>
      <xdr:colOff>133350</xdr:colOff>
      <xdr:row>64</xdr:row>
      <xdr:rowOff>9737</xdr:rowOff>
    </xdr:to>
    <xdr:sp macro="" textlink="">
      <xdr:nvSpPr>
        <xdr:cNvPr id="154" name="楕円 153"/>
        <xdr:cNvSpPr/>
      </xdr:nvSpPr>
      <xdr:spPr>
        <a:xfrm>
          <a:off x="3175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55" name="テキスト ボックス 154"/>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146896</xdr:rowOff>
    </xdr:from>
    <xdr:to>
      <xdr:col>11</xdr:col>
      <xdr:colOff>82550</xdr:colOff>
      <xdr:row>66</xdr:row>
      <xdr:rowOff>77046</xdr:rowOff>
    </xdr:to>
    <xdr:sp macro="" textlink="">
      <xdr:nvSpPr>
        <xdr:cNvPr id="156" name="楕円 155"/>
        <xdr:cNvSpPr/>
      </xdr:nvSpPr>
      <xdr:spPr>
        <a:xfrm>
          <a:off x="2286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61823</xdr:rowOff>
    </xdr:from>
    <xdr:ext cx="762000" cy="259045"/>
    <xdr:sp macro="" textlink="">
      <xdr:nvSpPr>
        <xdr:cNvPr id="157" name="テキスト ボックス 156"/>
        <xdr:cNvSpPr txBox="1"/>
      </xdr:nvSpPr>
      <xdr:spPr>
        <a:xfrm>
          <a:off x="1955800" y="1137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8" name="楕円 157"/>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165964</xdr:rowOff>
    </xdr:from>
    <xdr:ext cx="762000" cy="259045"/>
    <xdr:sp macro="" textlink="">
      <xdr:nvSpPr>
        <xdr:cNvPr id="159" name="テキスト ボックス 158"/>
        <xdr:cNvSpPr txBox="1"/>
      </xdr:nvSpPr>
      <xdr:spPr>
        <a:xfrm>
          <a:off x="1066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[176,707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前年度と比較しほぼ横ばいとなったが、人件</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若干の増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、前年度と比して増加することとなった。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この結果、</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団体、全国平均および県平均に対してはいずれも引き続き上回ることとなった。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ついては、ＰＤＣＡサイクルに基づく事業の点検および見直しを行うことにより、その事業に要する経費の固定化を回避し、事業の規模・内容について適正化を図ることにより、適正な定員管理を行い、人件費の削減等に努めるとともに、物件費等も含めた経常経費の見直しを進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72188</xdr:rowOff>
    </xdr:from>
    <xdr:to>
      <xdr:col>23</xdr:col>
      <xdr:colOff>133350</xdr:colOff>
      <xdr:row>88</xdr:row>
      <xdr:rowOff>128549</xdr:rowOff>
    </xdr:to>
    <xdr:cxnSp macro="">
      <xdr:nvCxnSpPr>
        <xdr:cNvPr id="189" name="直線コネクタ 188"/>
        <xdr:cNvCxnSpPr/>
      </xdr:nvCxnSpPr>
      <xdr:spPr>
        <a:xfrm flipV="1">
          <a:off x="4953000" y="13788188"/>
          <a:ext cx="0" cy="1427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100626</xdr:rowOff>
    </xdr:from>
    <xdr:ext cx="762000" cy="259045"/>
    <xdr:sp macro="" textlink="">
      <xdr:nvSpPr>
        <xdr:cNvPr id="190" name="人件費・物件費等の状況最小値テキスト"/>
        <xdr:cNvSpPr txBox="1"/>
      </xdr:nvSpPr>
      <xdr:spPr>
        <a:xfrm>
          <a:off x="5041900" y="1518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128549</xdr:rowOff>
    </xdr:from>
    <xdr:to>
      <xdr:col>24</xdr:col>
      <xdr:colOff>12700</xdr:colOff>
      <xdr:row>88</xdr:row>
      <xdr:rowOff>128549</xdr:rowOff>
    </xdr:to>
    <xdr:cxnSp macro="">
      <xdr:nvCxnSpPr>
        <xdr:cNvPr id="191" name="直線コネクタ 190"/>
        <xdr:cNvCxnSpPr/>
      </xdr:nvCxnSpPr>
      <xdr:spPr>
        <a:xfrm>
          <a:off x="4864100" y="15216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158565</xdr:rowOff>
    </xdr:from>
    <xdr:ext cx="762000" cy="259045"/>
    <xdr:sp macro="" textlink="">
      <xdr:nvSpPr>
        <xdr:cNvPr id="192" name="人件費・物件費等の状況最大値テキスト"/>
        <xdr:cNvSpPr txBox="1"/>
      </xdr:nvSpPr>
      <xdr:spPr>
        <a:xfrm>
          <a:off x="5041900" y="1353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72188</xdr:rowOff>
    </xdr:from>
    <xdr:to>
      <xdr:col>24</xdr:col>
      <xdr:colOff>12700</xdr:colOff>
      <xdr:row>80</xdr:row>
      <xdr:rowOff>72188</xdr:rowOff>
    </xdr:to>
    <xdr:cxnSp macro="">
      <xdr:nvCxnSpPr>
        <xdr:cNvPr id="193" name="直線コネクタ 192"/>
        <xdr:cNvCxnSpPr/>
      </xdr:nvCxnSpPr>
      <xdr:spPr>
        <a:xfrm>
          <a:off x="4864100" y="1378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47092</xdr:rowOff>
    </xdr:from>
    <xdr:to>
      <xdr:col>23</xdr:col>
      <xdr:colOff>133350</xdr:colOff>
      <xdr:row>82</xdr:row>
      <xdr:rowOff>50257</xdr:rowOff>
    </xdr:to>
    <xdr:cxnSp macro="">
      <xdr:nvCxnSpPr>
        <xdr:cNvPr id="194" name="直線コネクタ 193"/>
        <xdr:cNvCxnSpPr/>
      </xdr:nvCxnSpPr>
      <xdr:spPr>
        <a:xfrm>
          <a:off x="4114800" y="14105992"/>
          <a:ext cx="838200" cy="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5700</xdr:rowOff>
    </xdr:from>
    <xdr:ext cx="762000" cy="259045"/>
    <xdr:sp macro="" textlink="">
      <xdr:nvSpPr>
        <xdr:cNvPr id="195" name="人件費・物件費等の状況平均値テキスト"/>
        <xdr:cNvSpPr txBox="1"/>
      </xdr:nvSpPr>
      <xdr:spPr>
        <a:xfrm>
          <a:off x="5041900" y="138931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160623</xdr:rowOff>
    </xdr:from>
    <xdr:to>
      <xdr:col>23</xdr:col>
      <xdr:colOff>184150</xdr:colOff>
      <xdr:row>82</xdr:row>
      <xdr:rowOff>90773</xdr:rowOff>
    </xdr:to>
    <xdr:sp macro="" textlink="">
      <xdr:nvSpPr>
        <xdr:cNvPr id="196" name="フローチャート: 判断 195"/>
        <xdr:cNvSpPr/>
      </xdr:nvSpPr>
      <xdr:spPr>
        <a:xfrm>
          <a:off x="49022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20464</xdr:rowOff>
    </xdr:from>
    <xdr:to>
      <xdr:col>19</xdr:col>
      <xdr:colOff>133350</xdr:colOff>
      <xdr:row>82</xdr:row>
      <xdr:rowOff>47092</xdr:rowOff>
    </xdr:to>
    <xdr:cxnSp macro="">
      <xdr:nvCxnSpPr>
        <xdr:cNvPr id="197" name="直線コネクタ 196"/>
        <xdr:cNvCxnSpPr/>
      </xdr:nvCxnSpPr>
      <xdr:spPr>
        <a:xfrm>
          <a:off x="3225800" y="14079364"/>
          <a:ext cx="889000" cy="2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161745</xdr:rowOff>
    </xdr:from>
    <xdr:to>
      <xdr:col>19</xdr:col>
      <xdr:colOff>184150</xdr:colOff>
      <xdr:row>82</xdr:row>
      <xdr:rowOff>91895</xdr:rowOff>
    </xdr:to>
    <xdr:sp macro="" textlink="">
      <xdr:nvSpPr>
        <xdr:cNvPr id="198" name="フローチャート: 判断 197"/>
        <xdr:cNvSpPr/>
      </xdr:nvSpPr>
      <xdr:spPr>
        <a:xfrm>
          <a:off x="4064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102072</xdr:rowOff>
    </xdr:from>
    <xdr:ext cx="736600" cy="259045"/>
    <xdr:sp macro="" textlink="">
      <xdr:nvSpPr>
        <xdr:cNvPr id="199" name="テキスト ボックス 198"/>
        <xdr:cNvSpPr txBox="1"/>
      </xdr:nvSpPr>
      <xdr:spPr>
        <a:xfrm>
          <a:off x="3733800" y="1381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8407</xdr:rowOff>
    </xdr:from>
    <xdr:to>
      <xdr:col>15</xdr:col>
      <xdr:colOff>82550</xdr:colOff>
      <xdr:row>82</xdr:row>
      <xdr:rowOff>20464</xdr:rowOff>
    </xdr:to>
    <xdr:cxnSp macro="">
      <xdr:nvCxnSpPr>
        <xdr:cNvPr id="200" name="直線コネクタ 199"/>
        <xdr:cNvCxnSpPr/>
      </xdr:nvCxnSpPr>
      <xdr:spPr>
        <a:xfrm>
          <a:off x="2336800" y="14067307"/>
          <a:ext cx="889000" cy="1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157514</xdr:rowOff>
    </xdr:from>
    <xdr:to>
      <xdr:col>15</xdr:col>
      <xdr:colOff>133350</xdr:colOff>
      <xdr:row>82</xdr:row>
      <xdr:rowOff>87664</xdr:rowOff>
    </xdr:to>
    <xdr:sp macro="" textlink="">
      <xdr:nvSpPr>
        <xdr:cNvPr id="201" name="フローチャート: 判断 200"/>
        <xdr:cNvSpPr/>
      </xdr:nvSpPr>
      <xdr:spPr>
        <a:xfrm>
          <a:off x="3175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72441</xdr:rowOff>
    </xdr:from>
    <xdr:ext cx="762000" cy="259045"/>
    <xdr:sp macro="" textlink="">
      <xdr:nvSpPr>
        <xdr:cNvPr id="202" name="テキスト ボックス 201"/>
        <xdr:cNvSpPr txBox="1"/>
      </xdr:nvSpPr>
      <xdr:spPr>
        <a:xfrm>
          <a:off x="2844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8407</xdr:rowOff>
    </xdr:from>
    <xdr:to>
      <xdr:col>11</xdr:col>
      <xdr:colOff>31750</xdr:colOff>
      <xdr:row>82</xdr:row>
      <xdr:rowOff>21703</xdr:rowOff>
    </xdr:to>
    <xdr:cxnSp macro="">
      <xdr:nvCxnSpPr>
        <xdr:cNvPr id="203" name="直線コネクタ 202"/>
        <xdr:cNvCxnSpPr/>
      </xdr:nvCxnSpPr>
      <xdr:spPr>
        <a:xfrm flipV="1">
          <a:off x="1447800" y="14067307"/>
          <a:ext cx="889000" cy="1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164323</xdr:rowOff>
    </xdr:from>
    <xdr:to>
      <xdr:col>11</xdr:col>
      <xdr:colOff>82550</xdr:colOff>
      <xdr:row>82</xdr:row>
      <xdr:rowOff>94473</xdr:rowOff>
    </xdr:to>
    <xdr:sp macro="" textlink="">
      <xdr:nvSpPr>
        <xdr:cNvPr id="204" name="フローチャート: 判断 203"/>
        <xdr:cNvSpPr/>
      </xdr:nvSpPr>
      <xdr:spPr>
        <a:xfrm>
          <a:off x="2286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79250</xdr:rowOff>
    </xdr:from>
    <xdr:ext cx="762000" cy="259045"/>
    <xdr:sp macro="" textlink="">
      <xdr:nvSpPr>
        <xdr:cNvPr id="205" name="テキスト ボックス 204"/>
        <xdr:cNvSpPr txBox="1"/>
      </xdr:nvSpPr>
      <xdr:spPr>
        <a:xfrm>
          <a:off x="1955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26691</xdr:rowOff>
    </xdr:from>
    <xdr:to>
      <xdr:col>7</xdr:col>
      <xdr:colOff>31750</xdr:colOff>
      <xdr:row>82</xdr:row>
      <xdr:rowOff>128291</xdr:rowOff>
    </xdr:to>
    <xdr:sp macro="" textlink="">
      <xdr:nvSpPr>
        <xdr:cNvPr id="206" name="フローチャート: 判断 205"/>
        <xdr:cNvSpPr/>
      </xdr:nvSpPr>
      <xdr:spPr>
        <a:xfrm>
          <a:off x="1397000" y="140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113068</xdr:rowOff>
    </xdr:from>
    <xdr:ext cx="762000" cy="259045"/>
    <xdr:sp macro="" textlink="">
      <xdr:nvSpPr>
        <xdr:cNvPr id="207" name="テキスト ボックス 206"/>
        <xdr:cNvSpPr txBox="1"/>
      </xdr:nvSpPr>
      <xdr:spPr>
        <a:xfrm>
          <a:off x="1066800" y="1417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170907</xdr:rowOff>
    </xdr:from>
    <xdr:to>
      <xdr:col>23</xdr:col>
      <xdr:colOff>184150</xdr:colOff>
      <xdr:row>82</xdr:row>
      <xdr:rowOff>101057</xdr:rowOff>
    </xdr:to>
    <xdr:sp macro="" textlink="">
      <xdr:nvSpPr>
        <xdr:cNvPr id="213" name="楕円 212"/>
        <xdr:cNvSpPr/>
      </xdr:nvSpPr>
      <xdr:spPr>
        <a:xfrm>
          <a:off x="4902200" y="1405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142984</xdr:rowOff>
    </xdr:from>
    <xdr:ext cx="762000" cy="259045"/>
    <xdr:sp macro="" textlink="">
      <xdr:nvSpPr>
        <xdr:cNvPr id="214" name="人件費・物件費等の状況該当値テキスト"/>
        <xdr:cNvSpPr txBox="1"/>
      </xdr:nvSpPr>
      <xdr:spPr>
        <a:xfrm>
          <a:off x="5041900" y="1403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167742</xdr:rowOff>
    </xdr:from>
    <xdr:to>
      <xdr:col>19</xdr:col>
      <xdr:colOff>184150</xdr:colOff>
      <xdr:row>82</xdr:row>
      <xdr:rowOff>97892</xdr:rowOff>
    </xdr:to>
    <xdr:sp macro="" textlink="">
      <xdr:nvSpPr>
        <xdr:cNvPr id="215" name="楕円 214"/>
        <xdr:cNvSpPr/>
      </xdr:nvSpPr>
      <xdr:spPr>
        <a:xfrm>
          <a:off x="4064000" y="140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82669</xdr:rowOff>
    </xdr:from>
    <xdr:ext cx="736600" cy="259045"/>
    <xdr:sp macro="" textlink="">
      <xdr:nvSpPr>
        <xdr:cNvPr id="216" name="テキスト ボックス 215"/>
        <xdr:cNvSpPr txBox="1"/>
      </xdr:nvSpPr>
      <xdr:spPr>
        <a:xfrm>
          <a:off x="3733800" y="14141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141114</xdr:rowOff>
    </xdr:from>
    <xdr:to>
      <xdr:col>15</xdr:col>
      <xdr:colOff>133350</xdr:colOff>
      <xdr:row>82</xdr:row>
      <xdr:rowOff>71264</xdr:rowOff>
    </xdr:to>
    <xdr:sp macro="" textlink="">
      <xdr:nvSpPr>
        <xdr:cNvPr id="217" name="楕円 216"/>
        <xdr:cNvSpPr/>
      </xdr:nvSpPr>
      <xdr:spPr>
        <a:xfrm>
          <a:off x="3175000" y="1402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81441</xdr:rowOff>
    </xdr:from>
    <xdr:ext cx="762000" cy="259045"/>
    <xdr:sp macro="" textlink="">
      <xdr:nvSpPr>
        <xdr:cNvPr id="218" name="テキスト ボックス 217"/>
        <xdr:cNvSpPr txBox="1"/>
      </xdr:nvSpPr>
      <xdr:spPr>
        <a:xfrm>
          <a:off x="2844800" y="13797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129057</xdr:rowOff>
    </xdr:from>
    <xdr:to>
      <xdr:col>11</xdr:col>
      <xdr:colOff>82550</xdr:colOff>
      <xdr:row>82</xdr:row>
      <xdr:rowOff>59207</xdr:rowOff>
    </xdr:to>
    <xdr:sp macro="" textlink="">
      <xdr:nvSpPr>
        <xdr:cNvPr id="219" name="楕円 218"/>
        <xdr:cNvSpPr/>
      </xdr:nvSpPr>
      <xdr:spPr>
        <a:xfrm>
          <a:off x="2286000" y="1401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69384</xdr:rowOff>
    </xdr:from>
    <xdr:ext cx="762000" cy="259045"/>
    <xdr:sp macro="" textlink="">
      <xdr:nvSpPr>
        <xdr:cNvPr id="220" name="テキスト ボックス 219"/>
        <xdr:cNvSpPr txBox="1"/>
      </xdr:nvSpPr>
      <xdr:spPr>
        <a:xfrm>
          <a:off x="1955800" y="1378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142353</xdr:rowOff>
    </xdr:from>
    <xdr:to>
      <xdr:col>7</xdr:col>
      <xdr:colOff>31750</xdr:colOff>
      <xdr:row>82</xdr:row>
      <xdr:rowOff>72503</xdr:rowOff>
    </xdr:to>
    <xdr:sp macro="" textlink="">
      <xdr:nvSpPr>
        <xdr:cNvPr id="221" name="楕円 220"/>
        <xdr:cNvSpPr/>
      </xdr:nvSpPr>
      <xdr:spPr>
        <a:xfrm>
          <a:off x="1397000" y="1402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82680</xdr:rowOff>
    </xdr:from>
    <xdr:ext cx="762000" cy="259045"/>
    <xdr:sp macro="" textlink="">
      <xdr:nvSpPr>
        <xdr:cNvPr id="222" name="テキスト ボックス 221"/>
        <xdr:cNvSpPr txBox="1"/>
      </xdr:nvSpPr>
      <xdr:spPr>
        <a:xfrm>
          <a:off x="1066800" y="13798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年度に比べ</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１．９ポイントと改善したが、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類似団体平均および全国町村平均と比較すると依然と高い値である。今後において、職務職責に応じた構造を徹底し、類似団体平均となるように努める。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51102</xdr:rowOff>
    </xdr:from>
    <xdr:to>
      <xdr:col>81</xdr:col>
      <xdr:colOff>44450</xdr:colOff>
      <xdr:row>89</xdr:row>
      <xdr:rowOff>12398</xdr:rowOff>
    </xdr:to>
    <xdr:cxnSp macro="">
      <xdr:nvCxnSpPr>
        <xdr:cNvPr id="253" name="直線コネクタ 252"/>
        <xdr:cNvCxnSpPr/>
      </xdr:nvCxnSpPr>
      <xdr:spPr>
        <a:xfrm flipV="1">
          <a:off x="17018000" y="13938552"/>
          <a:ext cx="0" cy="13328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4" name="給与水準   （国との比較）最小値テキスト"/>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55" name="直線コネクタ 254"/>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137479</xdr:rowOff>
    </xdr:from>
    <xdr:ext cx="762000" cy="259045"/>
    <xdr:sp macro="" textlink="">
      <xdr:nvSpPr>
        <xdr:cNvPr id="256" name="給与水準   （国との比較）最大値テキスト"/>
        <xdr:cNvSpPr txBox="1"/>
      </xdr:nvSpPr>
      <xdr:spPr>
        <a:xfrm>
          <a:off x="17106900" y="1368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51102</xdr:rowOff>
    </xdr:from>
    <xdr:to>
      <xdr:col>81</xdr:col>
      <xdr:colOff>133350</xdr:colOff>
      <xdr:row>81</xdr:row>
      <xdr:rowOff>51102</xdr:rowOff>
    </xdr:to>
    <xdr:cxnSp macro="">
      <xdr:nvCxnSpPr>
        <xdr:cNvPr id="257" name="直線コネクタ 256"/>
        <xdr:cNvCxnSpPr/>
      </xdr:nvCxnSpPr>
      <xdr:spPr>
        <a:xfrm>
          <a:off x="16929100" y="139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88</xdr:row>
      <xdr:rowOff>80434</xdr:rowOff>
    </xdr:to>
    <xdr:cxnSp macro="">
      <xdr:nvCxnSpPr>
        <xdr:cNvPr id="258" name="直線コネクタ 257"/>
        <xdr:cNvCxnSpPr/>
      </xdr:nvCxnSpPr>
      <xdr:spPr>
        <a:xfrm flipV="1">
          <a:off x="16179800" y="14949714"/>
          <a:ext cx="838200" cy="21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9"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0" name="フローチャート: 判断 259"/>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125488</xdr:rowOff>
    </xdr:from>
    <xdr:to>
      <xdr:col>77</xdr:col>
      <xdr:colOff>44450</xdr:colOff>
      <xdr:row>88</xdr:row>
      <xdr:rowOff>80434</xdr:rowOff>
    </xdr:to>
    <xdr:cxnSp macro="">
      <xdr:nvCxnSpPr>
        <xdr:cNvPr id="261" name="直線コネクタ 260"/>
        <xdr:cNvCxnSpPr/>
      </xdr:nvCxnSpPr>
      <xdr:spPr>
        <a:xfrm>
          <a:off x="15290800" y="1504163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39309</xdr:rowOff>
    </xdr:from>
    <xdr:to>
      <xdr:col>77</xdr:col>
      <xdr:colOff>95250</xdr:colOff>
      <xdr:row>86</xdr:row>
      <xdr:rowOff>140909</xdr:rowOff>
    </xdr:to>
    <xdr:sp macro="" textlink="">
      <xdr:nvSpPr>
        <xdr:cNvPr id="262" name="フローチャート: 判断 261"/>
        <xdr:cNvSpPr/>
      </xdr:nvSpPr>
      <xdr:spPr>
        <a:xfrm>
          <a:off x="16129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151086</xdr:rowOff>
    </xdr:from>
    <xdr:ext cx="736600" cy="259045"/>
    <xdr:sp macro="" textlink="">
      <xdr:nvSpPr>
        <xdr:cNvPr id="263" name="テキスト ボックス 262"/>
        <xdr:cNvSpPr txBox="1"/>
      </xdr:nvSpPr>
      <xdr:spPr>
        <a:xfrm>
          <a:off x="15798800" y="14552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125488</xdr:rowOff>
    </xdr:from>
    <xdr:to>
      <xdr:col>72</xdr:col>
      <xdr:colOff>203200</xdr:colOff>
      <xdr:row>88</xdr:row>
      <xdr:rowOff>126395</xdr:rowOff>
    </xdr:to>
    <xdr:cxnSp macro="">
      <xdr:nvCxnSpPr>
        <xdr:cNvPr id="264" name="直線コネクタ 263"/>
        <xdr:cNvCxnSpPr/>
      </xdr:nvCxnSpPr>
      <xdr:spPr>
        <a:xfrm flipV="1">
          <a:off x="14401800" y="1504163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5" name="フローチャート: 判断 264"/>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139595</xdr:rowOff>
    </xdr:from>
    <xdr:ext cx="762000" cy="259045"/>
    <xdr:sp macro="" textlink="">
      <xdr:nvSpPr>
        <xdr:cNvPr id="266" name="テキスト ボックス 265"/>
        <xdr:cNvSpPr txBox="1"/>
      </xdr:nvSpPr>
      <xdr:spPr>
        <a:xfrm>
          <a:off x="14909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126395</xdr:rowOff>
    </xdr:from>
    <xdr:to>
      <xdr:col>68</xdr:col>
      <xdr:colOff>152400</xdr:colOff>
      <xdr:row>88</xdr:row>
      <xdr:rowOff>160866</xdr:rowOff>
    </xdr:to>
    <xdr:cxnSp macro="">
      <xdr:nvCxnSpPr>
        <xdr:cNvPr id="267" name="直線コネクタ 266"/>
        <xdr:cNvCxnSpPr/>
      </xdr:nvCxnSpPr>
      <xdr:spPr>
        <a:xfrm flipV="1">
          <a:off x="13512800" y="15213995"/>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8" name="フローチャート: 判断 267"/>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69" name="テキスト ボックス 268"/>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70" name="フローチャート: 判断 269"/>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71" name="テキスト ボックス 270"/>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77" name="楕円 276"/>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78" name="給与水準   （国との比較）該当値テキスト"/>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29634</xdr:rowOff>
    </xdr:from>
    <xdr:to>
      <xdr:col>77</xdr:col>
      <xdr:colOff>95250</xdr:colOff>
      <xdr:row>88</xdr:row>
      <xdr:rowOff>131234</xdr:rowOff>
    </xdr:to>
    <xdr:sp macro="" textlink="">
      <xdr:nvSpPr>
        <xdr:cNvPr id="279" name="楕円 278"/>
        <xdr:cNvSpPr/>
      </xdr:nvSpPr>
      <xdr:spPr>
        <a:xfrm>
          <a:off x="16129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116011</xdr:rowOff>
    </xdr:from>
    <xdr:ext cx="736600" cy="259045"/>
    <xdr:sp macro="" textlink="">
      <xdr:nvSpPr>
        <xdr:cNvPr id="280" name="テキスト ボックス 279"/>
        <xdr:cNvSpPr txBox="1"/>
      </xdr:nvSpPr>
      <xdr:spPr>
        <a:xfrm>
          <a:off x="15798800" y="15203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74688</xdr:rowOff>
    </xdr:from>
    <xdr:to>
      <xdr:col>73</xdr:col>
      <xdr:colOff>44450</xdr:colOff>
      <xdr:row>88</xdr:row>
      <xdr:rowOff>4838</xdr:rowOff>
    </xdr:to>
    <xdr:sp macro="" textlink="">
      <xdr:nvSpPr>
        <xdr:cNvPr id="281" name="楕円 280"/>
        <xdr:cNvSpPr/>
      </xdr:nvSpPr>
      <xdr:spPr>
        <a:xfrm>
          <a:off x="15240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161065</xdr:rowOff>
    </xdr:from>
    <xdr:ext cx="762000" cy="259045"/>
    <xdr:sp macro="" textlink="">
      <xdr:nvSpPr>
        <xdr:cNvPr id="282" name="テキスト ボックス 281"/>
        <xdr:cNvSpPr txBox="1"/>
      </xdr:nvSpPr>
      <xdr:spPr>
        <a:xfrm>
          <a:off x="14909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75595</xdr:rowOff>
    </xdr:from>
    <xdr:to>
      <xdr:col>68</xdr:col>
      <xdr:colOff>203200</xdr:colOff>
      <xdr:row>89</xdr:row>
      <xdr:rowOff>5745</xdr:rowOff>
    </xdr:to>
    <xdr:sp macro="" textlink="">
      <xdr:nvSpPr>
        <xdr:cNvPr id="283" name="楕円 282"/>
        <xdr:cNvSpPr/>
      </xdr:nvSpPr>
      <xdr:spPr>
        <a:xfrm>
          <a:off x="14351000" y="151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161972</xdr:rowOff>
    </xdr:from>
    <xdr:ext cx="762000" cy="259045"/>
    <xdr:sp macro="" textlink="">
      <xdr:nvSpPr>
        <xdr:cNvPr id="284" name="テキスト ボックス 283"/>
        <xdr:cNvSpPr txBox="1"/>
      </xdr:nvSpPr>
      <xdr:spPr>
        <a:xfrm>
          <a:off x="14020800" y="1524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110066</xdr:rowOff>
    </xdr:from>
    <xdr:to>
      <xdr:col>64</xdr:col>
      <xdr:colOff>152400</xdr:colOff>
      <xdr:row>89</xdr:row>
      <xdr:rowOff>40216</xdr:rowOff>
    </xdr:to>
    <xdr:sp macro="" textlink="">
      <xdr:nvSpPr>
        <xdr:cNvPr id="285" name="楕円 284"/>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24993</xdr:rowOff>
    </xdr:from>
    <xdr:ext cx="762000" cy="259045"/>
    <xdr:sp macro="" textlink="">
      <xdr:nvSpPr>
        <xdr:cNvPr id="286" name="テキスト ボックス 285"/>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適切な定員管理計画の実施に努める一方で、本町における行政需要の増加等を受けて、全国平均を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３．１６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４．０４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ポイント上回る結果となり、前年度と比して、０．１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ポイント悪化する結果となった。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ついては、この結果を参酌し、今後、新たな行政需要も含めた中で、民間業務委託等の活用も視野に入れつつ、積極的に各業務の効率化および見直し等を図る。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127805</xdr:rowOff>
    </xdr:from>
    <xdr:to>
      <xdr:col>81</xdr:col>
      <xdr:colOff>44450</xdr:colOff>
      <xdr:row>67</xdr:row>
      <xdr:rowOff>126661</xdr:rowOff>
    </xdr:to>
    <xdr:cxnSp macro="">
      <xdr:nvCxnSpPr>
        <xdr:cNvPr id="316" name="直線コネクタ 315"/>
        <xdr:cNvCxnSpPr/>
      </xdr:nvCxnSpPr>
      <xdr:spPr>
        <a:xfrm flipV="1">
          <a:off x="17018000" y="10071905"/>
          <a:ext cx="0" cy="15419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98738</xdr:rowOff>
    </xdr:from>
    <xdr:ext cx="762000" cy="259045"/>
    <xdr:sp macro="" textlink="">
      <xdr:nvSpPr>
        <xdr:cNvPr id="317" name="定員管理の状況最小値テキスト"/>
        <xdr:cNvSpPr txBox="1"/>
      </xdr:nvSpPr>
      <xdr:spPr>
        <a:xfrm>
          <a:off x="17106900" y="11585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126661</xdr:rowOff>
    </xdr:from>
    <xdr:to>
      <xdr:col>81</xdr:col>
      <xdr:colOff>133350</xdr:colOff>
      <xdr:row>67</xdr:row>
      <xdr:rowOff>126661</xdr:rowOff>
    </xdr:to>
    <xdr:cxnSp macro="">
      <xdr:nvCxnSpPr>
        <xdr:cNvPr id="318" name="直線コネクタ 317"/>
        <xdr:cNvCxnSpPr/>
      </xdr:nvCxnSpPr>
      <xdr:spPr>
        <a:xfrm>
          <a:off x="16929100" y="11613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42732</xdr:rowOff>
    </xdr:from>
    <xdr:ext cx="762000" cy="259045"/>
    <xdr:sp macro="" textlink="">
      <xdr:nvSpPr>
        <xdr:cNvPr id="319" name="定員管理の状況最大値テキスト"/>
        <xdr:cNvSpPr txBox="1"/>
      </xdr:nvSpPr>
      <xdr:spPr>
        <a:xfrm>
          <a:off x="17106900" y="981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127805</xdr:rowOff>
    </xdr:from>
    <xdr:to>
      <xdr:col>81</xdr:col>
      <xdr:colOff>133350</xdr:colOff>
      <xdr:row>58</xdr:row>
      <xdr:rowOff>127805</xdr:rowOff>
    </xdr:to>
    <xdr:cxnSp macro="">
      <xdr:nvCxnSpPr>
        <xdr:cNvPr id="320" name="直線コネクタ 319"/>
        <xdr:cNvCxnSpPr/>
      </xdr:nvCxnSpPr>
      <xdr:spPr>
        <a:xfrm>
          <a:off x="16929100" y="1007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13208</xdr:rowOff>
    </xdr:from>
    <xdr:to>
      <xdr:col>81</xdr:col>
      <xdr:colOff>44450</xdr:colOff>
      <xdr:row>61</xdr:row>
      <xdr:rowOff>23664</xdr:rowOff>
    </xdr:to>
    <xdr:cxnSp macro="">
      <xdr:nvCxnSpPr>
        <xdr:cNvPr id="321" name="直線コネクタ 320"/>
        <xdr:cNvCxnSpPr/>
      </xdr:nvCxnSpPr>
      <xdr:spPr>
        <a:xfrm>
          <a:off x="16179800" y="10471658"/>
          <a:ext cx="83820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102125</xdr:rowOff>
    </xdr:from>
    <xdr:ext cx="762000" cy="259045"/>
    <xdr:sp macro="" textlink="">
      <xdr:nvSpPr>
        <xdr:cNvPr id="322" name="定員管理の状況平均値テキスト"/>
        <xdr:cNvSpPr txBox="1"/>
      </xdr:nvSpPr>
      <xdr:spPr>
        <a:xfrm>
          <a:off x="17106900" y="10217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85598</xdr:rowOff>
    </xdr:from>
    <xdr:to>
      <xdr:col>81</xdr:col>
      <xdr:colOff>95250</xdr:colOff>
      <xdr:row>61</xdr:row>
      <xdr:rowOff>15748</xdr:rowOff>
    </xdr:to>
    <xdr:sp macro="" textlink="">
      <xdr:nvSpPr>
        <xdr:cNvPr id="323" name="フローチャート: 判断 322"/>
        <xdr:cNvSpPr/>
      </xdr:nvSpPr>
      <xdr:spPr>
        <a:xfrm>
          <a:off x="16967200" y="103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163745</xdr:rowOff>
    </xdr:from>
    <xdr:to>
      <xdr:col>77</xdr:col>
      <xdr:colOff>44450</xdr:colOff>
      <xdr:row>61</xdr:row>
      <xdr:rowOff>13208</xdr:rowOff>
    </xdr:to>
    <xdr:cxnSp macro="">
      <xdr:nvCxnSpPr>
        <xdr:cNvPr id="324" name="直線コネクタ 323"/>
        <xdr:cNvCxnSpPr/>
      </xdr:nvCxnSpPr>
      <xdr:spPr>
        <a:xfrm>
          <a:off x="15290800" y="10450745"/>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76750</xdr:rowOff>
    </xdr:from>
    <xdr:to>
      <xdr:col>77</xdr:col>
      <xdr:colOff>95250</xdr:colOff>
      <xdr:row>61</xdr:row>
      <xdr:rowOff>6900</xdr:rowOff>
    </xdr:to>
    <xdr:sp macro="" textlink="">
      <xdr:nvSpPr>
        <xdr:cNvPr id="325" name="フローチャート: 判断 324"/>
        <xdr:cNvSpPr/>
      </xdr:nvSpPr>
      <xdr:spPr>
        <a:xfrm>
          <a:off x="16129000" y="1036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17077</xdr:rowOff>
    </xdr:from>
    <xdr:ext cx="736600" cy="259045"/>
    <xdr:sp macro="" textlink="">
      <xdr:nvSpPr>
        <xdr:cNvPr id="326" name="テキスト ボックス 325"/>
        <xdr:cNvSpPr txBox="1"/>
      </xdr:nvSpPr>
      <xdr:spPr>
        <a:xfrm>
          <a:off x="15798800" y="1013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160528</xdr:rowOff>
    </xdr:from>
    <xdr:to>
      <xdr:col>72</xdr:col>
      <xdr:colOff>203200</xdr:colOff>
      <xdr:row>60</xdr:row>
      <xdr:rowOff>163745</xdr:rowOff>
    </xdr:to>
    <xdr:cxnSp macro="">
      <xdr:nvCxnSpPr>
        <xdr:cNvPr id="327" name="直線コネクタ 326"/>
        <xdr:cNvCxnSpPr/>
      </xdr:nvCxnSpPr>
      <xdr:spPr>
        <a:xfrm>
          <a:off x="14401800" y="10447528"/>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70316</xdr:rowOff>
    </xdr:from>
    <xdr:to>
      <xdr:col>73</xdr:col>
      <xdr:colOff>44450</xdr:colOff>
      <xdr:row>61</xdr:row>
      <xdr:rowOff>466</xdr:rowOff>
    </xdr:to>
    <xdr:sp macro="" textlink="">
      <xdr:nvSpPr>
        <xdr:cNvPr id="328" name="フローチャート: 判断 327"/>
        <xdr:cNvSpPr/>
      </xdr:nvSpPr>
      <xdr:spPr>
        <a:xfrm>
          <a:off x="15240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10643</xdr:rowOff>
    </xdr:from>
    <xdr:ext cx="762000" cy="259045"/>
    <xdr:sp macro="" textlink="">
      <xdr:nvSpPr>
        <xdr:cNvPr id="329" name="テキスト ボックス 328"/>
        <xdr:cNvSpPr txBox="1"/>
      </xdr:nvSpPr>
      <xdr:spPr>
        <a:xfrm>
          <a:off x="14909800" y="1012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124333</xdr:rowOff>
    </xdr:from>
    <xdr:to>
      <xdr:col>68</xdr:col>
      <xdr:colOff>152400</xdr:colOff>
      <xdr:row>60</xdr:row>
      <xdr:rowOff>160528</xdr:rowOff>
    </xdr:to>
    <xdr:cxnSp macro="">
      <xdr:nvCxnSpPr>
        <xdr:cNvPr id="330" name="直線コネクタ 329"/>
        <xdr:cNvCxnSpPr/>
      </xdr:nvCxnSpPr>
      <xdr:spPr>
        <a:xfrm>
          <a:off x="13512800" y="1041133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38946</xdr:rowOff>
    </xdr:from>
    <xdr:to>
      <xdr:col>68</xdr:col>
      <xdr:colOff>203200</xdr:colOff>
      <xdr:row>60</xdr:row>
      <xdr:rowOff>140546</xdr:rowOff>
    </xdr:to>
    <xdr:sp macro="" textlink="">
      <xdr:nvSpPr>
        <xdr:cNvPr id="331" name="フローチャート: 判断 330"/>
        <xdr:cNvSpPr/>
      </xdr:nvSpPr>
      <xdr:spPr>
        <a:xfrm>
          <a:off x="14351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150723</xdr:rowOff>
    </xdr:from>
    <xdr:ext cx="762000" cy="259045"/>
    <xdr:sp macro="" textlink="">
      <xdr:nvSpPr>
        <xdr:cNvPr id="332" name="テキスト ボックス 331"/>
        <xdr:cNvSpPr txBox="1"/>
      </xdr:nvSpPr>
      <xdr:spPr>
        <a:xfrm>
          <a:off x="14020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9838</xdr:rowOff>
    </xdr:from>
    <xdr:ext cx="762000" cy="259045"/>
    <xdr:sp macro="" textlink="">
      <xdr:nvSpPr>
        <xdr:cNvPr id="334" name="テキスト ボックス 333"/>
        <xdr:cNvSpPr txBox="1"/>
      </xdr:nvSpPr>
      <xdr:spPr>
        <a:xfrm>
          <a:off x="13131800" y="1012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144314</xdr:rowOff>
    </xdr:from>
    <xdr:to>
      <xdr:col>81</xdr:col>
      <xdr:colOff>95250</xdr:colOff>
      <xdr:row>61</xdr:row>
      <xdr:rowOff>74464</xdr:rowOff>
    </xdr:to>
    <xdr:sp macro="" textlink="">
      <xdr:nvSpPr>
        <xdr:cNvPr id="340" name="楕円 339"/>
        <xdr:cNvSpPr/>
      </xdr:nvSpPr>
      <xdr:spPr>
        <a:xfrm>
          <a:off x="16967200" y="1043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116391</xdr:rowOff>
    </xdr:from>
    <xdr:ext cx="762000" cy="259045"/>
    <xdr:sp macro="" textlink="">
      <xdr:nvSpPr>
        <xdr:cNvPr id="341" name="定員管理の状況該当値テキスト"/>
        <xdr:cNvSpPr txBox="1"/>
      </xdr:nvSpPr>
      <xdr:spPr>
        <a:xfrm>
          <a:off x="17106900" y="1040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133858</xdr:rowOff>
    </xdr:from>
    <xdr:to>
      <xdr:col>77</xdr:col>
      <xdr:colOff>95250</xdr:colOff>
      <xdr:row>61</xdr:row>
      <xdr:rowOff>64008</xdr:rowOff>
    </xdr:to>
    <xdr:sp macro="" textlink="">
      <xdr:nvSpPr>
        <xdr:cNvPr id="342" name="楕円 341"/>
        <xdr:cNvSpPr/>
      </xdr:nvSpPr>
      <xdr:spPr>
        <a:xfrm>
          <a:off x="16129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48785</xdr:rowOff>
    </xdr:from>
    <xdr:ext cx="736600" cy="259045"/>
    <xdr:sp macro="" textlink="">
      <xdr:nvSpPr>
        <xdr:cNvPr id="343" name="テキスト ボックス 342"/>
        <xdr:cNvSpPr txBox="1"/>
      </xdr:nvSpPr>
      <xdr:spPr>
        <a:xfrm>
          <a:off x="15798800" y="10507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112945</xdr:rowOff>
    </xdr:from>
    <xdr:to>
      <xdr:col>73</xdr:col>
      <xdr:colOff>44450</xdr:colOff>
      <xdr:row>61</xdr:row>
      <xdr:rowOff>43095</xdr:rowOff>
    </xdr:to>
    <xdr:sp macro="" textlink="">
      <xdr:nvSpPr>
        <xdr:cNvPr id="344" name="楕円 343"/>
        <xdr:cNvSpPr/>
      </xdr:nvSpPr>
      <xdr:spPr>
        <a:xfrm>
          <a:off x="15240000" y="1039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27872</xdr:rowOff>
    </xdr:from>
    <xdr:ext cx="762000" cy="259045"/>
    <xdr:sp macro="" textlink="">
      <xdr:nvSpPr>
        <xdr:cNvPr id="345" name="テキスト ボックス 344"/>
        <xdr:cNvSpPr txBox="1"/>
      </xdr:nvSpPr>
      <xdr:spPr>
        <a:xfrm>
          <a:off x="14909800" y="10486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109728</xdr:rowOff>
    </xdr:from>
    <xdr:to>
      <xdr:col>68</xdr:col>
      <xdr:colOff>203200</xdr:colOff>
      <xdr:row>61</xdr:row>
      <xdr:rowOff>39878</xdr:rowOff>
    </xdr:to>
    <xdr:sp macro="" textlink="">
      <xdr:nvSpPr>
        <xdr:cNvPr id="346" name="楕円 345"/>
        <xdr:cNvSpPr/>
      </xdr:nvSpPr>
      <xdr:spPr>
        <a:xfrm>
          <a:off x="14351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24655</xdr:rowOff>
    </xdr:from>
    <xdr:ext cx="762000" cy="259045"/>
    <xdr:sp macro="" textlink="">
      <xdr:nvSpPr>
        <xdr:cNvPr id="347" name="テキスト ボックス 346"/>
        <xdr:cNvSpPr txBox="1"/>
      </xdr:nvSpPr>
      <xdr:spPr>
        <a:xfrm>
          <a:off x="14020800" y="1048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73533</xdr:rowOff>
    </xdr:from>
    <xdr:to>
      <xdr:col>64</xdr:col>
      <xdr:colOff>152400</xdr:colOff>
      <xdr:row>61</xdr:row>
      <xdr:rowOff>3683</xdr:rowOff>
    </xdr:to>
    <xdr:sp macro="" textlink="">
      <xdr:nvSpPr>
        <xdr:cNvPr id="348" name="楕円 347"/>
        <xdr:cNvSpPr/>
      </xdr:nvSpPr>
      <xdr:spPr>
        <a:xfrm>
          <a:off x="13462000" y="103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159910</xdr:rowOff>
    </xdr:from>
    <xdr:ext cx="762000" cy="259045"/>
    <xdr:sp macro="" textlink="">
      <xdr:nvSpPr>
        <xdr:cNvPr id="349" name="テキスト ボックス 348"/>
        <xdr:cNvSpPr txBox="1"/>
      </xdr:nvSpPr>
      <xdr:spPr>
        <a:xfrm>
          <a:off x="13131800" y="10446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年度の実質公債費率は、３か年平均値で１１．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となり、前年度に比べ０．</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７ポ</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同じく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イント上回っていることから、今後も引き続き投資的な事業の計画的な実施および町債残高の適正な管理に努める。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44</xdr:row>
      <xdr:rowOff>165100</xdr:rowOff>
    </xdr:to>
    <xdr:cxnSp macro="">
      <xdr:nvCxnSpPr>
        <xdr:cNvPr id="381" name="直線コネクタ 380"/>
        <xdr:cNvCxnSpPr/>
      </xdr:nvCxnSpPr>
      <xdr:spPr>
        <a:xfrm flipV="1">
          <a:off x="17018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2"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3" name="直線コネクタ 382"/>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84" name="公債費負担の状況最大値テキスト"/>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85" name="直線コネクタ 384"/>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35983</xdr:rowOff>
    </xdr:from>
    <xdr:to>
      <xdr:col>81</xdr:col>
      <xdr:colOff>44450</xdr:colOff>
      <xdr:row>41</xdr:row>
      <xdr:rowOff>116417</xdr:rowOff>
    </xdr:to>
    <xdr:cxnSp macro="">
      <xdr:nvCxnSpPr>
        <xdr:cNvPr id="386" name="直線コネクタ 385"/>
        <xdr:cNvCxnSpPr/>
      </xdr:nvCxnSpPr>
      <xdr:spPr>
        <a:xfrm flipV="1">
          <a:off x="16179800" y="706543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103310</xdr:rowOff>
    </xdr:from>
    <xdr:ext cx="762000" cy="259045"/>
    <xdr:sp macro="" textlink="">
      <xdr:nvSpPr>
        <xdr:cNvPr id="387" name="公債費負担の状況平均値テキスト"/>
        <xdr:cNvSpPr txBox="1"/>
      </xdr:nvSpPr>
      <xdr:spPr>
        <a:xfrm>
          <a:off x="17106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388" name="フローチャート: 判断 387"/>
        <xdr:cNvSpPr/>
      </xdr:nvSpPr>
      <xdr:spPr>
        <a:xfrm>
          <a:off x="16967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70455</xdr:rowOff>
    </xdr:from>
    <xdr:to>
      <xdr:col>77</xdr:col>
      <xdr:colOff>44450</xdr:colOff>
      <xdr:row>41</xdr:row>
      <xdr:rowOff>116417</xdr:rowOff>
    </xdr:to>
    <xdr:cxnSp macro="">
      <xdr:nvCxnSpPr>
        <xdr:cNvPr id="389" name="直線コネクタ 388"/>
        <xdr:cNvCxnSpPr/>
      </xdr:nvCxnSpPr>
      <xdr:spPr>
        <a:xfrm>
          <a:off x="15290800" y="70999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86783</xdr:rowOff>
    </xdr:from>
    <xdr:to>
      <xdr:col>77</xdr:col>
      <xdr:colOff>95250</xdr:colOff>
      <xdr:row>40</xdr:row>
      <xdr:rowOff>16933</xdr:rowOff>
    </xdr:to>
    <xdr:sp macro="" textlink="">
      <xdr:nvSpPr>
        <xdr:cNvPr id="390" name="フローチャート: 判断 389"/>
        <xdr:cNvSpPr/>
      </xdr:nvSpPr>
      <xdr:spPr>
        <a:xfrm>
          <a:off x="16129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27110</xdr:rowOff>
    </xdr:from>
    <xdr:ext cx="736600" cy="259045"/>
    <xdr:sp macro="" textlink="">
      <xdr:nvSpPr>
        <xdr:cNvPr id="391" name="テキスト ボックス 390"/>
        <xdr:cNvSpPr txBox="1"/>
      </xdr:nvSpPr>
      <xdr:spPr>
        <a:xfrm>
          <a:off x="15798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70455</xdr:rowOff>
    </xdr:from>
    <xdr:to>
      <xdr:col>72</xdr:col>
      <xdr:colOff>203200</xdr:colOff>
      <xdr:row>41</xdr:row>
      <xdr:rowOff>81945</xdr:rowOff>
    </xdr:to>
    <xdr:cxnSp macro="">
      <xdr:nvCxnSpPr>
        <xdr:cNvPr id="392" name="直線コネクタ 391"/>
        <xdr:cNvCxnSpPr/>
      </xdr:nvCxnSpPr>
      <xdr:spPr>
        <a:xfrm flipV="1">
          <a:off x="14401800" y="70999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98274</xdr:rowOff>
    </xdr:from>
    <xdr:to>
      <xdr:col>73</xdr:col>
      <xdr:colOff>44450</xdr:colOff>
      <xdr:row>40</xdr:row>
      <xdr:rowOff>28424</xdr:rowOff>
    </xdr:to>
    <xdr:sp macro="" textlink="">
      <xdr:nvSpPr>
        <xdr:cNvPr id="393" name="フローチャート: 判断 392"/>
        <xdr:cNvSpPr/>
      </xdr:nvSpPr>
      <xdr:spPr>
        <a:xfrm>
          <a:off x="15240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38601</xdr:rowOff>
    </xdr:from>
    <xdr:ext cx="762000" cy="259045"/>
    <xdr:sp macro="" textlink="">
      <xdr:nvSpPr>
        <xdr:cNvPr id="394" name="テキスト ボックス 393"/>
        <xdr:cNvSpPr txBox="1"/>
      </xdr:nvSpPr>
      <xdr:spPr>
        <a:xfrm>
          <a:off x="14909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81945</xdr:rowOff>
    </xdr:from>
    <xdr:to>
      <xdr:col>68</xdr:col>
      <xdr:colOff>152400</xdr:colOff>
      <xdr:row>42</xdr:row>
      <xdr:rowOff>36891</xdr:rowOff>
    </xdr:to>
    <xdr:cxnSp macro="">
      <xdr:nvCxnSpPr>
        <xdr:cNvPr id="395" name="直線コネクタ 394"/>
        <xdr:cNvCxnSpPr/>
      </xdr:nvCxnSpPr>
      <xdr:spPr>
        <a:xfrm flipV="1">
          <a:off x="13512800" y="7111395"/>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109765</xdr:rowOff>
    </xdr:from>
    <xdr:to>
      <xdr:col>68</xdr:col>
      <xdr:colOff>203200</xdr:colOff>
      <xdr:row>40</xdr:row>
      <xdr:rowOff>39915</xdr:rowOff>
    </xdr:to>
    <xdr:sp macro="" textlink="">
      <xdr:nvSpPr>
        <xdr:cNvPr id="396" name="フローチャート: 判断 395"/>
        <xdr:cNvSpPr/>
      </xdr:nvSpPr>
      <xdr:spPr>
        <a:xfrm>
          <a:off x="14351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50092</xdr:rowOff>
    </xdr:from>
    <xdr:ext cx="762000" cy="259045"/>
    <xdr:sp macro="" textlink="">
      <xdr:nvSpPr>
        <xdr:cNvPr id="397" name="テキスト ボックス 396"/>
        <xdr:cNvSpPr txBox="1"/>
      </xdr:nvSpPr>
      <xdr:spPr>
        <a:xfrm>
          <a:off x="14020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17841</xdr:rowOff>
    </xdr:from>
    <xdr:to>
      <xdr:col>64</xdr:col>
      <xdr:colOff>152400</xdr:colOff>
      <xdr:row>39</xdr:row>
      <xdr:rowOff>119441</xdr:rowOff>
    </xdr:to>
    <xdr:sp macro="" textlink="">
      <xdr:nvSpPr>
        <xdr:cNvPr id="398" name="フローチャート: 判断 397"/>
        <xdr:cNvSpPr/>
      </xdr:nvSpPr>
      <xdr:spPr>
        <a:xfrm>
          <a:off x="13462000" y="670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129618</xdr:rowOff>
    </xdr:from>
    <xdr:ext cx="762000" cy="259045"/>
    <xdr:sp macro="" textlink="">
      <xdr:nvSpPr>
        <xdr:cNvPr id="399" name="テキスト ボックス 398"/>
        <xdr:cNvSpPr txBox="1"/>
      </xdr:nvSpPr>
      <xdr:spPr>
        <a:xfrm>
          <a:off x="13131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405" name="楕円 404"/>
        <xdr:cNvSpPr/>
      </xdr:nvSpPr>
      <xdr:spPr>
        <a:xfrm>
          <a:off x="16967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128710</xdr:rowOff>
    </xdr:from>
    <xdr:ext cx="762000" cy="259045"/>
    <xdr:sp macro="" textlink="">
      <xdr:nvSpPr>
        <xdr:cNvPr id="406" name="公債費負担の状況該当値テキスト"/>
        <xdr:cNvSpPr txBox="1"/>
      </xdr:nvSpPr>
      <xdr:spPr>
        <a:xfrm>
          <a:off x="17106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07" name="楕円 406"/>
        <xdr:cNvSpPr/>
      </xdr:nvSpPr>
      <xdr:spPr>
        <a:xfrm>
          <a:off x="16129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408" name="テキスト ボックス 407"/>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19655</xdr:rowOff>
    </xdr:from>
    <xdr:to>
      <xdr:col>73</xdr:col>
      <xdr:colOff>44450</xdr:colOff>
      <xdr:row>41</xdr:row>
      <xdr:rowOff>121255</xdr:rowOff>
    </xdr:to>
    <xdr:sp macro="" textlink="">
      <xdr:nvSpPr>
        <xdr:cNvPr id="409" name="楕円 408"/>
        <xdr:cNvSpPr/>
      </xdr:nvSpPr>
      <xdr:spPr>
        <a:xfrm>
          <a:off x="15240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106032</xdr:rowOff>
    </xdr:from>
    <xdr:ext cx="762000" cy="259045"/>
    <xdr:sp macro="" textlink="">
      <xdr:nvSpPr>
        <xdr:cNvPr id="410" name="テキスト ボックス 409"/>
        <xdr:cNvSpPr txBox="1"/>
      </xdr:nvSpPr>
      <xdr:spPr>
        <a:xfrm>
          <a:off x="14909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31145</xdr:rowOff>
    </xdr:from>
    <xdr:to>
      <xdr:col>68</xdr:col>
      <xdr:colOff>203200</xdr:colOff>
      <xdr:row>41</xdr:row>
      <xdr:rowOff>132745</xdr:rowOff>
    </xdr:to>
    <xdr:sp macro="" textlink="">
      <xdr:nvSpPr>
        <xdr:cNvPr id="411" name="楕円 410"/>
        <xdr:cNvSpPr/>
      </xdr:nvSpPr>
      <xdr:spPr>
        <a:xfrm>
          <a:off x="14351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412" name="テキスト ボックス 411"/>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13" name="楕円 412"/>
        <xdr:cNvSpPr/>
      </xdr:nvSpPr>
      <xdr:spPr>
        <a:xfrm>
          <a:off x="13462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14" name="テキスト ボックス 413"/>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前年度に引き続き基金への積立が出来たことおよび標準財政規模が増となったことにより、前年度に比べ２２．５ポイント改善した。しかしながら、本町は、税収（法人町民税）に波があるため、落ち込めば、基金からの取り崩しにより対応していくこととなり、税収同様指標も安定しない状況にあるため、後世へ過度な負担を残さないよう財政運営を行う必要がある。</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今後、老朽化する公共施設等の維持修繕による需要が見込まれることを踏まえて、公共施設等の総合的な管理を行うことと合わせて投資的事業の計画的な実施により公債費の動向をシミュレーションした上で町債残高をコントロールする等、引き続き地方債残高の適正な管理に努めるとともに、本町の特徴である税収の急激な増減を踏まえつつ各特定目的基金の充実</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に努め、将来負担比率の抑制を図る。</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166068</xdr:rowOff>
    </xdr:to>
    <xdr:cxnSp macro="">
      <xdr:nvCxnSpPr>
        <xdr:cNvPr id="445" name="直線コネクタ 444"/>
        <xdr:cNvCxnSpPr/>
      </xdr:nvCxnSpPr>
      <xdr:spPr>
        <a:xfrm flipV="1">
          <a:off x="17018000" y="2313214"/>
          <a:ext cx="0" cy="16247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138145</xdr:rowOff>
    </xdr:from>
    <xdr:ext cx="762000" cy="259045"/>
    <xdr:sp macro="" textlink="">
      <xdr:nvSpPr>
        <xdr:cNvPr id="446" name="将来負担の状況最小値テキスト"/>
        <xdr:cNvSpPr txBox="1"/>
      </xdr:nvSpPr>
      <xdr:spPr>
        <a:xfrm>
          <a:off x="17106900" y="391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166068</xdr:rowOff>
    </xdr:from>
    <xdr:to>
      <xdr:col>81</xdr:col>
      <xdr:colOff>133350</xdr:colOff>
      <xdr:row>22</xdr:row>
      <xdr:rowOff>166068</xdr:rowOff>
    </xdr:to>
    <xdr:cxnSp macro="">
      <xdr:nvCxnSpPr>
        <xdr:cNvPr id="447" name="直線コネクタ 446"/>
        <xdr:cNvCxnSpPr/>
      </xdr:nvCxnSpPr>
      <xdr:spPr>
        <a:xfrm>
          <a:off x="16929100" y="393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61141</xdr:rowOff>
    </xdr:from>
    <xdr:to>
      <xdr:col>81</xdr:col>
      <xdr:colOff>44450</xdr:colOff>
      <xdr:row>15</xdr:row>
      <xdr:rowOff>148227</xdr:rowOff>
    </xdr:to>
    <xdr:cxnSp macro="">
      <xdr:nvCxnSpPr>
        <xdr:cNvPr id="450" name="直線コネクタ 449"/>
        <xdr:cNvCxnSpPr/>
      </xdr:nvCxnSpPr>
      <xdr:spPr>
        <a:xfrm flipV="1">
          <a:off x="16179800" y="2461441"/>
          <a:ext cx="8382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74342</xdr:rowOff>
    </xdr:from>
    <xdr:ext cx="762000" cy="259045"/>
    <xdr:sp macro="" textlink="">
      <xdr:nvSpPr>
        <xdr:cNvPr id="451" name="将来負担の状況平均値テキスト"/>
        <xdr:cNvSpPr txBox="1"/>
      </xdr:nvSpPr>
      <xdr:spPr>
        <a:xfrm>
          <a:off x="17106900" y="24746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102265</xdr:rowOff>
    </xdr:from>
    <xdr:to>
      <xdr:col>81</xdr:col>
      <xdr:colOff>95250</xdr:colOff>
      <xdr:row>15</xdr:row>
      <xdr:rowOff>32415</xdr:rowOff>
    </xdr:to>
    <xdr:sp macro="" textlink="">
      <xdr:nvSpPr>
        <xdr:cNvPr id="452" name="フローチャート: 判断 451"/>
        <xdr:cNvSpPr/>
      </xdr:nvSpPr>
      <xdr:spPr>
        <a:xfrm>
          <a:off x="169672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148227</xdr:rowOff>
    </xdr:from>
    <xdr:to>
      <xdr:col>77</xdr:col>
      <xdr:colOff>44450</xdr:colOff>
      <xdr:row>18</xdr:row>
      <xdr:rowOff>113030</xdr:rowOff>
    </xdr:to>
    <xdr:cxnSp macro="">
      <xdr:nvCxnSpPr>
        <xdr:cNvPr id="453" name="直線コネクタ 452"/>
        <xdr:cNvCxnSpPr/>
      </xdr:nvCxnSpPr>
      <xdr:spPr>
        <a:xfrm flipV="1">
          <a:off x="15290800" y="2719977"/>
          <a:ext cx="889000" cy="47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67552</xdr:rowOff>
    </xdr:from>
    <xdr:to>
      <xdr:col>77</xdr:col>
      <xdr:colOff>95250</xdr:colOff>
      <xdr:row>15</xdr:row>
      <xdr:rowOff>169152</xdr:rowOff>
    </xdr:to>
    <xdr:sp macro="" textlink="">
      <xdr:nvSpPr>
        <xdr:cNvPr id="454" name="フローチャート: 判断 453"/>
        <xdr:cNvSpPr/>
      </xdr:nvSpPr>
      <xdr:spPr>
        <a:xfrm>
          <a:off x="16129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7879</xdr:rowOff>
    </xdr:from>
    <xdr:ext cx="736600" cy="259045"/>
    <xdr:sp macro="" textlink="">
      <xdr:nvSpPr>
        <xdr:cNvPr id="455" name="テキスト ボックス 454"/>
        <xdr:cNvSpPr txBox="1"/>
      </xdr:nvSpPr>
      <xdr:spPr>
        <a:xfrm>
          <a:off x="15798800" y="2408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93496</xdr:rowOff>
    </xdr:from>
    <xdr:to>
      <xdr:col>72</xdr:col>
      <xdr:colOff>203200</xdr:colOff>
      <xdr:row>18</xdr:row>
      <xdr:rowOff>113030</xdr:rowOff>
    </xdr:to>
    <xdr:cxnSp macro="">
      <xdr:nvCxnSpPr>
        <xdr:cNvPr id="456" name="直線コネクタ 455"/>
        <xdr:cNvCxnSpPr/>
      </xdr:nvCxnSpPr>
      <xdr:spPr>
        <a:xfrm>
          <a:off x="14401800" y="3179596"/>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133048</xdr:rowOff>
    </xdr:from>
    <xdr:to>
      <xdr:col>73</xdr:col>
      <xdr:colOff>44450</xdr:colOff>
      <xdr:row>16</xdr:row>
      <xdr:rowOff>63198</xdr:rowOff>
    </xdr:to>
    <xdr:sp macro="" textlink="">
      <xdr:nvSpPr>
        <xdr:cNvPr id="457" name="フローチャート: 判断 456"/>
        <xdr:cNvSpPr/>
      </xdr:nvSpPr>
      <xdr:spPr>
        <a:xfrm>
          <a:off x="15240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73375</xdr:rowOff>
    </xdr:from>
    <xdr:ext cx="762000" cy="259045"/>
    <xdr:sp macro="" textlink="">
      <xdr:nvSpPr>
        <xdr:cNvPr id="458" name="テキスト ボックス 457"/>
        <xdr:cNvSpPr txBox="1"/>
      </xdr:nvSpPr>
      <xdr:spPr>
        <a:xfrm>
          <a:off x="14909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169575</xdr:rowOff>
    </xdr:from>
    <xdr:to>
      <xdr:col>68</xdr:col>
      <xdr:colOff>152400</xdr:colOff>
      <xdr:row>18</xdr:row>
      <xdr:rowOff>93496</xdr:rowOff>
    </xdr:to>
    <xdr:cxnSp macro="">
      <xdr:nvCxnSpPr>
        <xdr:cNvPr id="459" name="直線コネクタ 458"/>
        <xdr:cNvCxnSpPr/>
      </xdr:nvCxnSpPr>
      <xdr:spPr>
        <a:xfrm>
          <a:off x="13512800" y="3084225"/>
          <a:ext cx="889000" cy="95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94222</xdr:rowOff>
    </xdr:from>
    <xdr:to>
      <xdr:col>68</xdr:col>
      <xdr:colOff>203200</xdr:colOff>
      <xdr:row>15</xdr:row>
      <xdr:rowOff>24372</xdr:rowOff>
    </xdr:to>
    <xdr:sp macro="" textlink="">
      <xdr:nvSpPr>
        <xdr:cNvPr id="460" name="フローチャート: 判断 459"/>
        <xdr:cNvSpPr/>
      </xdr:nvSpPr>
      <xdr:spPr>
        <a:xfrm>
          <a:off x="14351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34549</xdr:rowOff>
    </xdr:from>
    <xdr:ext cx="762000" cy="259045"/>
    <xdr:sp macro="" textlink="">
      <xdr:nvSpPr>
        <xdr:cNvPr id="461" name="テキスト ボックス 460"/>
        <xdr:cNvSpPr txBox="1"/>
      </xdr:nvSpPr>
      <xdr:spPr>
        <a:xfrm>
          <a:off x="14020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62" name="フローチャート: 判断 46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63" name="テキスト ボックス 46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10341</xdr:rowOff>
    </xdr:from>
    <xdr:to>
      <xdr:col>81</xdr:col>
      <xdr:colOff>95250</xdr:colOff>
      <xdr:row>14</xdr:row>
      <xdr:rowOff>111941</xdr:rowOff>
    </xdr:to>
    <xdr:sp macro="" textlink="">
      <xdr:nvSpPr>
        <xdr:cNvPr id="469" name="楕円 468"/>
        <xdr:cNvSpPr/>
      </xdr:nvSpPr>
      <xdr:spPr>
        <a:xfrm>
          <a:off x="169672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26868</xdr:rowOff>
    </xdr:from>
    <xdr:ext cx="762000" cy="259045"/>
    <xdr:sp macro="" textlink="">
      <xdr:nvSpPr>
        <xdr:cNvPr id="470" name="将来負担の状況該当値テキスト"/>
        <xdr:cNvSpPr txBox="1"/>
      </xdr:nvSpPr>
      <xdr:spPr>
        <a:xfrm>
          <a:off x="17106900" y="2255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97427</xdr:rowOff>
    </xdr:from>
    <xdr:to>
      <xdr:col>77</xdr:col>
      <xdr:colOff>95250</xdr:colOff>
      <xdr:row>16</xdr:row>
      <xdr:rowOff>27577</xdr:rowOff>
    </xdr:to>
    <xdr:sp macro="" textlink="">
      <xdr:nvSpPr>
        <xdr:cNvPr id="471" name="楕円 470"/>
        <xdr:cNvSpPr/>
      </xdr:nvSpPr>
      <xdr:spPr>
        <a:xfrm>
          <a:off x="16129000" y="26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12354</xdr:rowOff>
    </xdr:from>
    <xdr:ext cx="736600" cy="259045"/>
    <xdr:sp macro="" textlink="">
      <xdr:nvSpPr>
        <xdr:cNvPr id="472" name="テキスト ボックス 471"/>
        <xdr:cNvSpPr txBox="1"/>
      </xdr:nvSpPr>
      <xdr:spPr>
        <a:xfrm>
          <a:off x="15798800" y="2755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62230</xdr:rowOff>
    </xdr:from>
    <xdr:to>
      <xdr:col>73</xdr:col>
      <xdr:colOff>44450</xdr:colOff>
      <xdr:row>18</xdr:row>
      <xdr:rowOff>163830</xdr:rowOff>
    </xdr:to>
    <xdr:sp macro="" textlink="">
      <xdr:nvSpPr>
        <xdr:cNvPr id="473" name="楕円 472"/>
        <xdr:cNvSpPr/>
      </xdr:nvSpPr>
      <xdr:spPr>
        <a:xfrm>
          <a:off x="15240000" y="31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148607</xdr:rowOff>
    </xdr:from>
    <xdr:ext cx="762000" cy="259045"/>
    <xdr:sp macro="" textlink="">
      <xdr:nvSpPr>
        <xdr:cNvPr id="474" name="テキスト ボックス 473"/>
        <xdr:cNvSpPr txBox="1"/>
      </xdr:nvSpPr>
      <xdr:spPr>
        <a:xfrm>
          <a:off x="14909800" y="323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42696</xdr:rowOff>
    </xdr:from>
    <xdr:to>
      <xdr:col>68</xdr:col>
      <xdr:colOff>203200</xdr:colOff>
      <xdr:row>18</xdr:row>
      <xdr:rowOff>144296</xdr:rowOff>
    </xdr:to>
    <xdr:sp macro="" textlink="">
      <xdr:nvSpPr>
        <xdr:cNvPr id="475" name="楕円 474"/>
        <xdr:cNvSpPr/>
      </xdr:nvSpPr>
      <xdr:spPr>
        <a:xfrm>
          <a:off x="14351000" y="312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129073</xdr:rowOff>
    </xdr:from>
    <xdr:ext cx="762000" cy="259045"/>
    <xdr:sp macro="" textlink="">
      <xdr:nvSpPr>
        <xdr:cNvPr id="476" name="テキスト ボックス 475"/>
        <xdr:cNvSpPr txBox="1"/>
      </xdr:nvSpPr>
      <xdr:spPr>
        <a:xfrm>
          <a:off x="14020800" y="321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118775</xdr:rowOff>
    </xdr:from>
    <xdr:to>
      <xdr:col>64</xdr:col>
      <xdr:colOff>152400</xdr:colOff>
      <xdr:row>18</xdr:row>
      <xdr:rowOff>48925</xdr:rowOff>
    </xdr:to>
    <xdr:sp macro="" textlink="">
      <xdr:nvSpPr>
        <xdr:cNvPr id="477" name="楕円 476"/>
        <xdr:cNvSpPr/>
      </xdr:nvSpPr>
      <xdr:spPr>
        <a:xfrm>
          <a:off x="13462000" y="30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33702</xdr:rowOff>
    </xdr:from>
    <xdr:ext cx="762000" cy="259045"/>
    <xdr:sp macro="" textlink="">
      <xdr:nvSpPr>
        <xdr:cNvPr id="478" name="テキスト ボックス 477"/>
        <xdr:cNvSpPr txBox="1"/>
      </xdr:nvSpPr>
      <xdr:spPr>
        <a:xfrm>
          <a:off x="13131800" y="3119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base"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前年度に比べて</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ポイント増加し２</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、結果</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として</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は下回ったものの、</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滋賀県平均を</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．６ポイントそれぞれ上回った。　　</a:t>
          </a:r>
          <a:endParaRPr lang="ja-JP" altLang="ja-JP">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88900</xdr:rowOff>
    </xdr:to>
    <xdr:cxnSp macro="">
      <xdr:nvCxnSpPr>
        <xdr:cNvPr id="61" name="直線コネクタ 60"/>
        <xdr:cNvCxnSpPr/>
      </xdr:nvCxnSpPr>
      <xdr:spPr>
        <a:xfrm flipV="1">
          <a:off x="4826000" y="5689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60977</xdr:rowOff>
    </xdr:from>
    <xdr:ext cx="762000" cy="259045"/>
    <xdr:sp macro="" textlink="">
      <xdr:nvSpPr>
        <xdr:cNvPr id="62" name="人件費最小値テキスト"/>
        <xdr:cNvSpPr txBox="1"/>
      </xdr:nvSpPr>
      <xdr:spPr>
        <a:xfrm>
          <a:off x="4914900" y="691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88900</xdr:rowOff>
    </xdr:from>
    <xdr:to>
      <xdr:col>24</xdr:col>
      <xdr:colOff>114300</xdr:colOff>
      <xdr:row>40</xdr:row>
      <xdr:rowOff>88900</xdr:rowOff>
    </xdr:to>
    <xdr:cxnSp macro="">
      <xdr:nvCxnSpPr>
        <xdr:cNvPr id="63" name="直線コネクタ 62"/>
        <xdr:cNvCxnSpPr/>
      </xdr:nvCxnSpPr>
      <xdr:spPr>
        <a:xfrm>
          <a:off x="4737100" y="694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37</xdr:row>
      <xdr:rowOff>100330</xdr:rowOff>
    </xdr:to>
    <xdr:cxnSp macro="">
      <xdr:nvCxnSpPr>
        <xdr:cNvPr id="66" name="直線コネクタ 65"/>
        <xdr:cNvCxnSpPr/>
      </xdr:nvCxnSpPr>
      <xdr:spPr>
        <a:xfrm>
          <a:off x="3987800" y="618490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39387</xdr:rowOff>
    </xdr:from>
    <xdr:ext cx="762000" cy="259045"/>
    <xdr:sp macro="" textlink="">
      <xdr:nvSpPr>
        <xdr:cNvPr id="67" name="人件費平均値テキスト"/>
        <xdr:cNvSpPr txBox="1"/>
      </xdr:nvSpPr>
      <xdr:spPr>
        <a:xfrm>
          <a:off x="4914900" y="604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68" name="フローチャート: 判断 67"/>
        <xdr:cNvSpPr/>
      </xdr:nvSpPr>
      <xdr:spPr>
        <a:xfrm>
          <a:off x="47752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37</xdr:row>
      <xdr:rowOff>130810</xdr:rowOff>
    </xdr:to>
    <xdr:cxnSp macro="">
      <xdr:nvCxnSpPr>
        <xdr:cNvPr id="69" name="直線コネクタ 68"/>
        <xdr:cNvCxnSpPr/>
      </xdr:nvCxnSpPr>
      <xdr:spPr>
        <a:xfrm flipV="1">
          <a:off x="3098800" y="618490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130810</xdr:rowOff>
    </xdr:from>
    <xdr:to>
      <xdr:col>15</xdr:col>
      <xdr:colOff>98425</xdr:colOff>
      <xdr:row>39</xdr:row>
      <xdr:rowOff>1270</xdr:rowOff>
    </xdr:to>
    <xdr:cxnSp macro="">
      <xdr:nvCxnSpPr>
        <xdr:cNvPr id="72" name="直線コネクタ 71"/>
        <xdr:cNvCxnSpPr/>
      </xdr:nvCxnSpPr>
      <xdr:spPr>
        <a:xfrm flipV="1">
          <a:off x="2209800" y="647446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148590</xdr:rowOff>
    </xdr:from>
    <xdr:to>
      <xdr:col>15</xdr:col>
      <xdr:colOff>149225</xdr:colOff>
      <xdr:row>36</xdr:row>
      <xdr:rowOff>78740</xdr:rowOff>
    </xdr:to>
    <xdr:sp macro="" textlink="">
      <xdr:nvSpPr>
        <xdr:cNvPr id="73" name="フローチャート: 判断 72"/>
        <xdr:cNvSpPr/>
      </xdr:nvSpPr>
      <xdr:spPr>
        <a:xfrm>
          <a:off x="3048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88917</xdr:rowOff>
    </xdr:from>
    <xdr:ext cx="762000" cy="259045"/>
    <xdr:sp macro="" textlink="">
      <xdr:nvSpPr>
        <xdr:cNvPr id="74" name="テキスト ボックス 73"/>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39</xdr:row>
      <xdr:rowOff>1270</xdr:rowOff>
    </xdr:to>
    <xdr:cxnSp macro="">
      <xdr:nvCxnSpPr>
        <xdr:cNvPr id="75" name="直線コネクタ 74"/>
        <xdr:cNvCxnSpPr/>
      </xdr:nvCxnSpPr>
      <xdr:spPr>
        <a:xfrm>
          <a:off x="1320800" y="65278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133350</xdr:rowOff>
    </xdr:from>
    <xdr:to>
      <xdr:col>11</xdr:col>
      <xdr:colOff>60325</xdr:colOff>
      <xdr:row>36</xdr:row>
      <xdr:rowOff>63500</xdr:rowOff>
    </xdr:to>
    <xdr:sp macro="" textlink="">
      <xdr:nvSpPr>
        <xdr:cNvPr id="76" name="フローチャート: 判断 75"/>
        <xdr:cNvSpPr/>
      </xdr:nvSpPr>
      <xdr:spPr>
        <a:xfrm>
          <a:off x="2159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77" name="テキスト ボックス 76"/>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49530</xdr:rowOff>
    </xdr:from>
    <xdr:to>
      <xdr:col>24</xdr:col>
      <xdr:colOff>76200</xdr:colOff>
      <xdr:row>37</xdr:row>
      <xdr:rowOff>151130</xdr:rowOff>
    </xdr:to>
    <xdr:sp macro="" textlink="">
      <xdr:nvSpPr>
        <xdr:cNvPr id="85" name="楕円 84"/>
        <xdr:cNvSpPr/>
      </xdr:nvSpPr>
      <xdr:spPr>
        <a:xfrm>
          <a:off x="4775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21607</xdr:rowOff>
    </xdr:from>
    <xdr:ext cx="762000" cy="259045"/>
    <xdr:sp macro="" textlink="">
      <xdr:nvSpPr>
        <xdr:cNvPr id="86" name="人件費該当値テキスト"/>
        <xdr:cNvSpPr txBox="1"/>
      </xdr:nvSpPr>
      <xdr:spPr>
        <a:xfrm>
          <a:off x="4914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7" name="楕円 86"/>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88" name="テキスト ボックス 87"/>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80010</xdr:rowOff>
    </xdr:from>
    <xdr:to>
      <xdr:col>15</xdr:col>
      <xdr:colOff>149225</xdr:colOff>
      <xdr:row>38</xdr:row>
      <xdr:rowOff>10160</xdr:rowOff>
    </xdr:to>
    <xdr:sp macro="" textlink="">
      <xdr:nvSpPr>
        <xdr:cNvPr id="89" name="楕円 88"/>
        <xdr:cNvSpPr/>
      </xdr:nvSpPr>
      <xdr:spPr>
        <a:xfrm>
          <a:off x="3048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166387</xdr:rowOff>
    </xdr:from>
    <xdr:ext cx="762000" cy="259045"/>
    <xdr:sp macro="" textlink="">
      <xdr:nvSpPr>
        <xdr:cNvPr id="90" name="テキスト ボックス 89"/>
        <xdr:cNvSpPr txBox="1"/>
      </xdr:nvSpPr>
      <xdr:spPr>
        <a:xfrm>
          <a:off x="2717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121920</xdr:rowOff>
    </xdr:from>
    <xdr:to>
      <xdr:col>11</xdr:col>
      <xdr:colOff>60325</xdr:colOff>
      <xdr:row>39</xdr:row>
      <xdr:rowOff>52070</xdr:rowOff>
    </xdr:to>
    <xdr:sp macro="" textlink="">
      <xdr:nvSpPr>
        <xdr:cNvPr id="91" name="楕円 90"/>
        <xdr:cNvSpPr/>
      </xdr:nvSpPr>
      <xdr:spPr>
        <a:xfrm>
          <a:off x="2159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36847</xdr:rowOff>
    </xdr:from>
    <xdr:ext cx="762000" cy="259045"/>
    <xdr:sp macro="" textlink="">
      <xdr:nvSpPr>
        <xdr:cNvPr id="92" name="テキスト ボックス 91"/>
        <xdr:cNvSpPr txBox="1"/>
      </xdr:nvSpPr>
      <xdr:spPr>
        <a:xfrm>
          <a:off x="1828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数値は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、ほぼ横ばいで０．５ポイント悪化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依然として、類似団体平均および全国平均に対して高止まりしている。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前年度に引き続き、各施設における指定管理料が減少したもののシステム整備を始めと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事務執行に係る財政需要が多いことなどによるものである。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154214</xdr:rowOff>
    </xdr:from>
    <xdr:to>
      <xdr:col>82</xdr:col>
      <xdr:colOff>107950</xdr:colOff>
      <xdr:row>21</xdr:row>
      <xdr:rowOff>167822</xdr:rowOff>
    </xdr:to>
    <xdr:cxnSp macro="">
      <xdr:nvCxnSpPr>
        <xdr:cNvPr id="124" name="直線コネクタ 123"/>
        <xdr:cNvCxnSpPr/>
      </xdr:nvCxnSpPr>
      <xdr:spPr>
        <a:xfrm flipV="1">
          <a:off x="16510000" y="2211614"/>
          <a:ext cx="0" cy="1556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139899</xdr:rowOff>
    </xdr:from>
    <xdr:ext cx="762000" cy="259045"/>
    <xdr:sp macro="" textlink="">
      <xdr:nvSpPr>
        <xdr:cNvPr id="125" name="物件費最小値テキスト"/>
        <xdr:cNvSpPr txBox="1"/>
      </xdr:nvSpPr>
      <xdr:spPr>
        <a:xfrm>
          <a:off x="16598900" y="37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167822</xdr:rowOff>
    </xdr:from>
    <xdr:to>
      <xdr:col>82</xdr:col>
      <xdr:colOff>196850</xdr:colOff>
      <xdr:row>21</xdr:row>
      <xdr:rowOff>167822</xdr:rowOff>
    </xdr:to>
    <xdr:cxnSp macro="">
      <xdr:nvCxnSpPr>
        <xdr:cNvPr id="126" name="直線コネクタ 125"/>
        <xdr:cNvCxnSpPr/>
      </xdr:nvCxnSpPr>
      <xdr:spPr>
        <a:xfrm>
          <a:off x="16421100" y="3768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69141</xdr:rowOff>
    </xdr:from>
    <xdr:ext cx="762000" cy="259045"/>
    <xdr:sp macro="" textlink="">
      <xdr:nvSpPr>
        <xdr:cNvPr id="127" name="物件費最大値テキスト"/>
        <xdr:cNvSpPr txBox="1"/>
      </xdr:nvSpPr>
      <xdr:spPr>
        <a:xfrm>
          <a:off x="16598900" y="195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154214</xdr:rowOff>
    </xdr:from>
    <xdr:to>
      <xdr:col>82</xdr:col>
      <xdr:colOff>196850</xdr:colOff>
      <xdr:row>12</xdr:row>
      <xdr:rowOff>154214</xdr:rowOff>
    </xdr:to>
    <xdr:cxnSp macro="">
      <xdr:nvCxnSpPr>
        <xdr:cNvPr id="128" name="直線コネクタ 127"/>
        <xdr:cNvCxnSpPr/>
      </xdr:nvCxnSpPr>
      <xdr:spPr>
        <a:xfrm>
          <a:off x="16421100" y="221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156936</xdr:rowOff>
    </xdr:from>
    <xdr:to>
      <xdr:col>82</xdr:col>
      <xdr:colOff>107950</xdr:colOff>
      <xdr:row>18</xdr:row>
      <xdr:rowOff>39914</xdr:rowOff>
    </xdr:to>
    <xdr:cxnSp macro="">
      <xdr:nvCxnSpPr>
        <xdr:cNvPr id="129" name="直線コネクタ 128"/>
        <xdr:cNvCxnSpPr/>
      </xdr:nvCxnSpPr>
      <xdr:spPr>
        <a:xfrm>
          <a:off x="15671800" y="3071586"/>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21970</xdr:rowOff>
    </xdr:from>
    <xdr:ext cx="762000" cy="259045"/>
    <xdr:sp macro="" textlink="">
      <xdr:nvSpPr>
        <xdr:cNvPr id="130" name="物件費平均値テキスト"/>
        <xdr:cNvSpPr txBox="1"/>
      </xdr:nvSpPr>
      <xdr:spPr>
        <a:xfrm>
          <a:off x="16598900" y="2593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5443</xdr:rowOff>
    </xdr:from>
    <xdr:to>
      <xdr:col>82</xdr:col>
      <xdr:colOff>158750</xdr:colOff>
      <xdr:row>16</xdr:row>
      <xdr:rowOff>107043</xdr:rowOff>
    </xdr:to>
    <xdr:sp macro="" textlink="">
      <xdr:nvSpPr>
        <xdr:cNvPr id="131" name="フローチャート: 判断 130"/>
        <xdr:cNvSpPr/>
      </xdr:nvSpPr>
      <xdr:spPr>
        <a:xfrm>
          <a:off x="164592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156936</xdr:rowOff>
    </xdr:from>
    <xdr:to>
      <xdr:col>78</xdr:col>
      <xdr:colOff>69850</xdr:colOff>
      <xdr:row>20</xdr:row>
      <xdr:rowOff>110672</xdr:rowOff>
    </xdr:to>
    <xdr:cxnSp macro="">
      <xdr:nvCxnSpPr>
        <xdr:cNvPr id="132" name="直線コネクタ 131"/>
        <xdr:cNvCxnSpPr/>
      </xdr:nvCxnSpPr>
      <xdr:spPr>
        <a:xfrm flipV="1">
          <a:off x="14782800" y="3071586"/>
          <a:ext cx="889000" cy="46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122464</xdr:rowOff>
    </xdr:from>
    <xdr:to>
      <xdr:col>78</xdr:col>
      <xdr:colOff>120650</xdr:colOff>
      <xdr:row>16</xdr:row>
      <xdr:rowOff>52614</xdr:rowOff>
    </xdr:to>
    <xdr:sp macro="" textlink="">
      <xdr:nvSpPr>
        <xdr:cNvPr id="133" name="フローチャート: 判断 132"/>
        <xdr:cNvSpPr/>
      </xdr:nvSpPr>
      <xdr:spPr>
        <a:xfrm>
          <a:off x="15621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62791</xdr:rowOff>
    </xdr:from>
    <xdr:ext cx="736600" cy="259045"/>
    <xdr:sp macro="" textlink="">
      <xdr:nvSpPr>
        <xdr:cNvPr id="134" name="テキスト ボックス 133"/>
        <xdr:cNvSpPr txBox="1"/>
      </xdr:nvSpPr>
      <xdr:spPr>
        <a:xfrm>
          <a:off x="15290800" y="2463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110672</xdr:rowOff>
    </xdr:from>
    <xdr:to>
      <xdr:col>73</xdr:col>
      <xdr:colOff>180975</xdr:colOff>
      <xdr:row>21</xdr:row>
      <xdr:rowOff>58964</xdr:rowOff>
    </xdr:to>
    <xdr:cxnSp macro="">
      <xdr:nvCxnSpPr>
        <xdr:cNvPr id="135" name="直線コネクタ 134"/>
        <xdr:cNvCxnSpPr/>
      </xdr:nvCxnSpPr>
      <xdr:spPr>
        <a:xfrm flipV="1">
          <a:off x="13893800" y="3539672"/>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100693</xdr:rowOff>
    </xdr:from>
    <xdr:to>
      <xdr:col>74</xdr:col>
      <xdr:colOff>31750</xdr:colOff>
      <xdr:row>16</xdr:row>
      <xdr:rowOff>30843</xdr:rowOff>
    </xdr:to>
    <xdr:sp macro="" textlink="">
      <xdr:nvSpPr>
        <xdr:cNvPr id="136" name="フローチャート: 判断 135"/>
        <xdr:cNvSpPr/>
      </xdr:nvSpPr>
      <xdr:spPr>
        <a:xfrm>
          <a:off x="14732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41020</xdr:rowOff>
    </xdr:from>
    <xdr:ext cx="762000" cy="259045"/>
    <xdr:sp macro="" textlink="">
      <xdr:nvSpPr>
        <xdr:cNvPr id="137" name="テキスト ボックス 136"/>
        <xdr:cNvSpPr txBox="1"/>
      </xdr:nvSpPr>
      <xdr:spPr>
        <a:xfrm>
          <a:off x="14401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23586</xdr:rowOff>
    </xdr:from>
    <xdr:to>
      <xdr:col>69</xdr:col>
      <xdr:colOff>92075</xdr:colOff>
      <xdr:row>21</xdr:row>
      <xdr:rowOff>58964</xdr:rowOff>
    </xdr:to>
    <xdr:cxnSp macro="">
      <xdr:nvCxnSpPr>
        <xdr:cNvPr id="138" name="直線コネクタ 137"/>
        <xdr:cNvCxnSpPr/>
      </xdr:nvCxnSpPr>
      <xdr:spPr>
        <a:xfrm>
          <a:off x="13004800" y="3452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46264</xdr:rowOff>
    </xdr:from>
    <xdr:to>
      <xdr:col>69</xdr:col>
      <xdr:colOff>142875</xdr:colOff>
      <xdr:row>15</xdr:row>
      <xdr:rowOff>147864</xdr:rowOff>
    </xdr:to>
    <xdr:sp macro="" textlink="">
      <xdr:nvSpPr>
        <xdr:cNvPr id="139" name="フローチャート: 判断 138"/>
        <xdr:cNvSpPr/>
      </xdr:nvSpPr>
      <xdr:spPr>
        <a:xfrm>
          <a:off x="13843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158041</xdr:rowOff>
    </xdr:from>
    <xdr:ext cx="762000" cy="259045"/>
    <xdr:sp macro="" textlink="">
      <xdr:nvSpPr>
        <xdr:cNvPr id="140" name="テキスト ボックス 139"/>
        <xdr:cNvSpPr txBox="1"/>
      </xdr:nvSpPr>
      <xdr:spPr>
        <a:xfrm>
          <a:off x="135128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16329</xdr:rowOff>
    </xdr:from>
    <xdr:to>
      <xdr:col>65</xdr:col>
      <xdr:colOff>53975</xdr:colOff>
      <xdr:row>16</xdr:row>
      <xdr:rowOff>117929</xdr:rowOff>
    </xdr:to>
    <xdr:sp macro="" textlink="">
      <xdr:nvSpPr>
        <xdr:cNvPr id="141" name="フローチャート: 判断 140"/>
        <xdr:cNvSpPr/>
      </xdr:nvSpPr>
      <xdr:spPr>
        <a:xfrm>
          <a:off x="12954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128106</xdr:rowOff>
    </xdr:from>
    <xdr:ext cx="762000" cy="259045"/>
    <xdr:sp macro="" textlink="">
      <xdr:nvSpPr>
        <xdr:cNvPr id="142" name="テキスト ボックス 141"/>
        <xdr:cNvSpPr txBox="1"/>
      </xdr:nvSpPr>
      <xdr:spPr>
        <a:xfrm>
          <a:off x="12623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160564</xdr:rowOff>
    </xdr:from>
    <xdr:to>
      <xdr:col>82</xdr:col>
      <xdr:colOff>158750</xdr:colOff>
      <xdr:row>18</xdr:row>
      <xdr:rowOff>90714</xdr:rowOff>
    </xdr:to>
    <xdr:sp macro="" textlink="">
      <xdr:nvSpPr>
        <xdr:cNvPr id="148" name="楕円 147"/>
        <xdr:cNvSpPr/>
      </xdr:nvSpPr>
      <xdr:spPr>
        <a:xfrm>
          <a:off x="16459200" y="3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132641</xdr:rowOff>
    </xdr:from>
    <xdr:ext cx="762000" cy="259045"/>
    <xdr:sp macro="" textlink="">
      <xdr:nvSpPr>
        <xdr:cNvPr id="149" name="物件費該当値テキスト"/>
        <xdr:cNvSpPr txBox="1"/>
      </xdr:nvSpPr>
      <xdr:spPr>
        <a:xfrm>
          <a:off x="16598900" y="304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106136</xdr:rowOff>
    </xdr:from>
    <xdr:to>
      <xdr:col>78</xdr:col>
      <xdr:colOff>120650</xdr:colOff>
      <xdr:row>18</xdr:row>
      <xdr:rowOff>36286</xdr:rowOff>
    </xdr:to>
    <xdr:sp macro="" textlink="">
      <xdr:nvSpPr>
        <xdr:cNvPr id="150" name="楕円 149"/>
        <xdr:cNvSpPr/>
      </xdr:nvSpPr>
      <xdr:spPr>
        <a:xfrm>
          <a:off x="15621000" y="302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21063</xdr:rowOff>
    </xdr:from>
    <xdr:ext cx="736600" cy="259045"/>
    <xdr:sp macro="" textlink="">
      <xdr:nvSpPr>
        <xdr:cNvPr id="151" name="テキスト ボックス 150"/>
        <xdr:cNvSpPr txBox="1"/>
      </xdr:nvSpPr>
      <xdr:spPr>
        <a:xfrm>
          <a:off x="15290800" y="310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59872</xdr:rowOff>
    </xdr:from>
    <xdr:to>
      <xdr:col>74</xdr:col>
      <xdr:colOff>31750</xdr:colOff>
      <xdr:row>20</xdr:row>
      <xdr:rowOff>161472</xdr:rowOff>
    </xdr:to>
    <xdr:sp macro="" textlink="">
      <xdr:nvSpPr>
        <xdr:cNvPr id="152" name="楕円 151"/>
        <xdr:cNvSpPr/>
      </xdr:nvSpPr>
      <xdr:spPr>
        <a:xfrm>
          <a:off x="14732000" y="348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146249</xdr:rowOff>
    </xdr:from>
    <xdr:ext cx="762000" cy="259045"/>
    <xdr:sp macro="" textlink="">
      <xdr:nvSpPr>
        <xdr:cNvPr id="153" name="テキスト ボックス 152"/>
        <xdr:cNvSpPr txBox="1"/>
      </xdr:nvSpPr>
      <xdr:spPr>
        <a:xfrm>
          <a:off x="14401800" y="35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21</xdr:row>
      <xdr:rowOff>8164</xdr:rowOff>
    </xdr:from>
    <xdr:to>
      <xdr:col>69</xdr:col>
      <xdr:colOff>142875</xdr:colOff>
      <xdr:row>21</xdr:row>
      <xdr:rowOff>109764</xdr:rowOff>
    </xdr:to>
    <xdr:sp macro="" textlink="">
      <xdr:nvSpPr>
        <xdr:cNvPr id="154" name="楕円 153"/>
        <xdr:cNvSpPr/>
      </xdr:nvSpPr>
      <xdr:spPr>
        <a:xfrm>
          <a:off x="13843000" y="360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94541</xdr:rowOff>
    </xdr:from>
    <xdr:ext cx="762000" cy="259045"/>
    <xdr:sp macro="" textlink="">
      <xdr:nvSpPr>
        <xdr:cNvPr id="155" name="テキスト ボックス 154"/>
        <xdr:cNvSpPr txBox="1"/>
      </xdr:nvSpPr>
      <xdr:spPr>
        <a:xfrm>
          <a:off x="13512800" y="369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144236</xdr:rowOff>
    </xdr:from>
    <xdr:to>
      <xdr:col>65</xdr:col>
      <xdr:colOff>53975</xdr:colOff>
      <xdr:row>20</xdr:row>
      <xdr:rowOff>74386</xdr:rowOff>
    </xdr:to>
    <xdr:sp macro="" textlink="">
      <xdr:nvSpPr>
        <xdr:cNvPr id="156" name="楕円 155"/>
        <xdr:cNvSpPr/>
      </xdr:nvSpPr>
      <xdr:spPr>
        <a:xfrm>
          <a:off x="129540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59163</xdr:rowOff>
    </xdr:from>
    <xdr:ext cx="762000" cy="259045"/>
    <xdr:sp macro="" textlink="">
      <xdr:nvSpPr>
        <xdr:cNvPr id="157" name="テキスト ボックス 156"/>
        <xdr:cNvSpPr txBox="1"/>
      </xdr:nvSpPr>
      <xdr:spPr>
        <a:xfrm>
          <a:off x="12623800" y="348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全国平均および滋賀県平均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と比較すると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下回る結果となった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を０．２ポイント上回っている。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この要因は、経常一般財源が大幅に増加したことによるものであ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自立支援給付費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、福祉医療費助成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等は、年々増加傾向であることから資格審査等の適正化に努める。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76200</xdr:rowOff>
    </xdr:from>
    <xdr:to>
      <xdr:col>24</xdr:col>
      <xdr:colOff>25400</xdr:colOff>
      <xdr:row>61</xdr:row>
      <xdr:rowOff>158750</xdr:rowOff>
    </xdr:to>
    <xdr:cxnSp macro="">
      <xdr:nvCxnSpPr>
        <xdr:cNvPr id="184" name="直線コネクタ 183"/>
        <xdr:cNvCxnSpPr/>
      </xdr:nvCxnSpPr>
      <xdr:spPr>
        <a:xfrm flipV="1">
          <a:off x="4826000" y="9334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5"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6" name="直線コネクタ 185"/>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162577</xdr:rowOff>
    </xdr:from>
    <xdr:ext cx="762000" cy="259045"/>
    <xdr:sp macro="" textlink="">
      <xdr:nvSpPr>
        <xdr:cNvPr id="187" name="扶助費最大値テキスト"/>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76200</xdr:rowOff>
    </xdr:from>
    <xdr:to>
      <xdr:col>24</xdr:col>
      <xdr:colOff>114300</xdr:colOff>
      <xdr:row>54</xdr:row>
      <xdr:rowOff>76200</xdr:rowOff>
    </xdr:to>
    <xdr:cxnSp macro="">
      <xdr:nvCxnSpPr>
        <xdr:cNvPr id="188" name="直線コネクタ 187"/>
        <xdr:cNvCxnSpPr/>
      </xdr:nvCxnSpPr>
      <xdr:spPr>
        <a:xfrm>
          <a:off x="4737100" y="933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57</xdr:row>
      <xdr:rowOff>57150</xdr:rowOff>
    </xdr:to>
    <xdr:cxnSp macro="">
      <xdr:nvCxnSpPr>
        <xdr:cNvPr id="189" name="直線コネクタ 188"/>
        <xdr:cNvCxnSpPr/>
      </xdr:nvCxnSpPr>
      <xdr:spPr>
        <a:xfrm>
          <a:off x="3987800" y="96901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168927</xdr:rowOff>
    </xdr:from>
    <xdr:ext cx="762000" cy="259045"/>
    <xdr:sp macro="" textlink="">
      <xdr:nvSpPr>
        <xdr:cNvPr id="190" name="扶助費平均値テキスト"/>
        <xdr:cNvSpPr txBox="1"/>
      </xdr:nvSpPr>
      <xdr:spPr>
        <a:xfrm>
          <a:off x="4914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91" name="フローチャート: 判断 190"/>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57</xdr:row>
      <xdr:rowOff>44450</xdr:rowOff>
    </xdr:to>
    <xdr:cxnSp macro="">
      <xdr:nvCxnSpPr>
        <xdr:cNvPr id="192" name="直線コネクタ 191"/>
        <xdr:cNvCxnSpPr/>
      </xdr:nvCxnSpPr>
      <xdr:spPr>
        <a:xfrm flipV="1">
          <a:off x="3098800" y="9690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127000</xdr:rowOff>
    </xdr:from>
    <xdr:to>
      <xdr:col>20</xdr:col>
      <xdr:colOff>38100</xdr:colOff>
      <xdr:row>57</xdr:row>
      <xdr:rowOff>57150</xdr:rowOff>
    </xdr:to>
    <xdr:sp macro="" textlink="">
      <xdr:nvSpPr>
        <xdr:cNvPr id="193" name="フローチャート: 判断 192"/>
        <xdr:cNvSpPr/>
      </xdr:nvSpPr>
      <xdr:spPr>
        <a:xfrm>
          <a:off x="3937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41927</xdr:rowOff>
    </xdr:from>
    <xdr:ext cx="736600" cy="259045"/>
    <xdr:sp macro="" textlink="">
      <xdr:nvSpPr>
        <xdr:cNvPr id="194" name="テキスト ボックス 193"/>
        <xdr:cNvSpPr txBox="1"/>
      </xdr:nvSpPr>
      <xdr:spPr>
        <a:xfrm>
          <a:off x="3606800" y="981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44450</xdr:rowOff>
    </xdr:from>
    <xdr:to>
      <xdr:col>15</xdr:col>
      <xdr:colOff>98425</xdr:colOff>
      <xdr:row>57</xdr:row>
      <xdr:rowOff>95250</xdr:rowOff>
    </xdr:to>
    <xdr:cxnSp macro="">
      <xdr:nvCxnSpPr>
        <xdr:cNvPr id="195" name="直線コネクタ 194"/>
        <xdr:cNvCxnSpPr/>
      </xdr:nvCxnSpPr>
      <xdr:spPr>
        <a:xfrm flipV="1">
          <a:off x="2209800" y="9817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101600</xdr:rowOff>
    </xdr:from>
    <xdr:to>
      <xdr:col>15</xdr:col>
      <xdr:colOff>149225</xdr:colOff>
      <xdr:row>57</xdr:row>
      <xdr:rowOff>31750</xdr:rowOff>
    </xdr:to>
    <xdr:sp macro="" textlink="">
      <xdr:nvSpPr>
        <xdr:cNvPr id="196" name="フローチャート: 判断 195"/>
        <xdr:cNvSpPr/>
      </xdr:nvSpPr>
      <xdr:spPr>
        <a:xfrm>
          <a:off x="3048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7" name="テキスト ボックス 196"/>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139700</xdr:rowOff>
    </xdr:from>
    <xdr:to>
      <xdr:col>11</xdr:col>
      <xdr:colOff>9525</xdr:colOff>
      <xdr:row>57</xdr:row>
      <xdr:rowOff>95250</xdr:rowOff>
    </xdr:to>
    <xdr:cxnSp macro="">
      <xdr:nvCxnSpPr>
        <xdr:cNvPr id="198" name="直線コネクタ 197"/>
        <xdr:cNvCxnSpPr/>
      </xdr:nvCxnSpPr>
      <xdr:spPr>
        <a:xfrm>
          <a:off x="1320800" y="9740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9" name="フローチャート: 判断 198"/>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200" name="テキスト ボックス 199"/>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1" name="フローチャート: 判断 200"/>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2" name="テキスト ボックス 201"/>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6350</xdr:rowOff>
    </xdr:from>
    <xdr:to>
      <xdr:col>24</xdr:col>
      <xdr:colOff>76200</xdr:colOff>
      <xdr:row>57</xdr:row>
      <xdr:rowOff>107950</xdr:rowOff>
    </xdr:to>
    <xdr:sp macro="" textlink="">
      <xdr:nvSpPr>
        <xdr:cNvPr id="208" name="楕円 207"/>
        <xdr:cNvSpPr/>
      </xdr:nvSpPr>
      <xdr:spPr>
        <a:xfrm>
          <a:off x="47752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149877</xdr:rowOff>
    </xdr:from>
    <xdr:ext cx="762000" cy="259045"/>
    <xdr:sp macro="" textlink="">
      <xdr:nvSpPr>
        <xdr:cNvPr id="209" name="扶助費該当値テキスト"/>
        <xdr:cNvSpPr txBox="1"/>
      </xdr:nvSpPr>
      <xdr:spPr>
        <a:xfrm>
          <a:off x="4914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10" name="楕円 209"/>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11" name="テキスト ボックス 210"/>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165100</xdr:rowOff>
    </xdr:from>
    <xdr:to>
      <xdr:col>15</xdr:col>
      <xdr:colOff>149225</xdr:colOff>
      <xdr:row>57</xdr:row>
      <xdr:rowOff>95250</xdr:rowOff>
    </xdr:to>
    <xdr:sp macro="" textlink="">
      <xdr:nvSpPr>
        <xdr:cNvPr id="212" name="楕円 211"/>
        <xdr:cNvSpPr/>
      </xdr:nvSpPr>
      <xdr:spPr>
        <a:xfrm>
          <a:off x="3048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80027</xdr:rowOff>
    </xdr:from>
    <xdr:ext cx="762000" cy="259045"/>
    <xdr:sp macro="" textlink="">
      <xdr:nvSpPr>
        <xdr:cNvPr id="213" name="テキスト ボックス 212"/>
        <xdr:cNvSpPr txBox="1"/>
      </xdr:nvSpPr>
      <xdr:spPr>
        <a:xfrm>
          <a:off x="2717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44450</xdr:rowOff>
    </xdr:from>
    <xdr:to>
      <xdr:col>11</xdr:col>
      <xdr:colOff>60325</xdr:colOff>
      <xdr:row>57</xdr:row>
      <xdr:rowOff>146050</xdr:rowOff>
    </xdr:to>
    <xdr:sp macro="" textlink="">
      <xdr:nvSpPr>
        <xdr:cNvPr id="214" name="楕円 213"/>
        <xdr:cNvSpPr/>
      </xdr:nvSpPr>
      <xdr:spPr>
        <a:xfrm>
          <a:off x="2159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130827</xdr:rowOff>
    </xdr:from>
    <xdr:ext cx="762000" cy="259045"/>
    <xdr:sp macro="" textlink="">
      <xdr:nvSpPr>
        <xdr:cNvPr id="215" name="テキスト ボックス 214"/>
        <xdr:cNvSpPr txBox="1"/>
      </xdr:nvSpPr>
      <xdr:spPr>
        <a:xfrm>
          <a:off x="1828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88900</xdr:rowOff>
    </xdr:from>
    <xdr:to>
      <xdr:col>6</xdr:col>
      <xdr:colOff>171450</xdr:colOff>
      <xdr:row>57</xdr:row>
      <xdr:rowOff>19050</xdr:rowOff>
    </xdr:to>
    <xdr:sp macro="" textlink="">
      <xdr:nvSpPr>
        <xdr:cNvPr id="216" name="楕円 215"/>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3827</xdr:rowOff>
    </xdr:from>
    <xdr:ext cx="762000" cy="259045"/>
    <xdr:sp macro="" textlink="">
      <xdr:nvSpPr>
        <xdr:cNvPr id="217" name="テキスト ボックス 216"/>
        <xdr:cNvSpPr txBox="1"/>
      </xdr:nvSpPr>
      <xdr:spPr>
        <a:xfrm>
          <a:off x="939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４．８ポイント改善し、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ポイントそれぞれ下回る結果となった。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主な要因は、平成３０年度から法適化した下水道事業への繰出金分の減少によるものである。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61</xdr:row>
      <xdr:rowOff>43724</xdr:rowOff>
    </xdr:to>
    <xdr:cxnSp macro="">
      <xdr:nvCxnSpPr>
        <xdr:cNvPr id="247" name="直線コネクタ 246"/>
        <xdr:cNvCxnSpPr/>
      </xdr:nvCxnSpPr>
      <xdr:spPr>
        <a:xfrm flipV="1">
          <a:off x="16510000" y="9228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15801</xdr:rowOff>
    </xdr:from>
    <xdr:ext cx="762000" cy="259045"/>
    <xdr:sp macro="" textlink="">
      <xdr:nvSpPr>
        <xdr:cNvPr id="248" name="その他最小値テキスト"/>
        <xdr:cNvSpPr txBox="1"/>
      </xdr:nvSpPr>
      <xdr:spPr>
        <a:xfrm>
          <a:off x="16598900" y="10474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43724</xdr:rowOff>
    </xdr:from>
    <xdr:to>
      <xdr:col>82</xdr:col>
      <xdr:colOff>196850</xdr:colOff>
      <xdr:row>61</xdr:row>
      <xdr:rowOff>43724</xdr:rowOff>
    </xdr:to>
    <xdr:cxnSp macro="">
      <xdr:nvCxnSpPr>
        <xdr:cNvPr id="249" name="直線コネクタ 248"/>
        <xdr:cNvCxnSpPr/>
      </xdr:nvCxnSpPr>
      <xdr:spPr>
        <a:xfrm>
          <a:off x="16421100" y="1050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50" name="その他最大値テキスト"/>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51" name="直線コネクタ 250"/>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141696</xdr:rowOff>
    </xdr:from>
    <xdr:to>
      <xdr:col>82</xdr:col>
      <xdr:colOff>107950</xdr:colOff>
      <xdr:row>55</xdr:row>
      <xdr:rowOff>112304</xdr:rowOff>
    </xdr:to>
    <xdr:cxnSp macro="">
      <xdr:nvCxnSpPr>
        <xdr:cNvPr id="252" name="直線コネクタ 251"/>
        <xdr:cNvCxnSpPr/>
      </xdr:nvCxnSpPr>
      <xdr:spPr>
        <a:xfrm flipV="1">
          <a:off x="15671800" y="9228546"/>
          <a:ext cx="838200" cy="31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3"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4" name="フローチャート: 判断 253"/>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112304</xdr:rowOff>
    </xdr:from>
    <xdr:to>
      <xdr:col>78</xdr:col>
      <xdr:colOff>69850</xdr:colOff>
      <xdr:row>56</xdr:row>
      <xdr:rowOff>104140</xdr:rowOff>
    </xdr:to>
    <xdr:cxnSp macro="">
      <xdr:nvCxnSpPr>
        <xdr:cNvPr id="255" name="直線コネクタ 254"/>
        <xdr:cNvCxnSpPr/>
      </xdr:nvCxnSpPr>
      <xdr:spPr>
        <a:xfrm flipV="1">
          <a:off x="14782800" y="954205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6" name="フローチャート: 判断 255"/>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57" name="テキスト ボックス 256"/>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104140</xdr:rowOff>
    </xdr:from>
    <xdr:to>
      <xdr:col>73</xdr:col>
      <xdr:colOff>180975</xdr:colOff>
      <xdr:row>57</xdr:row>
      <xdr:rowOff>4535</xdr:rowOff>
    </xdr:to>
    <xdr:cxnSp macro="">
      <xdr:nvCxnSpPr>
        <xdr:cNvPr id="258" name="直線コネクタ 257"/>
        <xdr:cNvCxnSpPr/>
      </xdr:nvCxnSpPr>
      <xdr:spPr>
        <a:xfrm flipV="1">
          <a:off x="13893800" y="9705340"/>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27215</xdr:rowOff>
    </xdr:from>
    <xdr:to>
      <xdr:col>74</xdr:col>
      <xdr:colOff>31750</xdr:colOff>
      <xdr:row>56</xdr:row>
      <xdr:rowOff>128815</xdr:rowOff>
    </xdr:to>
    <xdr:sp macro="" textlink="">
      <xdr:nvSpPr>
        <xdr:cNvPr id="259" name="フローチャート: 判断 258"/>
        <xdr:cNvSpPr/>
      </xdr:nvSpPr>
      <xdr:spPr>
        <a:xfrm>
          <a:off x="14732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138992</xdr:rowOff>
    </xdr:from>
    <xdr:ext cx="762000" cy="259045"/>
    <xdr:sp macro="" textlink="">
      <xdr:nvSpPr>
        <xdr:cNvPr id="260" name="テキスト ボックス 259"/>
        <xdr:cNvSpPr txBox="1"/>
      </xdr:nvSpPr>
      <xdr:spPr>
        <a:xfrm>
          <a:off x="14401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78015</xdr:rowOff>
    </xdr:from>
    <xdr:to>
      <xdr:col>69</xdr:col>
      <xdr:colOff>92075</xdr:colOff>
      <xdr:row>57</xdr:row>
      <xdr:rowOff>4535</xdr:rowOff>
    </xdr:to>
    <xdr:cxnSp macro="">
      <xdr:nvCxnSpPr>
        <xdr:cNvPr id="261" name="直線コネクタ 260"/>
        <xdr:cNvCxnSpPr/>
      </xdr:nvCxnSpPr>
      <xdr:spPr>
        <a:xfrm>
          <a:off x="13004800" y="96792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1088</xdr:rowOff>
    </xdr:from>
    <xdr:to>
      <xdr:col>69</xdr:col>
      <xdr:colOff>142875</xdr:colOff>
      <xdr:row>56</xdr:row>
      <xdr:rowOff>102688</xdr:rowOff>
    </xdr:to>
    <xdr:sp macro="" textlink="">
      <xdr:nvSpPr>
        <xdr:cNvPr id="262" name="フローチャート: 判断 261"/>
        <xdr:cNvSpPr/>
      </xdr:nvSpPr>
      <xdr:spPr>
        <a:xfrm>
          <a:off x="138430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112865</xdr:rowOff>
    </xdr:from>
    <xdr:ext cx="762000" cy="259045"/>
    <xdr:sp macro="" textlink="">
      <xdr:nvSpPr>
        <xdr:cNvPr id="263" name="テキスト ボックス 262"/>
        <xdr:cNvSpPr txBox="1"/>
      </xdr:nvSpPr>
      <xdr:spPr>
        <a:xfrm>
          <a:off x="13512800" y="937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94162</xdr:rowOff>
    </xdr:from>
    <xdr:to>
      <xdr:col>65</xdr:col>
      <xdr:colOff>53975</xdr:colOff>
      <xdr:row>56</xdr:row>
      <xdr:rowOff>24312</xdr:rowOff>
    </xdr:to>
    <xdr:sp macro="" textlink="">
      <xdr:nvSpPr>
        <xdr:cNvPr id="264" name="フローチャート: 判断 263"/>
        <xdr:cNvSpPr/>
      </xdr:nvSpPr>
      <xdr:spPr>
        <a:xfrm>
          <a:off x="12954000" y="952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34489</xdr:rowOff>
    </xdr:from>
    <xdr:ext cx="762000" cy="259045"/>
    <xdr:sp macro="" textlink="">
      <xdr:nvSpPr>
        <xdr:cNvPr id="265" name="テキスト ボックス 264"/>
        <xdr:cNvSpPr txBox="1"/>
      </xdr:nvSpPr>
      <xdr:spPr>
        <a:xfrm>
          <a:off x="12623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90896</xdr:rowOff>
    </xdr:from>
    <xdr:to>
      <xdr:col>82</xdr:col>
      <xdr:colOff>158750</xdr:colOff>
      <xdr:row>54</xdr:row>
      <xdr:rowOff>21046</xdr:rowOff>
    </xdr:to>
    <xdr:sp macro="" textlink="">
      <xdr:nvSpPr>
        <xdr:cNvPr id="271" name="楕円 270"/>
        <xdr:cNvSpPr/>
      </xdr:nvSpPr>
      <xdr:spPr>
        <a:xfrm>
          <a:off x="16459200" y="917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170923</xdr:rowOff>
    </xdr:from>
    <xdr:ext cx="762000" cy="259045"/>
    <xdr:sp macro="" textlink="">
      <xdr:nvSpPr>
        <xdr:cNvPr id="272" name="その他該当値テキスト"/>
        <xdr:cNvSpPr txBox="1"/>
      </xdr:nvSpPr>
      <xdr:spPr>
        <a:xfrm>
          <a:off x="16598900" y="908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61504</xdr:rowOff>
    </xdr:from>
    <xdr:to>
      <xdr:col>78</xdr:col>
      <xdr:colOff>120650</xdr:colOff>
      <xdr:row>55</xdr:row>
      <xdr:rowOff>163104</xdr:rowOff>
    </xdr:to>
    <xdr:sp macro="" textlink="">
      <xdr:nvSpPr>
        <xdr:cNvPr id="273" name="楕円 272"/>
        <xdr:cNvSpPr/>
      </xdr:nvSpPr>
      <xdr:spPr>
        <a:xfrm>
          <a:off x="15621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1831</xdr:rowOff>
    </xdr:from>
    <xdr:ext cx="736600" cy="259045"/>
    <xdr:sp macro="" textlink="">
      <xdr:nvSpPr>
        <xdr:cNvPr id="274" name="テキスト ボックス 273"/>
        <xdr:cNvSpPr txBox="1"/>
      </xdr:nvSpPr>
      <xdr:spPr>
        <a:xfrm>
          <a:off x="15290800" y="926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53340</xdr:rowOff>
    </xdr:from>
    <xdr:to>
      <xdr:col>74</xdr:col>
      <xdr:colOff>31750</xdr:colOff>
      <xdr:row>56</xdr:row>
      <xdr:rowOff>154940</xdr:rowOff>
    </xdr:to>
    <xdr:sp macro="" textlink="">
      <xdr:nvSpPr>
        <xdr:cNvPr id="275" name="楕円 274"/>
        <xdr:cNvSpPr/>
      </xdr:nvSpPr>
      <xdr:spPr>
        <a:xfrm>
          <a:off x="14732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76" name="テキスト ボックス 275"/>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125185</xdr:rowOff>
    </xdr:from>
    <xdr:to>
      <xdr:col>69</xdr:col>
      <xdr:colOff>142875</xdr:colOff>
      <xdr:row>57</xdr:row>
      <xdr:rowOff>55335</xdr:rowOff>
    </xdr:to>
    <xdr:sp macro="" textlink="">
      <xdr:nvSpPr>
        <xdr:cNvPr id="277" name="楕円 276"/>
        <xdr:cNvSpPr/>
      </xdr:nvSpPr>
      <xdr:spPr>
        <a:xfrm>
          <a:off x="13843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78" name="テキスト ボックス 277"/>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79" name="楕円 278"/>
        <xdr:cNvSpPr/>
      </xdr:nvSpPr>
      <xdr:spPr>
        <a:xfrm>
          <a:off x="12954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113592</xdr:rowOff>
    </xdr:from>
    <xdr:ext cx="762000" cy="259045"/>
    <xdr:sp macro="" textlink="">
      <xdr:nvSpPr>
        <xdr:cNvPr id="280" name="テキスト ボックス 279"/>
        <xdr:cNvSpPr txBox="1"/>
      </xdr:nvSpPr>
      <xdr:spPr>
        <a:xfrm>
          <a:off x="12623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と比較し７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増加とな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った要因は、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平成３０年度から法適化した下水道事業への繰出金分の増加が主な要因である。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全国平均、滋賀県平均、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類似団体平均よりも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いることから、今後、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補助金を交付するのが適当な事業を行っているのかなどについて明確な基準を設けて、必要性の低い補助金は見直しや廃止を行うよう努める。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44704</xdr:rowOff>
    </xdr:to>
    <xdr:cxnSp macro="">
      <xdr:nvCxnSpPr>
        <xdr:cNvPr id="305" name="直線コネクタ 304"/>
        <xdr:cNvCxnSpPr/>
      </xdr:nvCxnSpPr>
      <xdr:spPr>
        <a:xfrm flipV="1">
          <a:off x="16510000" y="5842000"/>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6" name="補助費等最小値テキスト"/>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7" name="直線コネクタ 306"/>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26416</xdr:rowOff>
    </xdr:from>
    <xdr:to>
      <xdr:col>82</xdr:col>
      <xdr:colOff>107950</xdr:colOff>
      <xdr:row>38</xdr:row>
      <xdr:rowOff>40132</xdr:rowOff>
    </xdr:to>
    <xdr:cxnSp macro="">
      <xdr:nvCxnSpPr>
        <xdr:cNvPr id="310" name="直線コネクタ 309"/>
        <xdr:cNvCxnSpPr/>
      </xdr:nvCxnSpPr>
      <xdr:spPr>
        <a:xfrm>
          <a:off x="15671800" y="6198616"/>
          <a:ext cx="838200" cy="35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11" name="補助費等平均値テキスト"/>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12" name="フローチャート: 判断 311"/>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122428</xdr:rowOff>
    </xdr:to>
    <xdr:cxnSp macro="">
      <xdr:nvCxnSpPr>
        <xdr:cNvPr id="313" name="直線コネクタ 312"/>
        <xdr:cNvCxnSpPr/>
      </xdr:nvCxnSpPr>
      <xdr:spPr>
        <a:xfrm flipV="1">
          <a:off x="14782800" y="619861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14" name="フローチャート: 判断 31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15" name="テキスト ボックス 31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122428</xdr:rowOff>
    </xdr:from>
    <xdr:to>
      <xdr:col>73</xdr:col>
      <xdr:colOff>180975</xdr:colOff>
      <xdr:row>37</xdr:row>
      <xdr:rowOff>88138</xdr:rowOff>
    </xdr:to>
    <xdr:cxnSp macro="">
      <xdr:nvCxnSpPr>
        <xdr:cNvPr id="316" name="直線コネクタ 315"/>
        <xdr:cNvCxnSpPr/>
      </xdr:nvCxnSpPr>
      <xdr:spPr>
        <a:xfrm flipV="1">
          <a:off x="13893800" y="629462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7" name="フローチャート: 判断 316"/>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8" name="テキスト ボックス 317"/>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37</xdr:row>
      <xdr:rowOff>88138</xdr:rowOff>
    </xdr:to>
    <xdr:cxnSp macro="">
      <xdr:nvCxnSpPr>
        <xdr:cNvPr id="319" name="直線コネクタ 318"/>
        <xdr:cNvCxnSpPr/>
      </xdr:nvCxnSpPr>
      <xdr:spPr>
        <a:xfrm>
          <a:off x="13004800" y="627176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20" name="フローチャート: 判断 319"/>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75963</xdr:rowOff>
    </xdr:from>
    <xdr:ext cx="762000" cy="259045"/>
    <xdr:sp macro="" textlink="">
      <xdr:nvSpPr>
        <xdr:cNvPr id="321" name="テキスト ボックス 320"/>
        <xdr:cNvSpPr txBox="1"/>
      </xdr:nvSpPr>
      <xdr:spPr>
        <a:xfrm>
          <a:off x="13512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22" name="フローチャート: 判断 321"/>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23" name="テキスト ボックス 322"/>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160782</xdr:rowOff>
    </xdr:from>
    <xdr:to>
      <xdr:col>82</xdr:col>
      <xdr:colOff>158750</xdr:colOff>
      <xdr:row>38</xdr:row>
      <xdr:rowOff>90932</xdr:rowOff>
    </xdr:to>
    <xdr:sp macro="" textlink="">
      <xdr:nvSpPr>
        <xdr:cNvPr id="329" name="楕円 328"/>
        <xdr:cNvSpPr/>
      </xdr:nvSpPr>
      <xdr:spPr>
        <a:xfrm>
          <a:off x="164592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132859</xdr:rowOff>
    </xdr:from>
    <xdr:ext cx="762000" cy="259045"/>
    <xdr:sp macro="" textlink="">
      <xdr:nvSpPr>
        <xdr:cNvPr id="330" name="補助費等該当値テキスト"/>
        <xdr:cNvSpPr txBox="1"/>
      </xdr:nvSpPr>
      <xdr:spPr>
        <a:xfrm>
          <a:off x="165989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147066</xdr:rowOff>
    </xdr:from>
    <xdr:to>
      <xdr:col>78</xdr:col>
      <xdr:colOff>120650</xdr:colOff>
      <xdr:row>36</xdr:row>
      <xdr:rowOff>77216</xdr:rowOff>
    </xdr:to>
    <xdr:sp macro="" textlink="">
      <xdr:nvSpPr>
        <xdr:cNvPr id="331" name="楕円 330"/>
        <xdr:cNvSpPr/>
      </xdr:nvSpPr>
      <xdr:spPr>
        <a:xfrm>
          <a:off x="15621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87393</xdr:rowOff>
    </xdr:from>
    <xdr:ext cx="736600" cy="259045"/>
    <xdr:sp macro="" textlink="">
      <xdr:nvSpPr>
        <xdr:cNvPr id="332" name="テキスト ボックス 331"/>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33" name="楕円 332"/>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34" name="テキスト ボックス 333"/>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5" name="楕円 334"/>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6" name="テキスト ボックス 335"/>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37" name="楕円 336"/>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38" name="テキスト ボックス 337"/>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普通建設事業の計画的な実施、および積極的な繰上償還</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してきたものの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、前年度に比べて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た。しかしながら、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全国平均を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ポイント、滋賀県平均を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．８ポイント、類似団体平均を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ポイント下回</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る結果となった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平成２０年度決算に基づく実質公債費比率が１８．０％を超えたことによる平成２１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75</xdr:row>
      <xdr:rowOff>5842</xdr:rowOff>
    </xdr:from>
    <xdr:to>
      <xdr:col>24</xdr:col>
      <xdr:colOff>25400</xdr:colOff>
      <xdr:row>80</xdr:row>
      <xdr:rowOff>67563</xdr:rowOff>
    </xdr:to>
    <xdr:cxnSp macro="">
      <xdr:nvCxnSpPr>
        <xdr:cNvPr id="363" name="直線コネクタ 362"/>
        <xdr:cNvCxnSpPr/>
      </xdr:nvCxnSpPr>
      <xdr:spPr>
        <a:xfrm flipV="1">
          <a:off x="4826000" y="12864592"/>
          <a:ext cx="0" cy="91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39640</xdr:rowOff>
    </xdr:from>
    <xdr:ext cx="762000" cy="259045"/>
    <xdr:sp macro="" textlink="">
      <xdr:nvSpPr>
        <xdr:cNvPr id="364" name="公債費最小値テキスト"/>
        <xdr:cNvSpPr txBox="1"/>
      </xdr:nvSpPr>
      <xdr:spPr>
        <a:xfrm>
          <a:off x="4914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67563</xdr:rowOff>
    </xdr:from>
    <xdr:to>
      <xdr:col>24</xdr:col>
      <xdr:colOff>114300</xdr:colOff>
      <xdr:row>80</xdr:row>
      <xdr:rowOff>67563</xdr:rowOff>
    </xdr:to>
    <xdr:cxnSp macro="">
      <xdr:nvCxnSpPr>
        <xdr:cNvPr id="365" name="直線コネクタ 364"/>
        <xdr:cNvCxnSpPr/>
      </xdr:nvCxnSpPr>
      <xdr:spPr>
        <a:xfrm>
          <a:off x="4737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92219</xdr:rowOff>
    </xdr:from>
    <xdr:ext cx="762000" cy="259045"/>
    <xdr:sp macro="" textlink="">
      <xdr:nvSpPr>
        <xdr:cNvPr id="366" name="公債費最大値テキスト"/>
        <xdr:cNvSpPr txBox="1"/>
      </xdr:nvSpPr>
      <xdr:spPr>
        <a:xfrm>
          <a:off x="4914900" y="126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75</xdr:row>
      <xdr:rowOff>5842</xdr:rowOff>
    </xdr:from>
    <xdr:to>
      <xdr:col>24</xdr:col>
      <xdr:colOff>114300</xdr:colOff>
      <xdr:row>75</xdr:row>
      <xdr:rowOff>5842</xdr:rowOff>
    </xdr:to>
    <xdr:cxnSp macro="">
      <xdr:nvCxnSpPr>
        <xdr:cNvPr id="367" name="直線コネクタ 366"/>
        <xdr:cNvCxnSpPr/>
      </xdr:nvCxnSpPr>
      <xdr:spPr>
        <a:xfrm>
          <a:off x="4737100" y="1286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xdr:rowOff>
    </xdr:from>
    <xdr:to>
      <xdr:col>24</xdr:col>
      <xdr:colOff>25400</xdr:colOff>
      <xdr:row>76</xdr:row>
      <xdr:rowOff>44704</xdr:rowOff>
    </xdr:to>
    <xdr:cxnSp macro="">
      <xdr:nvCxnSpPr>
        <xdr:cNvPr id="368" name="直線コネクタ 367"/>
        <xdr:cNvCxnSpPr/>
      </xdr:nvCxnSpPr>
      <xdr:spPr>
        <a:xfrm>
          <a:off x="3987800" y="130383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9" name="公債費平均値テキスト"/>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0" name="フローチャート: 判断 369"/>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xdr:rowOff>
    </xdr:from>
    <xdr:to>
      <xdr:col>19</xdr:col>
      <xdr:colOff>187325</xdr:colOff>
      <xdr:row>76</xdr:row>
      <xdr:rowOff>122428</xdr:rowOff>
    </xdr:to>
    <xdr:cxnSp macro="">
      <xdr:nvCxnSpPr>
        <xdr:cNvPr id="371" name="直線コネクタ 370"/>
        <xdr:cNvCxnSpPr/>
      </xdr:nvCxnSpPr>
      <xdr:spPr>
        <a:xfrm flipV="1">
          <a:off x="3098800" y="130383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60198</xdr:rowOff>
    </xdr:from>
    <xdr:to>
      <xdr:col>20</xdr:col>
      <xdr:colOff>38100</xdr:colOff>
      <xdr:row>77</xdr:row>
      <xdr:rowOff>161798</xdr:rowOff>
    </xdr:to>
    <xdr:sp macro="" textlink="">
      <xdr:nvSpPr>
        <xdr:cNvPr id="372" name="フローチャート: 判断 371"/>
        <xdr:cNvSpPr/>
      </xdr:nvSpPr>
      <xdr:spPr>
        <a:xfrm>
          <a:off x="3937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146575</xdr:rowOff>
    </xdr:from>
    <xdr:ext cx="736600" cy="259045"/>
    <xdr:sp macro="" textlink="">
      <xdr:nvSpPr>
        <xdr:cNvPr id="373" name="テキスト ボックス 372"/>
        <xdr:cNvSpPr txBox="1"/>
      </xdr:nvSpPr>
      <xdr:spPr>
        <a:xfrm>
          <a:off x="3606800" y="1334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122428</xdr:rowOff>
    </xdr:from>
    <xdr:to>
      <xdr:col>15</xdr:col>
      <xdr:colOff>98425</xdr:colOff>
      <xdr:row>77</xdr:row>
      <xdr:rowOff>33274</xdr:rowOff>
    </xdr:to>
    <xdr:cxnSp macro="">
      <xdr:nvCxnSpPr>
        <xdr:cNvPr id="374" name="直線コネクタ 373"/>
        <xdr:cNvCxnSpPr/>
      </xdr:nvCxnSpPr>
      <xdr:spPr>
        <a:xfrm flipV="1">
          <a:off x="2209800" y="13152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83058</xdr:rowOff>
    </xdr:from>
    <xdr:to>
      <xdr:col>15</xdr:col>
      <xdr:colOff>149225</xdr:colOff>
      <xdr:row>78</xdr:row>
      <xdr:rowOff>13208</xdr:rowOff>
    </xdr:to>
    <xdr:sp macro="" textlink="">
      <xdr:nvSpPr>
        <xdr:cNvPr id="375" name="フローチャート: 判断 374"/>
        <xdr:cNvSpPr/>
      </xdr:nvSpPr>
      <xdr:spPr>
        <a:xfrm>
          <a:off x="3048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169435</xdr:rowOff>
    </xdr:from>
    <xdr:ext cx="762000" cy="259045"/>
    <xdr:sp macro="" textlink="">
      <xdr:nvSpPr>
        <xdr:cNvPr id="376" name="テキスト ボックス 375"/>
        <xdr:cNvSpPr txBox="1"/>
      </xdr:nvSpPr>
      <xdr:spPr>
        <a:xfrm>
          <a:off x="2717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33274</xdr:rowOff>
    </xdr:to>
    <xdr:cxnSp macro="">
      <xdr:nvCxnSpPr>
        <xdr:cNvPr id="377" name="直線コネクタ 376"/>
        <xdr:cNvCxnSpPr/>
      </xdr:nvCxnSpPr>
      <xdr:spPr>
        <a:xfrm>
          <a:off x="1320800" y="13225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8" name="フローチャート: 判断 377"/>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9" name="テキスト ボックス 378"/>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80772</xdr:rowOff>
    </xdr:from>
    <xdr:to>
      <xdr:col>6</xdr:col>
      <xdr:colOff>171450</xdr:colOff>
      <xdr:row>77</xdr:row>
      <xdr:rowOff>10922</xdr:rowOff>
    </xdr:to>
    <xdr:sp macro="" textlink="">
      <xdr:nvSpPr>
        <xdr:cNvPr id="380" name="フローチャート: 判断 379"/>
        <xdr:cNvSpPr/>
      </xdr:nvSpPr>
      <xdr:spPr>
        <a:xfrm>
          <a:off x="1270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21099</xdr:rowOff>
    </xdr:from>
    <xdr:ext cx="762000" cy="259045"/>
    <xdr:sp macro="" textlink="">
      <xdr:nvSpPr>
        <xdr:cNvPr id="381" name="テキスト ボックス 380"/>
        <xdr:cNvSpPr txBox="1"/>
      </xdr:nvSpPr>
      <xdr:spPr>
        <a:xfrm>
          <a:off x="939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165354</xdr:rowOff>
    </xdr:from>
    <xdr:to>
      <xdr:col>24</xdr:col>
      <xdr:colOff>76200</xdr:colOff>
      <xdr:row>76</xdr:row>
      <xdr:rowOff>95504</xdr:rowOff>
    </xdr:to>
    <xdr:sp macro="" textlink="">
      <xdr:nvSpPr>
        <xdr:cNvPr id="387" name="楕円 386"/>
        <xdr:cNvSpPr/>
      </xdr:nvSpPr>
      <xdr:spPr>
        <a:xfrm>
          <a:off x="47752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10431</xdr:rowOff>
    </xdr:from>
    <xdr:ext cx="762000" cy="259045"/>
    <xdr:sp macro="" textlink="">
      <xdr:nvSpPr>
        <xdr:cNvPr id="388" name="公債費該当値テキスト"/>
        <xdr:cNvSpPr txBox="1"/>
      </xdr:nvSpPr>
      <xdr:spPr>
        <a:xfrm>
          <a:off x="4914900" y="128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128778</xdr:rowOff>
    </xdr:from>
    <xdr:to>
      <xdr:col>20</xdr:col>
      <xdr:colOff>38100</xdr:colOff>
      <xdr:row>76</xdr:row>
      <xdr:rowOff>58928</xdr:rowOff>
    </xdr:to>
    <xdr:sp macro="" textlink="">
      <xdr:nvSpPr>
        <xdr:cNvPr id="389" name="楕円 388"/>
        <xdr:cNvSpPr/>
      </xdr:nvSpPr>
      <xdr:spPr>
        <a:xfrm>
          <a:off x="3937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69105</xdr:rowOff>
    </xdr:from>
    <xdr:ext cx="736600" cy="259045"/>
    <xdr:sp macro="" textlink="">
      <xdr:nvSpPr>
        <xdr:cNvPr id="390" name="テキスト ボックス 389"/>
        <xdr:cNvSpPr txBox="1"/>
      </xdr:nvSpPr>
      <xdr:spPr>
        <a:xfrm>
          <a:off x="3606800" y="1275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71628</xdr:rowOff>
    </xdr:from>
    <xdr:to>
      <xdr:col>15</xdr:col>
      <xdr:colOff>149225</xdr:colOff>
      <xdr:row>77</xdr:row>
      <xdr:rowOff>1778</xdr:rowOff>
    </xdr:to>
    <xdr:sp macro="" textlink="">
      <xdr:nvSpPr>
        <xdr:cNvPr id="391" name="楕円 390"/>
        <xdr:cNvSpPr/>
      </xdr:nvSpPr>
      <xdr:spPr>
        <a:xfrm>
          <a:off x="3048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11955</xdr:rowOff>
    </xdr:from>
    <xdr:ext cx="762000" cy="259045"/>
    <xdr:sp macro="" textlink="">
      <xdr:nvSpPr>
        <xdr:cNvPr id="392" name="テキスト ボックス 391"/>
        <xdr:cNvSpPr txBox="1"/>
      </xdr:nvSpPr>
      <xdr:spPr>
        <a:xfrm>
          <a:off x="2717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153924</xdr:rowOff>
    </xdr:from>
    <xdr:to>
      <xdr:col>11</xdr:col>
      <xdr:colOff>60325</xdr:colOff>
      <xdr:row>77</xdr:row>
      <xdr:rowOff>84074</xdr:rowOff>
    </xdr:to>
    <xdr:sp macro="" textlink="">
      <xdr:nvSpPr>
        <xdr:cNvPr id="393" name="楕円 392"/>
        <xdr:cNvSpPr/>
      </xdr:nvSpPr>
      <xdr:spPr>
        <a:xfrm>
          <a:off x="2159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94251</xdr:rowOff>
    </xdr:from>
    <xdr:ext cx="762000" cy="259045"/>
    <xdr:sp macro="" textlink="">
      <xdr:nvSpPr>
        <xdr:cNvPr id="394" name="テキスト ボックス 393"/>
        <xdr:cNvSpPr txBox="1"/>
      </xdr:nvSpPr>
      <xdr:spPr>
        <a:xfrm>
          <a:off x="1828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95" name="楕円 394"/>
        <xdr:cNvSpPr/>
      </xdr:nvSpPr>
      <xdr:spPr>
        <a:xfrm>
          <a:off x="1270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59707</xdr:rowOff>
    </xdr:from>
    <xdr:ext cx="762000" cy="259045"/>
    <xdr:sp macro="" textlink="">
      <xdr:nvSpPr>
        <xdr:cNvPr id="396" name="テキスト ボックス 395"/>
        <xdr:cNvSpPr txBox="1"/>
      </xdr:nvSpPr>
      <xdr:spPr>
        <a:xfrm>
          <a:off x="939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悪化し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２．３ポイント上回る結果となった。主な要因は平成３０年度は投資的経費が減少したことにより公債費以外の比率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増加したことが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影響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しているが、全国平均、滋賀県平均は下回っている。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97282</xdr:rowOff>
    </xdr:from>
    <xdr:to>
      <xdr:col>82</xdr:col>
      <xdr:colOff>107950</xdr:colOff>
      <xdr:row>80</xdr:row>
      <xdr:rowOff>58420</xdr:rowOff>
    </xdr:to>
    <xdr:cxnSp macro="">
      <xdr:nvCxnSpPr>
        <xdr:cNvPr id="422" name="直線コネクタ 421"/>
        <xdr:cNvCxnSpPr/>
      </xdr:nvCxnSpPr>
      <xdr:spPr>
        <a:xfrm flipV="1">
          <a:off x="16510000" y="12613132"/>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3"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4" name="直線コネクタ 423"/>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12209</xdr:rowOff>
    </xdr:from>
    <xdr:ext cx="762000" cy="259045"/>
    <xdr:sp macro="" textlink="">
      <xdr:nvSpPr>
        <xdr:cNvPr id="425" name="公債費以外最大値テキスト"/>
        <xdr:cNvSpPr txBox="1"/>
      </xdr:nvSpPr>
      <xdr:spPr>
        <a:xfrm>
          <a:off x="16598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97282</xdr:rowOff>
    </xdr:from>
    <xdr:to>
      <xdr:col>82</xdr:col>
      <xdr:colOff>196850</xdr:colOff>
      <xdr:row>73</xdr:row>
      <xdr:rowOff>97282</xdr:rowOff>
    </xdr:to>
    <xdr:cxnSp macro="">
      <xdr:nvCxnSpPr>
        <xdr:cNvPr id="426" name="直線コネクタ 425"/>
        <xdr:cNvCxnSpPr/>
      </xdr:nvCxnSpPr>
      <xdr:spPr>
        <a:xfrm>
          <a:off x="16421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77</xdr:row>
      <xdr:rowOff>83565</xdr:rowOff>
    </xdr:to>
    <xdr:cxnSp macro="">
      <xdr:nvCxnSpPr>
        <xdr:cNvPr id="427" name="直線コネクタ 426"/>
        <xdr:cNvCxnSpPr/>
      </xdr:nvCxnSpPr>
      <xdr:spPr>
        <a:xfrm>
          <a:off x="15671800" y="12919456"/>
          <a:ext cx="8382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115588</xdr:rowOff>
    </xdr:from>
    <xdr:ext cx="762000" cy="259045"/>
    <xdr:sp macro="" textlink="">
      <xdr:nvSpPr>
        <xdr:cNvPr id="428" name="公債費以外平均値テキスト"/>
        <xdr:cNvSpPr txBox="1"/>
      </xdr:nvSpPr>
      <xdr:spPr>
        <a:xfrm>
          <a:off x="16598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29" name="フローチャート: 判断 428"/>
        <xdr:cNvSpPr/>
      </xdr:nvSpPr>
      <xdr:spPr>
        <a:xfrm>
          <a:off x="16459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60706</xdr:rowOff>
    </xdr:from>
    <xdr:to>
      <xdr:col>78</xdr:col>
      <xdr:colOff>69850</xdr:colOff>
      <xdr:row>79</xdr:row>
      <xdr:rowOff>1270</xdr:rowOff>
    </xdr:to>
    <xdr:cxnSp macro="">
      <xdr:nvCxnSpPr>
        <xdr:cNvPr id="430" name="直線コネクタ 429"/>
        <xdr:cNvCxnSpPr/>
      </xdr:nvCxnSpPr>
      <xdr:spPr>
        <a:xfrm flipV="1">
          <a:off x="14782800" y="12919456"/>
          <a:ext cx="889000" cy="6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31" name="フローチャート: 判断 43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135145</xdr:rowOff>
    </xdr:from>
    <xdr:ext cx="736600" cy="259045"/>
    <xdr:sp macro="" textlink="">
      <xdr:nvSpPr>
        <xdr:cNvPr id="432" name="テキスト ボックス 431"/>
        <xdr:cNvSpPr txBox="1"/>
      </xdr:nvSpPr>
      <xdr:spPr>
        <a:xfrm>
          <a:off x="15290800" y="13165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81</xdr:row>
      <xdr:rowOff>42418</xdr:rowOff>
    </xdr:to>
    <xdr:cxnSp macro="">
      <xdr:nvCxnSpPr>
        <xdr:cNvPr id="433" name="直線コネクタ 432"/>
        <xdr:cNvCxnSpPr/>
      </xdr:nvCxnSpPr>
      <xdr:spPr>
        <a:xfrm flipV="1">
          <a:off x="13893800" y="13545820"/>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147065</xdr:rowOff>
    </xdr:from>
    <xdr:to>
      <xdr:col>74</xdr:col>
      <xdr:colOff>31750</xdr:colOff>
      <xdr:row>76</xdr:row>
      <xdr:rowOff>77215</xdr:rowOff>
    </xdr:to>
    <xdr:sp macro="" textlink="">
      <xdr:nvSpPr>
        <xdr:cNvPr id="434" name="フローチャート: 判断 433"/>
        <xdr:cNvSpPr/>
      </xdr:nvSpPr>
      <xdr:spPr>
        <a:xfrm>
          <a:off x="14732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87393</xdr:rowOff>
    </xdr:from>
    <xdr:ext cx="762000" cy="259045"/>
    <xdr:sp macro="" textlink="">
      <xdr:nvSpPr>
        <xdr:cNvPr id="435" name="テキスト ボックス 434"/>
        <xdr:cNvSpPr txBox="1"/>
      </xdr:nvSpPr>
      <xdr:spPr>
        <a:xfrm>
          <a:off x="14401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99568</xdr:rowOff>
    </xdr:from>
    <xdr:to>
      <xdr:col>69</xdr:col>
      <xdr:colOff>92075</xdr:colOff>
      <xdr:row>81</xdr:row>
      <xdr:rowOff>42418</xdr:rowOff>
    </xdr:to>
    <xdr:cxnSp macro="">
      <xdr:nvCxnSpPr>
        <xdr:cNvPr id="436" name="直線コネクタ 435"/>
        <xdr:cNvCxnSpPr/>
      </xdr:nvCxnSpPr>
      <xdr:spPr>
        <a:xfrm>
          <a:off x="13004800" y="13472668"/>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101346</xdr:rowOff>
    </xdr:from>
    <xdr:to>
      <xdr:col>69</xdr:col>
      <xdr:colOff>142875</xdr:colOff>
      <xdr:row>76</xdr:row>
      <xdr:rowOff>31496</xdr:rowOff>
    </xdr:to>
    <xdr:sp macro="" textlink="">
      <xdr:nvSpPr>
        <xdr:cNvPr id="437" name="フローチャート: 判断 436"/>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41673</xdr:rowOff>
    </xdr:from>
    <xdr:ext cx="762000" cy="259045"/>
    <xdr:sp macro="" textlink="">
      <xdr:nvSpPr>
        <xdr:cNvPr id="438" name="テキスト ボックス 437"/>
        <xdr:cNvSpPr txBox="1"/>
      </xdr:nvSpPr>
      <xdr:spPr>
        <a:xfrm>
          <a:off x="13512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39" name="フローチャート: 判断 438"/>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40" name="テキスト ボックス 439"/>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32765</xdr:rowOff>
    </xdr:from>
    <xdr:to>
      <xdr:col>82</xdr:col>
      <xdr:colOff>158750</xdr:colOff>
      <xdr:row>77</xdr:row>
      <xdr:rowOff>134365</xdr:rowOff>
    </xdr:to>
    <xdr:sp macro="" textlink="">
      <xdr:nvSpPr>
        <xdr:cNvPr id="446" name="楕円 445"/>
        <xdr:cNvSpPr/>
      </xdr:nvSpPr>
      <xdr:spPr>
        <a:xfrm>
          <a:off x="16459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4842</xdr:rowOff>
    </xdr:from>
    <xdr:ext cx="762000" cy="259045"/>
    <xdr:sp macro="" textlink="">
      <xdr:nvSpPr>
        <xdr:cNvPr id="447" name="公債費以外該当値テキスト"/>
        <xdr:cNvSpPr txBox="1"/>
      </xdr:nvSpPr>
      <xdr:spPr>
        <a:xfrm>
          <a:off x="16598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9906</xdr:rowOff>
    </xdr:from>
    <xdr:to>
      <xdr:col>78</xdr:col>
      <xdr:colOff>120650</xdr:colOff>
      <xdr:row>75</xdr:row>
      <xdr:rowOff>111506</xdr:rowOff>
    </xdr:to>
    <xdr:sp macro="" textlink="">
      <xdr:nvSpPr>
        <xdr:cNvPr id="448" name="楕円 447"/>
        <xdr:cNvSpPr/>
      </xdr:nvSpPr>
      <xdr:spPr>
        <a:xfrm>
          <a:off x="15621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121683</xdr:rowOff>
    </xdr:from>
    <xdr:ext cx="736600" cy="259045"/>
    <xdr:sp macro="" textlink="">
      <xdr:nvSpPr>
        <xdr:cNvPr id="449" name="テキスト ボックス 448"/>
        <xdr:cNvSpPr txBox="1"/>
      </xdr:nvSpPr>
      <xdr:spPr>
        <a:xfrm>
          <a:off x="15290800" y="12637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121920</xdr:rowOff>
    </xdr:from>
    <xdr:to>
      <xdr:col>74</xdr:col>
      <xdr:colOff>31750</xdr:colOff>
      <xdr:row>79</xdr:row>
      <xdr:rowOff>52070</xdr:rowOff>
    </xdr:to>
    <xdr:sp macro="" textlink="">
      <xdr:nvSpPr>
        <xdr:cNvPr id="450" name="楕円 449"/>
        <xdr:cNvSpPr/>
      </xdr:nvSpPr>
      <xdr:spPr>
        <a:xfrm>
          <a:off x="14732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36847</xdr:rowOff>
    </xdr:from>
    <xdr:ext cx="762000" cy="259045"/>
    <xdr:sp macro="" textlink="">
      <xdr:nvSpPr>
        <xdr:cNvPr id="451" name="テキスト ボックス 450"/>
        <xdr:cNvSpPr txBox="1"/>
      </xdr:nvSpPr>
      <xdr:spPr>
        <a:xfrm>
          <a:off x="14401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163068</xdr:rowOff>
    </xdr:from>
    <xdr:to>
      <xdr:col>69</xdr:col>
      <xdr:colOff>142875</xdr:colOff>
      <xdr:row>81</xdr:row>
      <xdr:rowOff>93218</xdr:rowOff>
    </xdr:to>
    <xdr:sp macro="" textlink="">
      <xdr:nvSpPr>
        <xdr:cNvPr id="452" name="楕円 451"/>
        <xdr:cNvSpPr/>
      </xdr:nvSpPr>
      <xdr:spPr>
        <a:xfrm>
          <a:off x="13843000" y="1387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77995</xdr:rowOff>
    </xdr:from>
    <xdr:ext cx="762000" cy="259045"/>
    <xdr:sp macro="" textlink="">
      <xdr:nvSpPr>
        <xdr:cNvPr id="453" name="テキスト ボックス 452"/>
        <xdr:cNvSpPr txBox="1"/>
      </xdr:nvSpPr>
      <xdr:spPr>
        <a:xfrm>
          <a:off x="13512800" y="1396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48768</xdr:rowOff>
    </xdr:from>
    <xdr:to>
      <xdr:col>65</xdr:col>
      <xdr:colOff>53975</xdr:colOff>
      <xdr:row>78</xdr:row>
      <xdr:rowOff>150368</xdr:rowOff>
    </xdr:to>
    <xdr:sp macro="" textlink="">
      <xdr:nvSpPr>
        <xdr:cNvPr id="454" name="楕円 453"/>
        <xdr:cNvSpPr/>
      </xdr:nvSpPr>
      <xdr:spPr>
        <a:xfrm>
          <a:off x="12954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135145</xdr:rowOff>
    </xdr:from>
    <xdr:ext cx="762000" cy="259045"/>
    <xdr:sp macro="" textlink="">
      <xdr:nvSpPr>
        <xdr:cNvPr id="455" name="テキスト ボックス 454"/>
        <xdr:cNvSpPr txBox="1"/>
      </xdr:nvSpPr>
      <xdr:spPr>
        <a:xfrm>
          <a:off x="12623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31460</xdr:rowOff>
    </xdr:from>
    <xdr:to>
      <xdr:col>29</xdr:col>
      <xdr:colOff>127000</xdr:colOff>
      <xdr:row>20</xdr:row>
      <xdr:rowOff>34996</xdr:rowOff>
    </xdr:to>
    <xdr:cxnSp macro="">
      <xdr:nvCxnSpPr>
        <xdr:cNvPr id="45" name="直線コネクタ 44"/>
        <xdr:cNvCxnSpPr/>
      </xdr:nvCxnSpPr>
      <xdr:spPr bwMode="auto">
        <a:xfrm flipV="1">
          <a:off x="5651500" y="2136485"/>
          <a:ext cx="0" cy="13751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7073</xdr:rowOff>
    </xdr:from>
    <xdr:ext cx="762000" cy="259045"/>
    <xdr:sp macro="" textlink="">
      <xdr:nvSpPr>
        <xdr:cNvPr id="46" name="人口1人当たり決算額の推移最小値テキスト130"/>
        <xdr:cNvSpPr txBox="1"/>
      </xdr:nvSpPr>
      <xdr:spPr>
        <a:xfrm>
          <a:off x="5740400" y="348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34996</xdr:rowOff>
    </xdr:from>
    <xdr:to>
      <xdr:col>30</xdr:col>
      <xdr:colOff>25400</xdr:colOff>
      <xdr:row>20</xdr:row>
      <xdr:rowOff>34996</xdr:rowOff>
    </xdr:to>
    <xdr:cxnSp macro="">
      <xdr:nvCxnSpPr>
        <xdr:cNvPr id="47" name="直線コネクタ 46"/>
        <xdr:cNvCxnSpPr/>
      </xdr:nvCxnSpPr>
      <xdr:spPr bwMode="auto">
        <a:xfrm>
          <a:off x="5562600" y="3511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117837</xdr:rowOff>
    </xdr:from>
    <xdr:ext cx="762000" cy="259045"/>
    <xdr:sp macro="" textlink="">
      <xdr:nvSpPr>
        <xdr:cNvPr id="48" name="人口1人当たり決算額の推移最大値テキスト130"/>
        <xdr:cNvSpPr txBox="1"/>
      </xdr:nvSpPr>
      <xdr:spPr>
        <a:xfrm>
          <a:off x="5740400" y="187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31460</xdr:rowOff>
    </xdr:from>
    <xdr:to>
      <xdr:col>30</xdr:col>
      <xdr:colOff>25400</xdr:colOff>
      <xdr:row>12</xdr:row>
      <xdr:rowOff>31460</xdr:rowOff>
    </xdr:to>
    <xdr:cxnSp macro="">
      <xdr:nvCxnSpPr>
        <xdr:cNvPr id="49" name="直線コネクタ 48"/>
        <xdr:cNvCxnSpPr/>
      </xdr:nvCxnSpPr>
      <xdr:spPr bwMode="auto">
        <a:xfrm>
          <a:off x="5562600" y="21364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129240</xdr:rowOff>
    </xdr:from>
    <xdr:to>
      <xdr:col>29</xdr:col>
      <xdr:colOff>127000</xdr:colOff>
      <xdr:row>17</xdr:row>
      <xdr:rowOff>132524</xdr:rowOff>
    </xdr:to>
    <xdr:cxnSp macro="">
      <xdr:nvCxnSpPr>
        <xdr:cNvPr id="50" name="直線コネクタ 49"/>
        <xdr:cNvCxnSpPr/>
      </xdr:nvCxnSpPr>
      <xdr:spPr bwMode="auto">
        <a:xfrm flipV="1">
          <a:off x="5003800" y="3091515"/>
          <a:ext cx="647700" cy="3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114017</xdr:rowOff>
    </xdr:from>
    <xdr:ext cx="762000" cy="259045"/>
    <xdr:sp macro="" textlink="">
      <xdr:nvSpPr>
        <xdr:cNvPr id="51" name="人口1人当たり決算額の推移平均値テキスト130"/>
        <xdr:cNvSpPr txBox="1"/>
      </xdr:nvSpPr>
      <xdr:spPr>
        <a:xfrm>
          <a:off x="5740400" y="3076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85016</xdr:rowOff>
    </xdr:from>
    <xdr:to>
      <xdr:col>29</xdr:col>
      <xdr:colOff>177800</xdr:colOff>
      <xdr:row>18</xdr:row>
      <xdr:rowOff>15166</xdr:rowOff>
    </xdr:to>
    <xdr:sp macro="" textlink="">
      <xdr:nvSpPr>
        <xdr:cNvPr id="52" name="フローチャート: 判断 51"/>
        <xdr:cNvSpPr/>
      </xdr:nvSpPr>
      <xdr:spPr bwMode="auto">
        <a:xfrm>
          <a:off x="56007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132524</xdr:rowOff>
    </xdr:from>
    <xdr:to>
      <xdr:col>26</xdr:col>
      <xdr:colOff>50800</xdr:colOff>
      <xdr:row>18</xdr:row>
      <xdr:rowOff>9736</xdr:rowOff>
    </xdr:to>
    <xdr:cxnSp macro="">
      <xdr:nvCxnSpPr>
        <xdr:cNvPr id="53" name="直線コネクタ 52"/>
        <xdr:cNvCxnSpPr/>
      </xdr:nvCxnSpPr>
      <xdr:spPr bwMode="auto">
        <a:xfrm flipV="1">
          <a:off x="4305300" y="3094799"/>
          <a:ext cx="698500" cy="48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100119</xdr:rowOff>
    </xdr:from>
    <xdr:to>
      <xdr:col>26</xdr:col>
      <xdr:colOff>101600</xdr:colOff>
      <xdr:row>18</xdr:row>
      <xdr:rowOff>30269</xdr:rowOff>
    </xdr:to>
    <xdr:sp macro="" textlink="">
      <xdr:nvSpPr>
        <xdr:cNvPr id="54" name="フローチャート: 判断 53"/>
        <xdr:cNvSpPr/>
      </xdr:nvSpPr>
      <xdr:spPr bwMode="auto">
        <a:xfrm>
          <a:off x="49530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15046</xdr:rowOff>
    </xdr:from>
    <xdr:ext cx="736600" cy="259045"/>
    <xdr:sp macro="" textlink="">
      <xdr:nvSpPr>
        <xdr:cNvPr id="55" name="テキスト ボックス 54"/>
        <xdr:cNvSpPr txBox="1"/>
      </xdr:nvSpPr>
      <xdr:spPr>
        <a:xfrm>
          <a:off x="4622800" y="314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9736</xdr:rowOff>
    </xdr:from>
    <xdr:to>
      <xdr:col>22</xdr:col>
      <xdr:colOff>114300</xdr:colOff>
      <xdr:row>18</xdr:row>
      <xdr:rowOff>12540</xdr:rowOff>
    </xdr:to>
    <xdr:cxnSp macro="">
      <xdr:nvCxnSpPr>
        <xdr:cNvPr id="56" name="直線コネクタ 55"/>
        <xdr:cNvCxnSpPr/>
      </xdr:nvCxnSpPr>
      <xdr:spPr bwMode="auto">
        <a:xfrm flipV="1">
          <a:off x="3606800" y="3143461"/>
          <a:ext cx="698500" cy="2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114894</xdr:rowOff>
    </xdr:from>
    <xdr:to>
      <xdr:col>22</xdr:col>
      <xdr:colOff>165100</xdr:colOff>
      <xdr:row>18</xdr:row>
      <xdr:rowOff>45044</xdr:rowOff>
    </xdr:to>
    <xdr:sp macro="" textlink="">
      <xdr:nvSpPr>
        <xdr:cNvPr id="57" name="フローチャート: 判断 56"/>
        <xdr:cNvSpPr/>
      </xdr:nvSpPr>
      <xdr:spPr bwMode="auto">
        <a:xfrm>
          <a:off x="42545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55221</xdr:rowOff>
    </xdr:from>
    <xdr:ext cx="762000" cy="259045"/>
    <xdr:sp macro="" textlink="">
      <xdr:nvSpPr>
        <xdr:cNvPr id="58" name="テキスト ボックス 57"/>
        <xdr:cNvSpPr txBox="1"/>
      </xdr:nvSpPr>
      <xdr:spPr>
        <a:xfrm>
          <a:off x="39243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12540</xdr:rowOff>
    </xdr:from>
    <xdr:to>
      <xdr:col>18</xdr:col>
      <xdr:colOff>177800</xdr:colOff>
      <xdr:row>18</xdr:row>
      <xdr:rowOff>32261</xdr:rowOff>
    </xdr:to>
    <xdr:cxnSp macro="">
      <xdr:nvCxnSpPr>
        <xdr:cNvPr id="59" name="直線コネクタ 58"/>
        <xdr:cNvCxnSpPr/>
      </xdr:nvCxnSpPr>
      <xdr:spPr bwMode="auto">
        <a:xfrm flipV="1">
          <a:off x="2908300" y="3146265"/>
          <a:ext cx="698500" cy="197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130218</xdr:rowOff>
    </xdr:from>
    <xdr:to>
      <xdr:col>19</xdr:col>
      <xdr:colOff>38100</xdr:colOff>
      <xdr:row>18</xdr:row>
      <xdr:rowOff>60368</xdr:rowOff>
    </xdr:to>
    <xdr:sp macro="" textlink="">
      <xdr:nvSpPr>
        <xdr:cNvPr id="60" name="フローチャート: 判断 59"/>
        <xdr:cNvSpPr/>
      </xdr:nvSpPr>
      <xdr:spPr bwMode="auto">
        <a:xfrm>
          <a:off x="3556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70545</xdr:rowOff>
    </xdr:from>
    <xdr:ext cx="762000" cy="259045"/>
    <xdr:sp macro="" textlink="">
      <xdr:nvSpPr>
        <xdr:cNvPr id="61" name="テキスト ボックス 60"/>
        <xdr:cNvSpPr txBox="1"/>
      </xdr:nvSpPr>
      <xdr:spPr>
        <a:xfrm>
          <a:off x="32258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88796</xdr:rowOff>
    </xdr:from>
    <xdr:to>
      <xdr:col>15</xdr:col>
      <xdr:colOff>101600</xdr:colOff>
      <xdr:row>18</xdr:row>
      <xdr:rowOff>18946</xdr:rowOff>
    </xdr:to>
    <xdr:sp macro="" textlink="">
      <xdr:nvSpPr>
        <xdr:cNvPr id="62" name="フローチャート: 判断 61"/>
        <xdr:cNvSpPr/>
      </xdr:nvSpPr>
      <xdr:spPr bwMode="auto">
        <a:xfrm>
          <a:off x="2857500" y="30510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29123</xdr:rowOff>
    </xdr:from>
    <xdr:ext cx="762000" cy="259045"/>
    <xdr:sp macro="" textlink="">
      <xdr:nvSpPr>
        <xdr:cNvPr id="63" name="テキスト ボックス 62"/>
        <xdr:cNvSpPr txBox="1"/>
      </xdr:nvSpPr>
      <xdr:spPr>
        <a:xfrm>
          <a:off x="2527300" y="281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78440</xdr:rowOff>
    </xdr:from>
    <xdr:to>
      <xdr:col>29</xdr:col>
      <xdr:colOff>177800</xdr:colOff>
      <xdr:row>18</xdr:row>
      <xdr:rowOff>8590</xdr:rowOff>
    </xdr:to>
    <xdr:sp macro="" textlink="">
      <xdr:nvSpPr>
        <xdr:cNvPr id="69" name="楕円 68"/>
        <xdr:cNvSpPr/>
      </xdr:nvSpPr>
      <xdr:spPr bwMode="auto">
        <a:xfrm>
          <a:off x="5600700" y="304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94967</xdr:rowOff>
    </xdr:from>
    <xdr:ext cx="762000" cy="259045"/>
    <xdr:sp macro="" textlink="">
      <xdr:nvSpPr>
        <xdr:cNvPr id="70" name="人口1人当たり決算額の推移該当値テキスト130"/>
        <xdr:cNvSpPr txBox="1"/>
      </xdr:nvSpPr>
      <xdr:spPr>
        <a:xfrm>
          <a:off x="5740400" y="288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81724</xdr:rowOff>
    </xdr:from>
    <xdr:to>
      <xdr:col>26</xdr:col>
      <xdr:colOff>101600</xdr:colOff>
      <xdr:row>18</xdr:row>
      <xdr:rowOff>11874</xdr:rowOff>
    </xdr:to>
    <xdr:sp macro="" textlink="">
      <xdr:nvSpPr>
        <xdr:cNvPr id="71" name="楕円 70"/>
        <xdr:cNvSpPr/>
      </xdr:nvSpPr>
      <xdr:spPr bwMode="auto">
        <a:xfrm>
          <a:off x="4953000" y="304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22051</xdr:rowOff>
    </xdr:from>
    <xdr:ext cx="736600" cy="259045"/>
    <xdr:sp macro="" textlink="">
      <xdr:nvSpPr>
        <xdr:cNvPr id="72" name="テキスト ボックス 71"/>
        <xdr:cNvSpPr txBox="1"/>
      </xdr:nvSpPr>
      <xdr:spPr>
        <a:xfrm>
          <a:off x="4622800" y="2812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130386</xdr:rowOff>
    </xdr:from>
    <xdr:to>
      <xdr:col>22</xdr:col>
      <xdr:colOff>165100</xdr:colOff>
      <xdr:row>18</xdr:row>
      <xdr:rowOff>60536</xdr:rowOff>
    </xdr:to>
    <xdr:sp macro="" textlink="">
      <xdr:nvSpPr>
        <xdr:cNvPr id="73" name="楕円 72"/>
        <xdr:cNvSpPr/>
      </xdr:nvSpPr>
      <xdr:spPr bwMode="auto">
        <a:xfrm>
          <a:off x="4254500" y="3092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45313</xdr:rowOff>
    </xdr:from>
    <xdr:ext cx="762000" cy="259045"/>
    <xdr:sp macro="" textlink="">
      <xdr:nvSpPr>
        <xdr:cNvPr id="74" name="テキスト ボックス 73"/>
        <xdr:cNvSpPr txBox="1"/>
      </xdr:nvSpPr>
      <xdr:spPr>
        <a:xfrm>
          <a:off x="3924300" y="31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133190</xdr:rowOff>
    </xdr:from>
    <xdr:to>
      <xdr:col>19</xdr:col>
      <xdr:colOff>38100</xdr:colOff>
      <xdr:row>18</xdr:row>
      <xdr:rowOff>63340</xdr:rowOff>
    </xdr:to>
    <xdr:sp macro="" textlink="">
      <xdr:nvSpPr>
        <xdr:cNvPr id="75" name="楕円 74"/>
        <xdr:cNvSpPr/>
      </xdr:nvSpPr>
      <xdr:spPr bwMode="auto">
        <a:xfrm>
          <a:off x="3556000" y="309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48117</xdr:rowOff>
    </xdr:from>
    <xdr:ext cx="762000" cy="259045"/>
    <xdr:sp macro="" textlink="">
      <xdr:nvSpPr>
        <xdr:cNvPr id="76" name="テキスト ボックス 75"/>
        <xdr:cNvSpPr txBox="1"/>
      </xdr:nvSpPr>
      <xdr:spPr>
        <a:xfrm>
          <a:off x="3225800" y="3181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152911</xdr:rowOff>
    </xdr:from>
    <xdr:to>
      <xdr:col>15</xdr:col>
      <xdr:colOff>101600</xdr:colOff>
      <xdr:row>18</xdr:row>
      <xdr:rowOff>83061</xdr:rowOff>
    </xdr:to>
    <xdr:sp macro="" textlink="">
      <xdr:nvSpPr>
        <xdr:cNvPr id="77" name="楕円 76"/>
        <xdr:cNvSpPr/>
      </xdr:nvSpPr>
      <xdr:spPr bwMode="auto">
        <a:xfrm>
          <a:off x="2857500" y="3115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67837</xdr:rowOff>
    </xdr:from>
    <xdr:ext cx="762000" cy="259045"/>
    <xdr:sp macro="" textlink="">
      <xdr:nvSpPr>
        <xdr:cNvPr id="78" name="テキスト ボックス 77"/>
        <xdr:cNvSpPr txBox="1"/>
      </xdr:nvSpPr>
      <xdr:spPr>
        <a:xfrm>
          <a:off x="2527300" y="320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330854</xdr:rowOff>
    </xdr:from>
    <xdr:to>
      <xdr:col>29</xdr:col>
      <xdr:colOff>127000</xdr:colOff>
      <xdr:row>37</xdr:row>
      <xdr:rowOff>198571</xdr:rowOff>
    </xdr:to>
    <xdr:cxnSp macro="">
      <xdr:nvCxnSpPr>
        <xdr:cNvPr id="107" name="直線コネクタ 106"/>
        <xdr:cNvCxnSpPr/>
      </xdr:nvCxnSpPr>
      <xdr:spPr bwMode="auto">
        <a:xfrm flipV="1">
          <a:off x="5651500" y="6255404"/>
          <a:ext cx="0" cy="10678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170648</xdr:rowOff>
    </xdr:from>
    <xdr:ext cx="762000" cy="259045"/>
    <xdr:sp macro="" textlink="">
      <xdr:nvSpPr>
        <xdr:cNvPr id="108" name="人口1人当たり決算額の推移最小値テキスト445"/>
        <xdr:cNvSpPr txBox="1"/>
      </xdr:nvSpPr>
      <xdr:spPr>
        <a:xfrm>
          <a:off x="5740400" y="729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198571</xdr:rowOff>
    </xdr:from>
    <xdr:to>
      <xdr:col>30</xdr:col>
      <xdr:colOff>25400</xdr:colOff>
      <xdr:row>37</xdr:row>
      <xdr:rowOff>198571</xdr:rowOff>
    </xdr:to>
    <xdr:cxnSp macro="">
      <xdr:nvCxnSpPr>
        <xdr:cNvPr id="109" name="直線コネクタ 108"/>
        <xdr:cNvCxnSpPr/>
      </xdr:nvCxnSpPr>
      <xdr:spPr bwMode="auto">
        <a:xfrm>
          <a:off x="5562600" y="7323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74331</xdr:rowOff>
    </xdr:from>
    <xdr:ext cx="762000" cy="259045"/>
    <xdr:sp macro="" textlink="">
      <xdr:nvSpPr>
        <xdr:cNvPr id="110" name="人口1人当たり決算額の推移最大値テキスト445"/>
        <xdr:cNvSpPr txBox="1"/>
      </xdr:nvSpPr>
      <xdr:spPr>
        <a:xfrm>
          <a:off x="5740400" y="599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330854</xdr:rowOff>
    </xdr:from>
    <xdr:to>
      <xdr:col>30</xdr:col>
      <xdr:colOff>25400</xdr:colOff>
      <xdr:row>33</xdr:row>
      <xdr:rowOff>330854</xdr:rowOff>
    </xdr:to>
    <xdr:cxnSp macro="">
      <xdr:nvCxnSpPr>
        <xdr:cNvPr id="111" name="直線コネクタ 110"/>
        <xdr:cNvCxnSpPr/>
      </xdr:nvCxnSpPr>
      <xdr:spPr bwMode="auto">
        <a:xfrm>
          <a:off x="5562600" y="6255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14129</xdr:rowOff>
    </xdr:from>
    <xdr:to>
      <xdr:col>29</xdr:col>
      <xdr:colOff>127000</xdr:colOff>
      <xdr:row>36</xdr:row>
      <xdr:rowOff>53334</xdr:rowOff>
    </xdr:to>
    <xdr:cxnSp macro="">
      <xdr:nvCxnSpPr>
        <xdr:cNvPr id="112" name="直線コネクタ 111"/>
        <xdr:cNvCxnSpPr/>
      </xdr:nvCxnSpPr>
      <xdr:spPr bwMode="auto">
        <a:xfrm>
          <a:off x="5003800" y="6967379"/>
          <a:ext cx="647700" cy="39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38111</xdr:rowOff>
    </xdr:from>
    <xdr:ext cx="762000" cy="259045"/>
    <xdr:sp macro="" textlink="">
      <xdr:nvSpPr>
        <xdr:cNvPr id="113" name="人口1人当たり決算額の推移平均値テキスト445"/>
        <xdr:cNvSpPr txBox="1"/>
      </xdr:nvSpPr>
      <xdr:spPr>
        <a:xfrm>
          <a:off x="5740400" y="6991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51473</xdr:rowOff>
    </xdr:from>
    <xdr:to>
      <xdr:col>29</xdr:col>
      <xdr:colOff>177800</xdr:colOff>
      <xdr:row>36</xdr:row>
      <xdr:rowOff>153073</xdr:rowOff>
    </xdr:to>
    <xdr:sp macro="" textlink="">
      <xdr:nvSpPr>
        <xdr:cNvPr id="114" name="フローチャート: 判断 113"/>
        <xdr:cNvSpPr/>
      </xdr:nvSpPr>
      <xdr:spPr bwMode="auto">
        <a:xfrm>
          <a:off x="5600700" y="7004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14129</xdr:rowOff>
    </xdr:from>
    <xdr:to>
      <xdr:col>26</xdr:col>
      <xdr:colOff>50800</xdr:colOff>
      <xdr:row>36</xdr:row>
      <xdr:rowOff>48685</xdr:rowOff>
    </xdr:to>
    <xdr:cxnSp macro="">
      <xdr:nvCxnSpPr>
        <xdr:cNvPr id="115" name="直線コネクタ 114"/>
        <xdr:cNvCxnSpPr/>
      </xdr:nvCxnSpPr>
      <xdr:spPr bwMode="auto">
        <a:xfrm flipV="1">
          <a:off x="4305300" y="6967379"/>
          <a:ext cx="698500" cy="34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42348</xdr:rowOff>
    </xdr:from>
    <xdr:to>
      <xdr:col>26</xdr:col>
      <xdr:colOff>101600</xdr:colOff>
      <xdr:row>36</xdr:row>
      <xdr:rowOff>143948</xdr:rowOff>
    </xdr:to>
    <xdr:sp macro="" textlink="">
      <xdr:nvSpPr>
        <xdr:cNvPr id="116" name="フローチャート: 判断 115"/>
        <xdr:cNvSpPr/>
      </xdr:nvSpPr>
      <xdr:spPr bwMode="auto">
        <a:xfrm>
          <a:off x="49530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128725</xdr:rowOff>
    </xdr:from>
    <xdr:ext cx="736600" cy="259045"/>
    <xdr:sp macro="" textlink="">
      <xdr:nvSpPr>
        <xdr:cNvPr id="117" name="テキスト ボックス 116"/>
        <xdr:cNvSpPr txBox="1"/>
      </xdr:nvSpPr>
      <xdr:spPr>
        <a:xfrm>
          <a:off x="4622800" y="7081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340646</xdr:rowOff>
    </xdr:from>
    <xdr:to>
      <xdr:col>22</xdr:col>
      <xdr:colOff>114300</xdr:colOff>
      <xdr:row>36</xdr:row>
      <xdr:rowOff>48685</xdr:rowOff>
    </xdr:to>
    <xdr:cxnSp macro="">
      <xdr:nvCxnSpPr>
        <xdr:cNvPr id="118" name="直線コネクタ 117"/>
        <xdr:cNvCxnSpPr/>
      </xdr:nvCxnSpPr>
      <xdr:spPr bwMode="auto">
        <a:xfrm>
          <a:off x="3606800" y="6950996"/>
          <a:ext cx="698500" cy="509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47054</xdr:rowOff>
    </xdr:from>
    <xdr:to>
      <xdr:col>22</xdr:col>
      <xdr:colOff>165100</xdr:colOff>
      <xdr:row>36</xdr:row>
      <xdr:rowOff>148654</xdr:rowOff>
    </xdr:to>
    <xdr:sp macro="" textlink="">
      <xdr:nvSpPr>
        <xdr:cNvPr id="119" name="フローチャート: 判断 118"/>
        <xdr:cNvSpPr/>
      </xdr:nvSpPr>
      <xdr:spPr bwMode="auto">
        <a:xfrm>
          <a:off x="4254500" y="70003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133431</xdr:rowOff>
    </xdr:from>
    <xdr:ext cx="762000" cy="259045"/>
    <xdr:sp macro="" textlink="">
      <xdr:nvSpPr>
        <xdr:cNvPr id="120" name="テキスト ボックス 119"/>
        <xdr:cNvSpPr txBox="1"/>
      </xdr:nvSpPr>
      <xdr:spPr>
        <a:xfrm>
          <a:off x="3924300" y="7086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340646</xdr:rowOff>
    </xdr:from>
    <xdr:to>
      <xdr:col>18</xdr:col>
      <xdr:colOff>177800</xdr:colOff>
      <xdr:row>36</xdr:row>
      <xdr:rowOff>19196</xdr:rowOff>
    </xdr:to>
    <xdr:cxnSp macro="">
      <xdr:nvCxnSpPr>
        <xdr:cNvPr id="121" name="直線コネクタ 120"/>
        <xdr:cNvCxnSpPr/>
      </xdr:nvCxnSpPr>
      <xdr:spPr bwMode="auto">
        <a:xfrm flipV="1">
          <a:off x="2908300" y="6950996"/>
          <a:ext cx="698500" cy="21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84944</xdr:rowOff>
    </xdr:from>
    <xdr:to>
      <xdr:col>19</xdr:col>
      <xdr:colOff>38100</xdr:colOff>
      <xdr:row>37</xdr:row>
      <xdr:rowOff>15094</xdr:rowOff>
    </xdr:to>
    <xdr:sp macro="" textlink="">
      <xdr:nvSpPr>
        <xdr:cNvPr id="122" name="フローチャート: 判断 121"/>
        <xdr:cNvSpPr/>
      </xdr:nvSpPr>
      <xdr:spPr bwMode="auto">
        <a:xfrm>
          <a:off x="3556000" y="7038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171321</xdr:rowOff>
    </xdr:from>
    <xdr:ext cx="762000" cy="259045"/>
    <xdr:sp macro="" textlink="">
      <xdr:nvSpPr>
        <xdr:cNvPr id="123" name="テキスト ボックス 122"/>
        <xdr:cNvSpPr txBox="1"/>
      </xdr:nvSpPr>
      <xdr:spPr>
        <a:xfrm>
          <a:off x="3225800" y="712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130321</xdr:rowOff>
    </xdr:from>
    <xdr:to>
      <xdr:col>15</xdr:col>
      <xdr:colOff>101600</xdr:colOff>
      <xdr:row>37</xdr:row>
      <xdr:rowOff>60471</xdr:rowOff>
    </xdr:to>
    <xdr:sp macro="" textlink="">
      <xdr:nvSpPr>
        <xdr:cNvPr id="124" name="フローチャート: 判断 123"/>
        <xdr:cNvSpPr/>
      </xdr:nvSpPr>
      <xdr:spPr bwMode="auto">
        <a:xfrm>
          <a:off x="2857500" y="70835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45248</xdr:rowOff>
    </xdr:from>
    <xdr:ext cx="762000" cy="259045"/>
    <xdr:sp macro="" textlink="">
      <xdr:nvSpPr>
        <xdr:cNvPr id="125" name="テキスト ボックス 124"/>
        <xdr:cNvSpPr txBox="1"/>
      </xdr:nvSpPr>
      <xdr:spPr>
        <a:xfrm>
          <a:off x="2527300" y="716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2534</xdr:rowOff>
    </xdr:from>
    <xdr:to>
      <xdr:col>29</xdr:col>
      <xdr:colOff>177800</xdr:colOff>
      <xdr:row>36</xdr:row>
      <xdr:rowOff>104134</xdr:rowOff>
    </xdr:to>
    <xdr:sp macro="" textlink="">
      <xdr:nvSpPr>
        <xdr:cNvPr id="131" name="楕円 130"/>
        <xdr:cNvSpPr/>
      </xdr:nvSpPr>
      <xdr:spPr bwMode="auto">
        <a:xfrm>
          <a:off x="5600700" y="6955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190511</xdr:rowOff>
    </xdr:from>
    <xdr:ext cx="762000" cy="259045"/>
    <xdr:sp macro="" textlink="">
      <xdr:nvSpPr>
        <xdr:cNvPr id="132" name="人口1人当たり決算額の推移該当値テキスト445"/>
        <xdr:cNvSpPr txBox="1"/>
      </xdr:nvSpPr>
      <xdr:spPr>
        <a:xfrm>
          <a:off x="5740400" y="680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306229</xdr:rowOff>
    </xdr:from>
    <xdr:to>
      <xdr:col>26</xdr:col>
      <xdr:colOff>101600</xdr:colOff>
      <xdr:row>36</xdr:row>
      <xdr:rowOff>64929</xdr:rowOff>
    </xdr:to>
    <xdr:sp macro="" textlink="">
      <xdr:nvSpPr>
        <xdr:cNvPr id="133" name="楕円 132"/>
        <xdr:cNvSpPr/>
      </xdr:nvSpPr>
      <xdr:spPr bwMode="auto">
        <a:xfrm>
          <a:off x="4953000" y="6916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75106</xdr:rowOff>
    </xdr:from>
    <xdr:ext cx="736600" cy="259045"/>
    <xdr:sp macro="" textlink="">
      <xdr:nvSpPr>
        <xdr:cNvPr id="134" name="テキスト ボックス 133"/>
        <xdr:cNvSpPr txBox="1"/>
      </xdr:nvSpPr>
      <xdr:spPr>
        <a:xfrm>
          <a:off x="4622800" y="6685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340785</xdr:rowOff>
    </xdr:from>
    <xdr:to>
      <xdr:col>22</xdr:col>
      <xdr:colOff>165100</xdr:colOff>
      <xdr:row>36</xdr:row>
      <xdr:rowOff>99485</xdr:rowOff>
    </xdr:to>
    <xdr:sp macro="" textlink="">
      <xdr:nvSpPr>
        <xdr:cNvPr id="135" name="楕円 134"/>
        <xdr:cNvSpPr/>
      </xdr:nvSpPr>
      <xdr:spPr bwMode="auto">
        <a:xfrm>
          <a:off x="4254500" y="6951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109662</xdr:rowOff>
    </xdr:from>
    <xdr:ext cx="762000" cy="259045"/>
    <xdr:sp macro="" textlink="">
      <xdr:nvSpPr>
        <xdr:cNvPr id="136" name="テキスト ボックス 135"/>
        <xdr:cNvSpPr txBox="1"/>
      </xdr:nvSpPr>
      <xdr:spPr>
        <a:xfrm>
          <a:off x="3924300" y="6720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289846</xdr:rowOff>
    </xdr:from>
    <xdr:to>
      <xdr:col>19</xdr:col>
      <xdr:colOff>38100</xdr:colOff>
      <xdr:row>36</xdr:row>
      <xdr:rowOff>48546</xdr:rowOff>
    </xdr:to>
    <xdr:sp macro="" textlink="">
      <xdr:nvSpPr>
        <xdr:cNvPr id="137" name="楕円 136"/>
        <xdr:cNvSpPr/>
      </xdr:nvSpPr>
      <xdr:spPr bwMode="auto">
        <a:xfrm>
          <a:off x="3556000" y="6900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58723</xdr:rowOff>
    </xdr:from>
    <xdr:ext cx="762000" cy="259045"/>
    <xdr:sp macro="" textlink="">
      <xdr:nvSpPr>
        <xdr:cNvPr id="138" name="テキスト ボックス 137"/>
        <xdr:cNvSpPr txBox="1"/>
      </xdr:nvSpPr>
      <xdr:spPr>
        <a:xfrm>
          <a:off x="3225800" y="666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311296</xdr:rowOff>
    </xdr:from>
    <xdr:to>
      <xdr:col>15</xdr:col>
      <xdr:colOff>101600</xdr:colOff>
      <xdr:row>36</xdr:row>
      <xdr:rowOff>69996</xdr:rowOff>
    </xdr:to>
    <xdr:sp macro="" textlink="">
      <xdr:nvSpPr>
        <xdr:cNvPr id="139" name="楕円 138"/>
        <xdr:cNvSpPr/>
      </xdr:nvSpPr>
      <xdr:spPr bwMode="auto">
        <a:xfrm>
          <a:off x="2857500" y="6921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80173</xdr:rowOff>
    </xdr:from>
    <xdr:ext cx="762000" cy="259045"/>
    <xdr:sp macro="" textlink="">
      <xdr:nvSpPr>
        <xdr:cNvPr id="140" name="テキスト ボックス 139"/>
        <xdr:cNvSpPr txBox="1"/>
      </xdr:nvSpPr>
      <xdr:spPr>
        <a:xfrm>
          <a:off x="2527300" y="669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145516</xdr:rowOff>
    </xdr:from>
    <xdr:to>
      <xdr:col>24</xdr:col>
      <xdr:colOff>62865</xdr:colOff>
      <xdr:row>39</xdr:row>
      <xdr:rowOff>10513</xdr:rowOff>
    </xdr:to>
    <xdr:cxnSp macro="">
      <xdr:nvCxnSpPr>
        <xdr:cNvPr id="54" name="直線コネクタ 53"/>
        <xdr:cNvCxnSpPr/>
      </xdr:nvCxnSpPr>
      <xdr:spPr>
        <a:xfrm flipV="1">
          <a:off x="4633595" y="5289016"/>
          <a:ext cx="1270" cy="1408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14340</xdr:rowOff>
    </xdr:from>
    <xdr:ext cx="534377" cy="259045"/>
    <xdr:sp macro="" textlink="">
      <xdr:nvSpPr>
        <xdr:cNvPr id="55" name="人件費最小値テキスト"/>
        <xdr:cNvSpPr txBox="1"/>
      </xdr:nvSpPr>
      <xdr:spPr>
        <a:xfrm>
          <a:off x="4686300" y="670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10513</xdr:rowOff>
    </xdr:from>
    <xdr:to>
      <xdr:col>24</xdr:col>
      <xdr:colOff>152400</xdr:colOff>
      <xdr:row>39</xdr:row>
      <xdr:rowOff>10513</xdr:rowOff>
    </xdr:to>
    <xdr:cxnSp macro="">
      <xdr:nvCxnSpPr>
        <xdr:cNvPr id="56" name="直線コネクタ 55"/>
        <xdr:cNvCxnSpPr/>
      </xdr:nvCxnSpPr>
      <xdr:spPr>
        <a:xfrm>
          <a:off x="4546600" y="6697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92193</xdr:rowOff>
    </xdr:from>
    <xdr:ext cx="599010" cy="259045"/>
    <xdr:sp macro="" textlink="">
      <xdr:nvSpPr>
        <xdr:cNvPr id="57" name="人件費最大値テキスト"/>
        <xdr:cNvSpPr txBox="1"/>
      </xdr:nvSpPr>
      <xdr:spPr>
        <a:xfrm>
          <a:off x="4686300" y="506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145516</xdr:rowOff>
    </xdr:from>
    <xdr:to>
      <xdr:col>24</xdr:col>
      <xdr:colOff>152400</xdr:colOff>
      <xdr:row>30</xdr:row>
      <xdr:rowOff>145516</xdr:rowOff>
    </xdr:to>
    <xdr:cxnSp macro="">
      <xdr:nvCxnSpPr>
        <xdr:cNvPr id="58" name="直線コネクタ 57"/>
        <xdr:cNvCxnSpPr/>
      </xdr:nvCxnSpPr>
      <xdr:spPr>
        <a:xfrm>
          <a:off x="4546600" y="528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99942</xdr:rowOff>
    </xdr:from>
    <xdr:to>
      <xdr:col>24</xdr:col>
      <xdr:colOff>63500</xdr:colOff>
      <xdr:row>36</xdr:row>
      <xdr:rowOff>109891</xdr:rowOff>
    </xdr:to>
    <xdr:cxnSp macro="">
      <xdr:nvCxnSpPr>
        <xdr:cNvPr id="59" name="直線コネクタ 58"/>
        <xdr:cNvCxnSpPr/>
      </xdr:nvCxnSpPr>
      <xdr:spPr>
        <a:xfrm flipV="1">
          <a:off x="3797300" y="6272142"/>
          <a:ext cx="838200" cy="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66129</xdr:rowOff>
    </xdr:from>
    <xdr:ext cx="534377" cy="259045"/>
    <xdr:sp macro="" textlink="">
      <xdr:nvSpPr>
        <xdr:cNvPr id="60" name="人件費平均値テキスト"/>
        <xdr:cNvSpPr txBox="1"/>
      </xdr:nvSpPr>
      <xdr:spPr>
        <a:xfrm>
          <a:off x="4686300" y="6238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87702</xdr:rowOff>
    </xdr:from>
    <xdr:to>
      <xdr:col>24</xdr:col>
      <xdr:colOff>114300</xdr:colOff>
      <xdr:row>37</xdr:row>
      <xdr:rowOff>17852</xdr:rowOff>
    </xdr:to>
    <xdr:sp macro="" textlink="">
      <xdr:nvSpPr>
        <xdr:cNvPr id="61" name="フローチャート: 判断 60"/>
        <xdr:cNvSpPr/>
      </xdr:nvSpPr>
      <xdr:spPr>
        <a:xfrm>
          <a:off x="4584700" y="625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109891</xdr:rowOff>
    </xdr:from>
    <xdr:to>
      <xdr:col>19</xdr:col>
      <xdr:colOff>177800</xdr:colOff>
      <xdr:row>37</xdr:row>
      <xdr:rowOff>3244</xdr:rowOff>
    </xdr:to>
    <xdr:cxnSp macro="">
      <xdr:nvCxnSpPr>
        <xdr:cNvPr id="62" name="直線コネクタ 61"/>
        <xdr:cNvCxnSpPr/>
      </xdr:nvCxnSpPr>
      <xdr:spPr>
        <a:xfrm flipV="1">
          <a:off x="2908300" y="6282091"/>
          <a:ext cx="889000" cy="6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94057</xdr:rowOff>
    </xdr:from>
    <xdr:to>
      <xdr:col>20</xdr:col>
      <xdr:colOff>38100</xdr:colOff>
      <xdr:row>37</xdr:row>
      <xdr:rowOff>24207</xdr:rowOff>
    </xdr:to>
    <xdr:sp macro="" textlink="">
      <xdr:nvSpPr>
        <xdr:cNvPr id="63" name="フローチャート: 判断 62"/>
        <xdr:cNvSpPr/>
      </xdr:nvSpPr>
      <xdr:spPr>
        <a:xfrm>
          <a:off x="3746500" y="626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15334</xdr:rowOff>
    </xdr:from>
    <xdr:ext cx="534377" cy="259045"/>
    <xdr:sp macro="" textlink="">
      <xdr:nvSpPr>
        <xdr:cNvPr id="64" name="テキスト ボックス 63"/>
        <xdr:cNvSpPr txBox="1"/>
      </xdr:nvSpPr>
      <xdr:spPr>
        <a:xfrm>
          <a:off x="3530111" y="63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2019</xdr:rowOff>
    </xdr:from>
    <xdr:to>
      <xdr:col>15</xdr:col>
      <xdr:colOff>50800</xdr:colOff>
      <xdr:row>37</xdr:row>
      <xdr:rowOff>3244</xdr:rowOff>
    </xdr:to>
    <xdr:cxnSp macro="">
      <xdr:nvCxnSpPr>
        <xdr:cNvPr id="65" name="直線コネクタ 64"/>
        <xdr:cNvCxnSpPr/>
      </xdr:nvCxnSpPr>
      <xdr:spPr>
        <a:xfrm>
          <a:off x="2019300" y="6345669"/>
          <a:ext cx="889000" cy="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110388</xdr:rowOff>
    </xdr:from>
    <xdr:to>
      <xdr:col>15</xdr:col>
      <xdr:colOff>101600</xdr:colOff>
      <xdr:row>37</xdr:row>
      <xdr:rowOff>40538</xdr:rowOff>
    </xdr:to>
    <xdr:sp macro="" textlink="">
      <xdr:nvSpPr>
        <xdr:cNvPr id="66" name="フローチャート: 判断 65"/>
        <xdr:cNvSpPr/>
      </xdr:nvSpPr>
      <xdr:spPr>
        <a:xfrm>
          <a:off x="2857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57065</xdr:rowOff>
    </xdr:from>
    <xdr:ext cx="534377" cy="259045"/>
    <xdr:sp macro="" textlink="">
      <xdr:nvSpPr>
        <xdr:cNvPr id="67" name="テキスト ボックス 66"/>
        <xdr:cNvSpPr txBox="1"/>
      </xdr:nvSpPr>
      <xdr:spPr>
        <a:xfrm>
          <a:off x="2641111" y="605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2019</xdr:rowOff>
    </xdr:from>
    <xdr:to>
      <xdr:col>10</xdr:col>
      <xdr:colOff>114300</xdr:colOff>
      <xdr:row>37</xdr:row>
      <xdr:rowOff>14555</xdr:rowOff>
    </xdr:to>
    <xdr:cxnSp macro="">
      <xdr:nvCxnSpPr>
        <xdr:cNvPr id="68" name="直線コネクタ 67"/>
        <xdr:cNvCxnSpPr/>
      </xdr:nvCxnSpPr>
      <xdr:spPr>
        <a:xfrm flipV="1">
          <a:off x="1130300" y="6345669"/>
          <a:ext cx="889000" cy="1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121462</xdr:rowOff>
    </xdr:from>
    <xdr:to>
      <xdr:col>10</xdr:col>
      <xdr:colOff>165100</xdr:colOff>
      <xdr:row>37</xdr:row>
      <xdr:rowOff>51612</xdr:rowOff>
    </xdr:to>
    <xdr:sp macro="" textlink="">
      <xdr:nvSpPr>
        <xdr:cNvPr id="69" name="フローチャート: 判断 68"/>
        <xdr:cNvSpPr/>
      </xdr:nvSpPr>
      <xdr:spPr>
        <a:xfrm>
          <a:off x="1968500" y="62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68139</xdr:rowOff>
    </xdr:from>
    <xdr:ext cx="534377" cy="259045"/>
    <xdr:sp macro="" textlink="">
      <xdr:nvSpPr>
        <xdr:cNvPr id="70" name="テキスト ボックス 69"/>
        <xdr:cNvSpPr txBox="1"/>
      </xdr:nvSpPr>
      <xdr:spPr>
        <a:xfrm>
          <a:off x="1752111" y="60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100540</xdr:rowOff>
    </xdr:from>
    <xdr:to>
      <xdr:col>6</xdr:col>
      <xdr:colOff>38100</xdr:colOff>
      <xdr:row>37</xdr:row>
      <xdr:rowOff>30690</xdr:rowOff>
    </xdr:to>
    <xdr:sp macro="" textlink="">
      <xdr:nvSpPr>
        <xdr:cNvPr id="71" name="フローチャート: 判断 70"/>
        <xdr:cNvSpPr/>
      </xdr:nvSpPr>
      <xdr:spPr>
        <a:xfrm>
          <a:off x="1079500" y="62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47217</xdr:rowOff>
    </xdr:from>
    <xdr:ext cx="534377" cy="259045"/>
    <xdr:sp macro="" textlink="">
      <xdr:nvSpPr>
        <xdr:cNvPr id="72" name="テキスト ボックス 71"/>
        <xdr:cNvSpPr txBox="1"/>
      </xdr:nvSpPr>
      <xdr:spPr>
        <a:xfrm>
          <a:off x="863111" y="604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49142</xdr:rowOff>
    </xdr:from>
    <xdr:to>
      <xdr:col>24</xdr:col>
      <xdr:colOff>114300</xdr:colOff>
      <xdr:row>36</xdr:row>
      <xdr:rowOff>150742</xdr:rowOff>
    </xdr:to>
    <xdr:sp macro="" textlink="">
      <xdr:nvSpPr>
        <xdr:cNvPr id="78" name="楕円 77"/>
        <xdr:cNvSpPr/>
      </xdr:nvSpPr>
      <xdr:spPr>
        <a:xfrm>
          <a:off x="4584700" y="62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72019</xdr:rowOff>
    </xdr:from>
    <xdr:ext cx="534377" cy="259045"/>
    <xdr:sp macro="" textlink="">
      <xdr:nvSpPr>
        <xdr:cNvPr id="79" name="人件費該当値テキスト"/>
        <xdr:cNvSpPr txBox="1"/>
      </xdr:nvSpPr>
      <xdr:spPr>
        <a:xfrm>
          <a:off x="4686300" y="607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59091</xdr:rowOff>
    </xdr:from>
    <xdr:to>
      <xdr:col>20</xdr:col>
      <xdr:colOff>38100</xdr:colOff>
      <xdr:row>36</xdr:row>
      <xdr:rowOff>160691</xdr:rowOff>
    </xdr:to>
    <xdr:sp macro="" textlink="">
      <xdr:nvSpPr>
        <xdr:cNvPr id="80" name="楕円 79"/>
        <xdr:cNvSpPr/>
      </xdr:nvSpPr>
      <xdr:spPr>
        <a:xfrm>
          <a:off x="3746500" y="623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5768</xdr:rowOff>
    </xdr:from>
    <xdr:ext cx="534377" cy="259045"/>
    <xdr:sp macro="" textlink="">
      <xdr:nvSpPr>
        <xdr:cNvPr id="81" name="テキスト ボックス 80"/>
        <xdr:cNvSpPr txBox="1"/>
      </xdr:nvSpPr>
      <xdr:spPr>
        <a:xfrm>
          <a:off x="3530111" y="600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123894</xdr:rowOff>
    </xdr:from>
    <xdr:to>
      <xdr:col>15</xdr:col>
      <xdr:colOff>101600</xdr:colOff>
      <xdr:row>37</xdr:row>
      <xdr:rowOff>54044</xdr:rowOff>
    </xdr:to>
    <xdr:sp macro="" textlink="">
      <xdr:nvSpPr>
        <xdr:cNvPr id="82" name="楕円 81"/>
        <xdr:cNvSpPr/>
      </xdr:nvSpPr>
      <xdr:spPr>
        <a:xfrm>
          <a:off x="2857500" y="62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45171</xdr:rowOff>
    </xdr:from>
    <xdr:ext cx="534377" cy="259045"/>
    <xdr:sp macro="" textlink="">
      <xdr:nvSpPr>
        <xdr:cNvPr id="83" name="テキスト ボックス 82"/>
        <xdr:cNvSpPr txBox="1"/>
      </xdr:nvSpPr>
      <xdr:spPr>
        <a:xfrm>
          <a:off x="2641111" y="638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122669</xdr:rowOff>
    </xdr:from>
    <xdr:to>
      <xdr:col>10</xdr:col>
      <xdr:colOff>165100</xdr:colOff>
      <xdr:row>37</xdr:row>
      <xdr:rowOff>52819</xdr:rowOff>
    </xdr:to>
    <xdr:sp macro="" textlink="">
      <xdr:nvSpPr>
        <xdr:cNvPr id="84" name="楕円 83"/>
        <xdr:cNvSpPr/>
      </xdr:nvSpPr>
      <xdr:spPr>
        <a:xfrm>
          <a:off x="1968500" y="629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43946</xdr:rowOff>
    </xdr:from>
    <xdr:ext cx="534377" cy="259045"/>
    <xdr:sp macro="" textlink="">
      <xdr:nvSpPr>
        <xdr:cNvPr id="85" name="テキスト ボックス 84"/>
        <xdr:cNvSpPr txBox="1"/>
      </xdr:nvSpPr>
      <xdr:spPr>
        <a:xfrm>
          <a:off x="1752111" y="638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135205</xdr:rowOff>
    </xdr:from>
    <xdr:to>
      <xdr:col>6</xdr:col>
      <xdr:colOff>38100</xdr:colOff>
      <xdr:row>37</xdr:row>
      <xdr:rowOff>65355</xdr:rowOff>
    </xdr:to>
    <xdr:sp macro="" textlink="">
      <xdr:nvSpPr>
        <xdr:cNvPr id="86" name="楕円 85"/>
        <xdr:cNvSpPr/>
      </xdr:nvSpPr>
      <xdr:spPr>
        <a:xfrm>
          <a:off x="1079500" y="630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56482</xdr:rowOff>
    </xdr:from>
    <xdr:ext cx="534377" cy="259045"/>
    <xdr:sp macro="" textlink="">
      <xdr:nvSpPr>
        <xdr:cNvPr id="87" name="テキスト ボックス 86"/>
        <xdr:cNvSpPr txBox="1"/>
      </xdr:nvSpPr>
      <xdr:spPr>
        <a:xfrm>
          <a:off x="863111" y="640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162222</xdr:rowOff>
    </xdr:from>
    <xdr:to>
      <xdr:col>24</xdr:col>
      <xdr:colOff>62865</xdr:colOff>
      <xdr:row>57</xdr:row>
      <xdr:rowOff>114257</xdr:rowOff>
    </xdr:to>
    <xdr:cxnSp macro="">
      <xdr:nvCxnSpPr>
        <xdr:cNvPr id="109" name="直線コネクタ 108"/>
        <xdr:cNvCxnSpPr/>
      </xdr:nvCxnSpPr>
      <xdr:spPr>
        <a:xfrm flipV="1">
          <a:off x="4633595" y="8906172"/>
          <a:ext cx="1270" cy="980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118084</xdr:rowOff>
    </xdr:from>
    <xdr:ext cx="534377" cy="259045"/>
    <xdr:sp macro="" textlink="">
      <xdr:nvSpPr>
        <xdr:cNvPr id="110" name="物件費最小値テキスト"/>
        <xdr:cNvSpPr txBox="1"/>
      </xdr:nvSpPr>
      <xdr:spPr>
        <a:xfrm>
          <a:off x="4686300" y="98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114257</xdr:rowOff>
    </xdr:from>
    <xdr:to>
      <xdr:col>24</xdr:col>
      <xdr:colOff>152400</xdr:colOff>
      <xdr:row>57</xdr:row>
      <xdr:rowOff>114257</xdr:rowOff>
    </xdr:to>
    <xdr:cxnSp macro="">
      <xdr:nvCxnSpPr>
        <xdr:cNvPr id="111" name="直線コネクタ 110"/>
        <xdr:cNvCxnSpPr/>
      </xdr:nvCxnSpPr>
      <xdr:spPr>
        <a:xfrm>
          <a:off x="4546600" y="988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108899</xdr:rowOff>
    </xdr:from>
    <xdr:ext cx="599010" cy="259045"/>
    <xdr:sp macro="" textlink="">
      <xdr:nvSpPr>
        <xdr:cNvPr id="112" name="物件費最大値テキスト"/>
        <xdr:cNvSpPr txBox="1"/>
      </xdr:nvSpPr>
      <xdr:spPr>
        <a:xfrm>
          <a:off x="4686300" y="868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162222</xdr:rowOff>
    </xdr:from>
    <xdr:to>
      <xdr:col>24</xdr:col>
      <xdr:colOff>152400</xdr:colOff>
      <xdr:row>51</xdr:row>
      <xdr:rowOff>162222</xdr:rowOff>
    </xdr:to>
    <xdr:cxnSp macro="">
      <xdr:nvCxnSpPr>
        <xdr:cNvPr id="113" name="直線コネクタ 112"/>
        <xdr:cNvCxnSpPr/>
      </xdr:nvCxnSpPr>
      <xdr:spPr>
        <a:xfrm>
          <a:off x="4546600" y="8906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78458</xdr:rowOff>
    </xdr:from>
    <xdr:to>
      <xdr:col>24</xdr:col>
      <xdr:colOff>63500</xdr:colOff>
      <xdr:row>56</xdr:row>
      <xdr:rowOff>80081</xdr:rowOff>
    </xdr:to>
    <xdr:cxnSp macro="">
      <xdr:nvCxnSpPr>
        <xdr:cNvPr id="114" name="直線コネクタ 113"/>
        <xdr:cNvCxnSpPr/>
      </xdr:nvCxnSpPr>
      <xdr:spPr>
        <a:xfrm>
          <a:off x="3797300" y="9679658"/>
          <a:ext cx="8382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18325</xdr:rowOff>
    </xdr:from>
    <xdr:ext cx="534377" cy="259045"/>
    <xdr:sp macro="" textlink="">
      <xdr:nvSpPr>
        <xdr:cNvPr id="115" name="物件費平均値テキスト"/>
        <xdr:cNvSpPr txBox="1"/>
      </xdr:nvSpPr>
      <xdr:spPr>
        <a:xfrm>
          <a:off x="4686300" y="961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39898</xdr:rowOff>
    </xdr:from>
    <xdr:to>
      <xdr:col>24</xdr:col>
      <xdr:colOff>114300</xdr:colOff>
      <xdr:row>56</xdr:row>
      <xdr:rowOff>141498</xdr:rowOff>
    </xdr:to>
    <xdr:sp macro="" textlink="">
      <xdr:nvSpPr>
        <xdr:cNvPr id="116" name="フローチャート: 判断 115"/>
        <xdr:cNvSpPr/>
      </xdr:nvSpPr>
      <xdr:spPr>
        <a:xfrm>
          <a:off x="45847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78458</xdr:rowOff>
    </xdr:from>
    <xdr:to>
      <xdr:col>19</xdr:col>
      <xdr:colOff>177800</xdr:colOff>
      <xdr:row>56</xdr:row>
      <xdr:rowOff>79016</xdr:rowOff>
    </xdr:to>
    <xdr:cxnSp macro="">
      <xdr:nvCxnSpPr>
        <xdr:cNvPr id="117" name="直線コネクタ 116"/>
        <xdr:cNvCxnSpPr/>
      </xdr:nvCxnSpPr>
      <xdr:spPr>
        <a:xfrm flipV="1">
          <a:off x="2908300" y="9679658"/>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41671</xdr:rowOff>
    </xdr:from>
    <xdr:to>
      <xdr:col>20</xdr:col>
      <xdr:colOff>38100</xdr:colOff>
      <xdr:row>56</xdr:row>
      <xdr:rowOff>143271</xdr:rowOff>
    </xdr:to>
    <xdr:sp macro="" textlink="">
      <xdr:nvSpPr>
        <xdr:cNvPr id="118" name="フローチャート: 判断 117"/>
        <xdr:cNvSpPr/>
      </xdr:nvSpPr>
      <xdr:spPr>
        <a:xfrm>
          <a:off x="3746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134398</xdr:rowOff>
    </xdr:from>
    <xdr:ext cx="534377" cy="259045"/>
    <xdr:sp macro="" textlink="">
      <xdr:nvSpPr>
        <xdr:cNvPr id="119" name="テキスト ボックス 118"/>
        <xdr:cNvSpPr txBox="1"/>
      </xdr:nvSpPr>
      <xdr:spPr>
        <a:xfrm>
          <a:off x="3530111" y="973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79016</xdr:rowOff>
    </xdr:from>
    <xdr:to>
      <xdr:col>15</xdr:col>
      <xdr:colOff>50800</xdr:colOff>
      <xdr:row>56</xdr:row>
      <xdr:rowOff>90332</xdr:rowOff>
    </xdr:to>
    <xdr:cxnSp macro="">
      <xdr:nvCxnSpPr>
        <xdr:cNvPr id="120" name="直線コネクタ 119"/>
        <xdr:cNvCxnSpPr/>
      </xdr:nvCxnSpPr>
      <xdr:spPr>
        <a:xfrm flipV="1">
          <a:off x="2019300" y="9680216"/>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32052</xdr:rowOff>
    </xdr:from>
    <xdr:to>
      <xdr:col>15</xdr:col>
      <xdr:colOff>101600</xdr:colOff>
      <xdr:row>56</xdr:row>
      <xdr:rowOff>133652</xdr:rowOff>
    </xdr:to>
    <xdr:sp macro="" textlink="">
      <xdr:nvSpPr>
        <xdr:cNvPr id="121" name="フローチャート: 判断 120"/>
        <xdr:cNvSpPr/>
      </xdr:nvSpPr>
      <xdr:spPr>
        <a:xfrm>
          <a:off x="2857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124779</xdr:rowOff>
    </xdr:from>
    <xdr:ext cx="534377" cy="259045"/>
    <xdr:sp macro="" textlink="">
      <xdr:nvSpPr>
        <xdr:cNvPr id="122" name="テキスト ボックス 121"/>
        <xdr:cNvSpPr txBox="1"/>
      </xdr:nvSpPr>
      <xdr:spPr>
        <a:xfrm>
          <a:off x="2641111" y="972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71298</xdr:rowOff>
    </xdr:from>
    <xdr:to>
      <xdr:col>10</xdr:col>
      <xdr:colOff>114300</xdr:colOff>
      <xdr:row>56</xdr:row>
      <xdr:rowOff>90332</xdr:rowOff>
    </xdr:to>
    <xdr:cxnSp macro="">
      <xdr:nvCxnSpPr>
        <xdr:cNvPr id="123" name="直線コネクタ 122"/>
        <xdr:cNvCxnSpPr/>
      </xdr:nvCxnSpPr>
      <xdr:spPr>
        <a:xfrm>
          <a:off x="1130300" y="9672498"/>
          <a:ext cx="889000" cy="1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10709</xdr:rowOff>
    </xdr:from>
    <xdr:to>
      <xdr:col>10</xdr:col>
      <xdr:colOff>165100</xdr:colOff>
      <xdr:row>56</xdr:row>
      <xdr:rowOff>112309</xdr:rowOff>
    </xdr:to>
    <xdr:sp macro="" textlink="">
      <xdr:nvSpPr>
        <xdr:cNvPr id="124" name="フローチャート: 判断 123"/>
        <xdr:cNvSpPr/>
      </xdr:nvSpPr>
      <xdr:spPr>
        <a:xfrm>
          <a:off x="1968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128836</xdr:rowOff>
    </xdr:from>
    <xdr:ext cx="534377" cy="259045"/>
    <xdr:sp macro="" textlink="">
      <xdr:nvSpPr>
        <xdr:cNvPr id="125" name="テキスト ボックス 124"/>
        <xdr:cNvSpPr txBox="1"/>
      </xdr:nvSpPr>
      <xdr:spPr>
        <a:xfrm>
          <a:off x="1752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151148</xdr:rowOff>
    </xdr:from>
    <xdr:to>
      <xdr:col>6</xdr:col>
      <xdr:colOff>38100</xdr:colOff>
      <xdr:row>56</xdr:row>
      <xdr:rowOff>81298</xdr:rowOff>
    </xdr:to>
    <xdr:sp macro="" textlink="">
      <xdr:nvSpPr>
        <xdr:cNvPr id="126" name="フローチャート: 判断 125"/>
        <xdr:cNvSpPr/>
      </xdr:nvSpPr>
      <xdr:spPr>
        <a:xfrm>
          <a:off x="1079500" y="958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97825</xdr:rowOff>
    </xdr:from>
    <xdr:ext cx="534377" cy="259045"/>
    <xdr:sp macro="" textlink="">
      <xdr:nvSpPr>
        <xdr:cNvPr id="127" name="テキスト ボックス 126"/>
        <xdr:cNvSpPr txBox="1"/>
      </xdr:nvSpPr>
      <xdr:spPr>
        <a:xfrm>
          <a:off x="863111" y="935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29281</xdr:rowOff>
    </xdr:from>
    <xdr:to>
      <xdr:col>24</xdr:col>
      <xdr:colOff>114300</xdr:colOff>
      <xdr:row>56</xdr:row>
      <xdr:rowOff>130881</xdr:rowOff>
    </xdr:to>
    <xdr:sp macro="" textlink="">
      <xdr:nvSpPr>
        <xdr:cNvPr id="133" name="楕円 132"/>
        <xdr:cNvSpPr/>
      </xdr:nvSpPr>
      <xdr:spPr>
        <a:xfrm>
          <a:off x="4584700" y="96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52158</xdr:rowOff>
    </xdr:from>
    <xdr:ext cx="534377" cy="259045"/>
    <xdr:sp macro="" textlink="">
      <xdr:nvSpPr>
        <xdr:cNvPr id="134" name="物件費該当値テキスト"/>
        <xdr:cNvSpPr txBox="1"/>
      </xdr:nvSpPr>
      <xdr:spPr>
        <a:xfrm>
          <a:off x="4686300" y="948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27658</xdr:rowOff>
    </xdr:from>
    <xdr:to>
      <xdr:col>20</xdr:col>
      <xdr:colOff>38100</xdr:colOff>
      <xdr:row>56</xdr:row>
      <xdr:rowOff>129258</xdr:rowOff>
    </xdr:to>
    <xdr:sp macro="" textlink="">
      <xdr:nvSpPr>
        <xdr:cNvPr id="135" name="楕円 134"/>
        <xdr:cNvSpPr/>
      </xdr:nvSpPr>
      <xdr:spPr>
        <a:xfrm>
          <a:off x="3746500" y="9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145785</xdr:rowOff>
    </xdr:from>
    <xdr:ext cx="534377" cy="259045"/>
    <xdr:sp macro="" textlink="">
      <xdr:nvSpPr>
        <xdr:cNvPr id="136" name="テキスト ボックス 135"/>
        <xdr:cNvSpPr txBox="1"/>
      </xdr:nvSpPr>
      <xdr:spPr>
        <a:xfrm>
          <a:off x="3530111" y="94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28216</xdr:rowOff>
    </xdr:from>
    <xdr:to>
      <xdr:col>15</xdr:col>
      <xdr:colOff>101600</xdr:colOff>
      <xdr:row>56</xdr:row>
      <xdr:rowOff>129816</xdr:rowOff>
    </xdr:to>
    <xdr:sp macro="" textlink="">
      <xdr:nvSpPr>
        <xdr:cNvPr id="137" name="楕円 136"/>
        <xdr:cNvSpPr/>
      </xdr:nvSpPr>
      <xdr:spPr>
        <a:xfrm>
          <a:off x="2857500" y="962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146343</xdr:rowOff>
    </xdr:from>
    <xdr:ext cx="534377" cy="259045"/>
    <xdr:sp macro="" textlink="">
      <xdr:nvSpPr>
        <xdr:cNvPr id="138" name="テキスト ボックス 137"/>
        <xdr:cNvSpPr txBox="1"/>
      </xdr:nvSpPr>
      <xdr:spPr>
        <a:xfrm>
          <a:off x="2641111" y="94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39532</xdr:rowOff>
    </xdr:from>
    <xdr:to>
      <xdr:col>10</xdr:col>
      <xdr:colOff>165100</xdr:colOff>
      <xdr:row>56</xdr:row>
      <xdr:rowOff>141132</xdr:rowOff>
    </xdr:to>
    <xdr:sp macro="" textlink="">
      <xdr:nvSpPr>
        <xdr:cNvPr id="139" name="楕円 138"/>
        <xdr:cNvSpPr/>
      </xdr:nvSpPr>
      <xdr:spPr>
        <a:xfrm>
          <a:off x="1968500" y="964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132259</xdr:rowOff>
    </xdr:from>
    <xdr:ext cx="534377" cy="259045"/>
    <xdr:sp macro="" textlink="">
      <xdr:nvSpPr>
        <xdr:cNvPr id="140" name="テキスト ボックス 139"/>
        <xdr:cNvSpPr txBox="1"/>
      </xdr:nvSpPr>
      <xdr:spPr>
        <a:xfrm>
          <a:off x="1752111" y="973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20498</xdr:rowOff>
    </xdr:from>
    <xdr:to>
      <xdr:col>6</xdr:col>
      <xdr:colOff>38100</xdr:colOff>
      <xdr:row>56</xdr:row>
      <xdr:rowOff>122098</xdr:rowOff>
    </xdr:to>
    <xdr:sp macro="" textlink="">
      <xdr:nvSpPr>
        <xdr:cNvPr id="141" name="楕円 140"/>
        <xdr:cNvSpPr/>
      </xdr:nvSpPr>
      <xdr:spPr>
        <a:xfrm>
          <a:off x="1079500" y="962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113225</xdr:rowOff>
    </xdr:from>
    <xdr:ext cx="534377" cy="259045"/>
    <xdr:sp macro="" textlink="">
      <xdr:nvSpPr>
        <xdr:cNvPr id="142" name="テキスト ボックス 141"/>
        <xdr:cNvSpPr txBox="1"/>
      </xdr:nvSpPr>
      <xdr:spPr>
        <a:xfrm>
          <a:off x="863111" y="971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3" name="直線コネクタ 152"/>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4" name="テキスト ボックス 153"/>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5" name="直線コネクタ 154"/>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6" name="テキスト ボックス 155"/>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7" name="直線コネクタ 156"/>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8" name="テキスト ボックス 157"/>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9" name="直線コネクタ 158"/>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0" name="テキスト ボックス 159"/>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32327</xdr:rowOff>
    </xdr:from>
    <xdr:to>
      <xdr:col>24</xdr:col>
      <xdr:colOff>62865</xdr:colOff>
      <xdr:row>78</xdr:row>
      <xdr:rowOff>123881</xdr:rowOff>
    </xdr:to>
    <xdr:cxnSp macro="">
      <xdr:nvCxnSpPr>
        <xdr:cNvPr id="164" name="直線コネクタ 163"/>
        <xdr:cNvCxnSpPr/>
      </xdr:nvCxnSpPr>
      <xdr:spPr>
        <a:xfrm flipV="1">
          <a:off x="4633595" y="12205277"/>
          <a:ext cx="1270" cy="1291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127708</xdr:rowOff>
    </xdr:from>
    <xdr:ext cx="378565" cy="259045"/>
    <xdr:sp macro="" textlink="">
      <xdr:nvSpPr>
        <xdr:cNvPr id="165" name="維持補修費最小値テキスト"/>
        <xdr:cNvSpPr txBox="1"/>
      </xdr:nvSpPr>
      <xdr:spPr>
        <a:xfrm>
          <a:off x="4686300" y="13500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123881</xdr:rowOff>
    </xdr:from>
    <xdr:to>
      <xdr:col>24</xdr:col>
      <xdr:colOff>152400</xdr:colOff>
      <xdr:row>78</xdr:row>
      <xdr:rowOff>123881</xdr:rowOff>
    </xdr:to>
    <xdr:cxnSp macro="">
      <xdr:nvCxnSpPr>
        <xdr:cNvPr id="166" name="直線コネクタ 165"/>
        <xdr:cNvCxnSpPr/>
      </xdr:nvCxnSpPr>
      <xdr:spPr>
        <a:xfrm>
          <a:off x="4546600" y="13496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150454</xdr:rowOff>
    </xdr:from>
    <xdr:ext cx="534377" cy="259045"/>
    <xdr:sp macro="" textlink="">
      <xdr:nvSpPr>
        <xdr:cNvPr id="167" name="維持補修費最大値テキスト"/>
        <xdr:cNvSpPr txBox="1"/>
      </xdr:nvSpPr>
      <xdr:spPr>
        <a:xfrm>
          <a:off x="4686300" y="1198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32327</xdr:rowOff>
    </xdr:from>
    <xdr:to>
      <xdr:col>24</xdr:col>
      <xdr:colOff>152400</xdr:colOff>
      <xdr:row>71</xdr:row>
      <xdr:rowOff>32327</xdr:rowOff>
    </xdr:to>
    <xdr:cxnSp macro="">
      <xdr:nvCxnSpPr>
        <xdr:cNvPr id="168" name="直線コネクタ 167"/>
        <xdr:cNvCxnSpPr/>
      </xdr:nvCxnSpPr>
      <xdr:spPr>
        <a:xfrm>
          <a:off x="4546600" y="1220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109091</xdr:rowOff>
    </xdr:from>
    <xdr:to>
      <xdr:col>24</xdr:col>
      <xdr:colOff>63500</xdr:colOff>
      <xdr:row>78</xdr:row>
      <xdr:rowOff>110417</xdr:rowOff>
    </xdr:to>
    <xdr:cxnSp macro="">
      <xdr:nvCxnSpPr>
        <xdr:cNvPr id="169" name="直線コネクタ 168"/>
        <xdr:cNvCxnSpPr/>
      </xdr:nvCxnSpPr>
      <xdr:spPr>
        <a:xfrm flipV="1">
          <a:off x="3797300" y="13482191"/>
          <a:ext cx="8382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128762</xdr:rowOff>
    </xdr:from>
    <xdr:ext cx="469744" cy="259045"/>
    <xdr:sp macro="" textlink="">
      <xdr:nvSpPr>
        <xdr:cNvPr id="170" name="維持補修費平均値テキスト"/>
        <xdr:cNvSpPr txBox="1"/>
      </xdr:nvSpPr>
      <xdr:spPr>
        <a:xfrm>
          <a:off x="4686300" y="13158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105885</xdr:rowOff>
    </xdr:from>
    <xdr:to>
      <xdr:col>24</xdr:col>
      <xdr:colOff>114300</xdr:colOff>
      <xdr:row>78</xdr:row>
      <xdr:rowOff>36035</xdr:rowOff>
    </xdr:to>
    <xdr:sp macro="" textlink="">
      <xdr:nvSpPr>
        <xdr:cNvPr id="171" name="フローチャート: 判断 170"/>
        <xdr:cNvSpPr/>
      </xdr:nvSpPr>
      <xdr:spPr>
        <a:xfrm>
          <a:off x="45847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110417</xdr:rowOff>
    </xdr:from>
    <xdr:to>
      <xdr:col>19</xdr:col>
      <xdr:colOff>177800</xdr:colOff>
      <xdr:row>78</xdr:row>
      <xdr:rowOff>110623</xdr:rowOff>
    </xdr:to>
    <xdr:cxnSp macro="">
      <xdr:nvCxnSpPr>
        <xdr:cNvPr id="172" name="直線コネクタ 171"/>
        <xdr:cNvCxnSpPr/>
      </xdr:nvCxnSpPr>
      <xdr:spPr>
        <a:xfrm flipV="1">
          <a:off x="2908300" y="13483517"/>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61125</xdr:rowOff>
    </xdr:from>
    <xdr:to>
      <xdr:col>20</xdr:col>
      <xdr:colOff>38100</xdr:colOff>
      <xdr:row>77</xdr:row>
      <xdr:rowOff>162725</xdr:rowOff>
    </xdr:to>
    <xdr:sp macro="" textlink="">
      <xdr:nvSpPr>
        <xdr:cNvPr id="173" name="フローチャート: 判断 172"/>
        <xdr:cNvSpPr/>
      </xdr:nvSpPr>
      <xdr:spPr>
        <a:xfrm>
          <a:off x="3746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7802</xdr:rowOff>
    </xdr:from>
    <xdr:ext cx="469744" cy="259045"/>
    <xdr:sp macro="" textlink="">
      <xdr:nvSpPr>
        <xdr:cNvPr id="174" name="テキスト ボックス 173"/>
        <xdr:cNvSpPr txBox="1"/>
      </xdr:nvSpPr>
      <xdr:spPr>
        <a:xfrm>
          <a:off x="3562428" y="130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110623</xdr:rowOff>
    </xdr:from>
    <xdr:to>
      <xdr:col>15</xdr:col>
      <xdr:colOff>50800</xdr:colOff>
      <xdr:row>78</xdr:row>
      <xdr:rowOff>118554</xdr:rowOff>
    </xdr:to>
    <xdr:cxnSp macro="">
      <xdr:nvCxnSpPr>
        <xdr:cNvPr id="175" name="直線コネクタ 174"/>
        <xdr:cNvCxnSpPr/>
      </xdr:nvCxnSpPr>
      <xdr:spPr>
        <a:xfrm flipV="1">
          <a:off x="2019300" y="13483723"/>
          <a:ext cx="889000" cy="7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92557</xdr:rowOff>
    </xdr:from>
    <xdr:to>
      <xdr:col>15</xdr:col>
      <xdr:colOff>101600</xdr:colOff>
      <xdr:row>78</xdr:row>
      <xdr:rowOff>22707</xdr:rowOff>
    </xdr:to>
    <xdr:sp macro="" textlink="">
      <xdr:nvSpPr>
        <xdr:cNvPr id="176" name="フローチャート: 判断 175"/>
        <xdr:cNvSpPr/>
      </xdr:nvSpPr>
      <xdr:spPr>
        <a:xfrm>
          <a:off x="28575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39234</xdr:rowOff>
    </xdr:from>
    <xdr:ext cx="469744" cy="259045"/>
    <xdr:sp macro="" textlink="">
      <xdr:nvSpPr>
        <xdr:cNvPr id="177" name="テキスト ボックス 176"/>
        <xdr:cNvSpPr txBox="1"/>
      </xdr:nvSpPr>
      <xdr:spPr>
        <a:xfrm>
          <a:off x="2673428" y="1306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117275</xdr:rowOff>
    </xdr:from>
    <xdr:to>
      <xdr:col>10</xdr:col>
      <xdr:colOff>114300</xdr:colOff>
      <xdr:row>78</xdr:row>
      <xdr:rowOff>118554</xdr:rowOff>
    </xdr:to>
    <xdr:cxnSp macro="">
      <xdr:nvCxnSpPr>
        <xdr:cNvPr id="178" name="直線コネクタ 177"/>
        <xdr:cNvCxnSpPr/>
      </xdr:nvCxnSpPr>
      <xdr:spPr>
        <a:xfrm>
          <a:off x="1130300" y="13490375"/>
          <a:ext cx="8890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135054</xdr:rowOff>
    </xdr:from>
    <xdr:to>
      <xdr:col>10</xdr:col>
      <xdr:colOff>165100</xdr:colOff>
      <xdr:row>78</xdr:row>
      <xdr:rowOff>65204</xdr:rowOff>
    </xdr:to>
    <xdr:sp macro="" textlink="">
      <xdr:nvSpPr>
        <xdr:cNvPr id="179" name="フローチャート: 判断 178"/>
        <xdr:cNvSpPr/>
      </xdr:nvSpPr>
      <xdr:spPr>
        <a:xfrm>
          <a:off x="1968500" y="1333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81731</xdr:rowOff>
    </xdr:from>
    <xdr:ext cx="469744" cy="259045"/>
    <xdr:sp macro="" textlink="">
      <xdr:nvSpPr>
        <xdr:cNvPr id="180" name="テキスト ボックス 179"/>
        <xdr:cNvSpPr txBox="1"/>
      </xdr:nvSpPr>
      <xdr:spPr>
        <a:xfrm>
          <a:off x="1784428" y="1311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162395</xdr:rowOff>
    </xdr:from>
    <xdr:to>
      <xdr:col>6</xdr:col>
      <xdr:colOff>38100</xdr:colOff>
      <xdr:row>78</xdr:row>
      <xdr:rowOff>92545</xdr:rowOff>
    </xdr:to>
    <xdr:sp macro="" textlink="">
      <xdr:nvSpPr>
        <xdr:cNvPr id="181" name="フローチャート: 判断 180"/>
        <xdr:cNvSpPr/>
      </xdr:nvSpPr>
      <xdr:spPr>
        <a:xfrm>
          <a:off x="1079500" y="133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109072</xdr:rowOff>
    </xdr:from>
    <xdr:ext cx="469744" cy="259045"/>
    <xdr:sp macro="" textlink="">
      <xdr:nvSpPr>
        <xdr:cNvPr id="182" name="テキスト ボックス 181"/>
        <xdr:cNvSpPr txBox="1"/>
      </xdr:nvSpPr>
      <xdr:spPr>
        <a:xfrm>
          <a:off x="895428" y="1313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58291</xdr:rowOff>
    </xdr:from>
    <xdr:to>
      <xdr:col>24</xdr:col>
      <xdr:colOff>114300</xdr:colOff>
      <xdr:row>78</xdr:row>
      <xdr:rowOff>159891</xdr:rowOff>
    </xdr:to>
    <xdr:sp macro="" textlink="">
      <xdr:nvSpPr>
        <xdr:cNvPr id="188" name="楕円 187"/>
        <xdr:cNvSpPr/>
      </xdr:nvSpPr>
      <xdr:spPr>
        <a:xfrm>
          <a:off x="4584700" y="1343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144668</xdr:rowOff>
    </xdr:from>
    <xdr:ext cx="469744" cy="259045"/>
    <xdr:sp macro="" textlink="">
      <xdr:nvSpPr>
        <xdr:cNvPr id="189" name="維持補修費該当値テキスト"/>
        <xdr:cNvSpPr txBox="1"/>
      </xdr:nvSpPr>
      <xdr:spPr>
        <a:xfrm>
          <a:off x="4686300" y="1334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59617</xdr:rowOff>
    </xdr:from>
    <xdr:to>
      <xdr:col>20</xdr:col>
      <xdr:colOff>38100</xdr:colOff>
      <xdr:row>78</xdr:row>
      <xdr:rowOff>161217</xdr:rowOff>
    </xdr:to>
    <xdr:sp macro="" textlink="">
      <xdr:nvSpPr>
        <xdr:cNvPr id="190" name="楕円 189"/>
        <xdr:cNvSpPr/>
      </xdr:nvSpPr>
      <xdr:spPr>
        <a:xfrm>
          <a:off x="3746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152344</xdr:rowOff>
    </xdr:from>
    <xdr:ext cx="469744" cy="259045"/>
    <xdr:sp macro="" textlink="">
      <xdr:nvSpPr>
        <xdr:cNvPr id="191" name="テキスト ボックス 190"/>
        <xdr:cNvSpPr txBox="1"/>
      </xdr:nvSpPr>
      <xdr:spPr>
        <a:xfrm>
          <a:off x="3562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59823</xdr:rowOff>
    </xdr:from>
    <xdr:to>
      <xdr:col>15</xdr:col>
      <xdr:colOff>101600</xdr:colOff>
      <xdr:row>78</xdr:row>
      <xdr:rowOff>161423</xdr:rowOff>
    </xdr:to>
    <xdr:sp macro="" textlink="">
      <xdr:nvSpPr>
        <xdr:cNvPr id="192" name="楕円 191"/>
        <xdr:cNvSpPr/>
      </xdr:nvSpPr>
      <xdr:spPr>
        <a:xfrm>
          <a:off x="2857500" y="1343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152550</xdr:rowOff>
    </xdr:from>
    <xdr:ext cx="469744" cy="259045"/>
    <xdr:sp macro="" textlink="">
      <xdr:nvSpPr>
        <xdr:cNvPr id="193" name="テキスト ボックス 192"/>
        <xdr:cNvSpPr txBox="1"/>
      </xdr:nvSpPr>
      <xdr:spPr>
        <a:xfrm>
          <a:off x="2673428" y="1352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67754</xdr:rowOff>
    </xdr:from>
    <xdr:to>
      <xdr:col>10</xdr:col>
      <xdr:colOff>165100</xdr:colOff>
      <xdr:row>78</xdr:row>
      <xdr:rowOff>169354</xdr:rowOff>
    </xdr:to>
    <xdr:sp macro="" textlink="">
      <xdr:nvSpPr>
        <xdr:cNvPr id="194" name="楕円 193"/>
        <xdr:cNvSpPr/>
      </xdr:nvSpPr>
      <xdr:spPr>
        <a:xfrm>
          <a:off x="1968500" y="1344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160481</xdr:rowOff>
    </xdr:from>
    <xdr:ext cx="378565" cy="259045"/>
    <xdr:sp macro="" textlink="">
      <xdr:nvSpPr>
        <xdr:cNvPr id="195" name="テキスト ボックス 194"/>
        <xdr:cNvSpPr txBox="1"/>
      </xdr:nvSpPr>
      <xdr:spPr>
        <a:xfrm>
          <a:off x="1830017" y="1353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66475</xdr:rowOff>
    </xdr:from>
    <xdr:to>
      <xdr:col>6</xdr:col>
      <xdr:colOff>38100</xdr:colOff>
      <xdr:row>78</xdr:row>
      <xdr:rowOff>168075</xdr:rowOff>
    </xdr:to>
    <xdr:sp macro="" textlink="">
      <xdr:nvSpPr>
        <xdr:cNvPr id="196" name="楕円 195"/>
        <xdr:cNvSpPr/>
      </xdr:nvSpPr>
      <xdr:spPr>
        <a:xfrm>
          <a:off x="1079500" y="1343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159202</xdr:rowOff>
    </xdr:from>
    <xdr:ext cx="378565" cy="259045"/>
    <xdr:sp macro="" textlink="">
      <xdr:nvSpPr>
        <xdr:cNvPr id="197" name="テキスト ボックス 196"/>
        <xdr:cNvSpPr txBox="1"/>
      </xdr:nvSpPr>
      <xdr:spPr>
        <a:xfrm>
          <a:off x="941017" y="13532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8" name="テキスト ボックス 20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167608</xdr:rowOff>
    </xdr:from>
    <xdr:to>
      <xdr:col>24</xdr:col>
      <xdr:colOff>62865</xdr:colOff>
      <xdr:row>99</xdr:row>
      <xdr:rowOff>69235</xdr:rowOff>
    </xdr:to>
    <xdr:cxnSp macro="">
      <xdr:nvCxnSpPr>
        <xdr:cNvPr id="222" name="直線コネクタ 221"/>
        <xdr:cNvCxnSpPr/>
      </xdr:nvCxnSpPr>
      <xdr:spPr>
        <a:xfrm flipV="1">
          <a:off x="4633595" y="15426658"/>
          <a:ext cx="1270" cy="16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73062</xdr:rowOff>
    </xdr:from>
    <xdr:ext cx="534377" cy="259045"/>
    <xdr:sp macro="" textlink="">
      <xdr:nvSpPr>
        <xdr:cNvPr id="223" name="扶助費最小値テキスト"/>
        <xdr:cNvSpPr txBox="1"/>
      </xdr:nvSpPr>
      <xdr:spPr>
        <a:xfrm>
          <a:off x="4686300" y="1704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69235</xdr:rowOff>
    </xdr:from>
    <xdr:to>
      <xdr:col>24</xdr:col>
      <xdr:colOff>152400</xdr:colOff>
      <xdr:row>99</xdr:row>
      <xdr:rowOff>69235</xdr:rowOff>
    </xdr:to>
    <xdr:cxnSp macro="">
      <xdr:nvCxnSpPr>
        <xdr:cNvPr id="224" name="直線コネクタ 223"/>
        <xdr:cNvCxnSpPr/>
      </xdr:nvCxnSpPr>
      <xdr:spPr>
        <a:xfrm>
          <a:off x="4546600" y="170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114285</xdr:rowOff>
    </xdr:from>
    <xdr:ext cx="599010" cy="259045"/>
    <xdr:sp macro="" textlink="">
      <xdr:nvSpPr>
        <xdr:cNvPr id="225" name="扶助費最大値テキスト"/>
        <xdr:cNvSpPr txBox="1"/>
      </xdr:nvSpPr>
      <xdr:spPr>
        <a:xfrm>
          <a:off x="4686300" y="1520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167608</xdr:rowOff>
    </xdr:from>
    <xdr:to>
      <xdr:col>24</xdr:col>
      <xdr:colOff>152400</xdr:colOff>
      <xdr:row>89</xdr:row>
      <xdr:rowOff>167608</xdr:rowOff>
    </xdr:to>
    <xdr:cxnSp macro="">
      <xdr:nvCxnSpPr>
        <xdr:cNvPr id="226" name="直線コネクタ 225"/>
        <xdr:cNvCxnSpPr/>
      </xdr:nvCxnSpPr>
      <xdr:spPr>
        <a:xfrm>
          <a:off x="4546600" y="1542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120231</xdr:rowOff>
    </xdr:from>
    <xdr:to>
      <xdr:col>24</xdr:col>
      <xdr:colOff>63500</xdr:colOff>
      <xdr:row>95</xdr:row>
      <xdr:rowOff>148273</xdr:rowOff>
    </xdr:to>
    <xdr:cxnSp macro="">
      <xdr:nvCxnSpPr>
        <xdr:cNvPr id="227" name="直線コネクタ 226"/>
        <xdr:cNvCxnSpPr/>
      </xdr:nvCxnSpPr>
      <xdr:spPr>
        <a:xfrm flipV="1">
          <a:off x="3797300" y="16407981"/>
          <a:ext cx="838200" cy="2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80663</xdr:rowOff>
    </xdr:from>
    <xdr:ext cx="534377" cy="259045"/>
    <xdr:sp macro="" textlink="">
      <xdr:nvSpPr>
        <xdr:cNvPr id="228" name="扶助費平均値テキスト"/>
        <xdr:cNvSpPr txBox="1"/>
      </xdr:nvSpPr>
      <xdr:spPr>
        <a:xfrm>
          <a:off x="4686300" y="16539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102236</xdr:rowOff>
    </xdr:from>
    <xdr:to>
      <xdr:col>24</xdr:col>
      <xdr:colOff>114300</xdr:colOff>
      <xdr:row>97</xdr:row>
      <xdr:rowOff>32386</xdr:rowOff>
    </xdr:to>
    <xdr:sp macro="" textlink="">
      <xdr:nvSpPr>
        <xdr:cNvPr id="229" name="フローチャート: 判断 228"/>
        <xdr:cNvSpPr/>
      </xdr:nvSpPr>
      <xdr:spPr>
        <a:xfrm>
          <a:off x="4584700" y="1656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148273</xdr:rowOff>
    </xdr:from>
    <xdr:to>
      <xdr:col>19</xdr:col>
      <xdr:colOff>177800</xdr:colOff>
      <xdr:row>96</xdr:row>
      <xdr:rowOff>30257</xdr:rowOff>
    </xdr:to>
    <xdr:cxnSp macro="">
      <xdr:nvCxnSpPr>
        <xdr:cNvPr id="230" name="直線コネクタ 229"/>
        <xdr:cNvCxnSpPr/>
      </xdr:nvCxnSpPr>
      <xdr:spPr>
        <a:xfrm flipV="1">
          <a:off x="2908300" y="16436023"/>
          <a:ext cx="889000" cy="5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104102</xdr:rowOff>
    </xdr:from>
    <xdr:to>
      <xdr:col>20</xdr:col>
      <xdr:colOff>38100</xdr:colOff>
      <xdr:row>97</xdr:row>
      <xdr:rowOff>34252</xdr:rowOff>
    </xdr:to>
    <xdr:sp macro="" textlink="">
      <xdr:nvSpPr>
        <xdr:cNvPr id="231" name="フローチャート: 判断 230"/>
        <xdr:cNvSpPr/>
      </xdr:nvSpPr>
      <xdr:spPr>
        <a:xfrm>
          <a:off x="37465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25379</xdr:rowOff>
    </xdr:from>
    <xdr:ext cx="534377" cy="259045"/>
    <xdr:sp macro="" textlink="">
      <xdr:nvSpPr>
        <xdr:cNvPr id="232" name="テキスト ボックス 231"/>
        <xdr:cNvSpPr txBox="1"/>
      </xdr:nvSpPr>
      <xdr:spPr>
        <a:xfrm>
          <a:off x="3530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30257</xdr:rowOff>
    </xdr:from>
    <xdr:to>
      <xdr:col>15</xdr:col>
      <xdr:colOff>50800</xdr:colOff>
      <xdr:row>96</xdr:row>
      <xdr:rowOff>106896</xdr:rowOff>
    </xdr:to>
    <xdr:cxnSp macro="">
      <xdr:nvCxnSpPr>
        <xdr:cNvPr id="233" name="直線コネクタ 232"/>
        <xdr:cNvCxnSpPr/>
      </xdr:nvCxnSpPr>
      <xdr:spPr>
        <a:xfrm flipV="1">
          <a:off x="2019300" y="16489457"/>
          <a:ext cx="889000" cy="7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123856</xdr:rowOff>
    </xdr:from>
    <xdr:to>
      <xdr:col>15</xdr:col>
      <xdr:colOff>101600</xdr:colOff>
      <xdr:row>97</xdr:row>
      <xdr:rowOff>54006</xdr:rowOff>
    </xdr:to>
    <xdr:sp macro="" textlink="">
      <xdr:nvSpPr>
        <xdr:cNvPr id="234" name="フローチャート: 判断 233"/>
        <xdr:cNvSpPr/>
      </xdr:nvSpPr>
      <xdr:spPr>
        <a:xfrm>
          <a:off x="2857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45133</xdr:rowOff>
    </xdr:from>
    <xdr:ext cx="534377" cy="259045"/>
    <xdr:sp macro="" textlink="">
      <xdr:nvSpPr>
        <xdr:cNvPr id="235" name="テキスト ボックス 234"/>
        <xdr:cNvSpPr txBox="1"/>
      </xdr:nvSpPr>
      <xdr:spPr>
        <a:xfrm>
          <a:off x="2641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106896</xdr:rowOff>
    </xdr:from>
    <xdr:to>
      <xdr:col>10</xdr:col>
      <xdr:colOff>114300</xdr:colOff>
      <xdr:row>97</xdr:row>
      <xdr:rowOff>2597</xdr:rowOff>
    </xdr:to>
    <xdr:cxnSp macro="">
      <xdr:nvCxnSpPr>
        <xdr:cNvPr id="236" name="直線コネクタ 235"/>
        <xdr:cNvCxnSpPr/>
      </xdr:nvCxnSpPr>
      <xdr:spPr>
        <a:xfrm flipV="1">
          <a:off x="1130300" y="16566096"/>
          <a:ext cx="889000" cy="6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4127</xdr:rowOff>
    </xdr:from>
    <xdr:to>
      <xdr:col>10</xdr:col>
      <xdr:colOff>165100</xdr:colOff>
      <xdr:row>97</xdr:row>
      <xdr:rowOff>105727</xdr:rowOff>
    </xdr:to>
    <xdr:sp macro="" textlink="">
      <xdr:nvSpPr>
        <xdr:cNvPr id="237" name="フローチャート: 判断 236"/>
        <xdr:cNvSpPr/>
      </xdr:nvSpPr>
      <xdr:spPr>
        <a:xfrm>
          <a:off x="1968500" y="16634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96854</xdr:rowOff>
    </xdr:from>
    <xdr:ext cx="534377" cy="259045"/>
    <xdr:sp macro="" textlink="">
      <xdr:nvSpPr>
        <xdr:cNvPr id="238" name="テキスト ボックス 237"/>
        <xdr:cNvSpPr txBox="1"/>
      </xdr:nvSpPr>
      <xdr:spPr>
        <a:xfrm>
          <a:off x="1752111" y="1672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95968</xdr:rowOff>
    </xdr:from>
    <xdr:to>
      <xdr:col>6</xdr:col>
      <xdr:colOff>38100</xdr:colOff>
      <xdr:row>98</xdr:row>
      <xdr:rowOff>26118</xdr:rowOff>
    </xdr:to>
    <xdr:sp macro="" textlink="">
      <xdr:nvSpPr>
        <xdr:cNvPr id="239" name="フローチャート: 判断 238"/>
        <xdr:cNvSpPr/>
      </xdr:nvSpPr>
      <xdr:spPr>
        <a:xfrm>
          <a:off x="1079500" y="16726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17245</xdr:rowOff>
    </xdr:from>
    <xdr:ext cx="534377" cy="259045"/>
    <xdr:sp macro="" textlink="">
      <xdr:nvSpPr>
        <xdr:cNvPr id="240" name="テキスト ボックス 239"/>
        <xdr:cNvSpPr txBox="1"/>
      </xdr:nvSpPr>
      <xdr:spPr>
        <a:xfrm>
          <a:off x="863111" y="1681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69431</xdr:rowOff>
    </xdr:from>
    <xdr:to>
      <xdr:col>24</xdr:col>
      <xdr:colOff>114300</xdr:colOff>
      <xdr:row>95</xdr:row>
      <xdr:rowOff>171031</xdr:rowOff>
    </xdr:to>
    <xdr:sp macro="" textlink="">
      <xdr:nvSpPr>
        <xdr:cNvPr id="246" name="楕円 245"/>
        <xdr:cNvSpPr/>
      </xdr:nvSpPr>
      <xdr:spPr>
        <a:xfrm>
          <a:off x="4584700" y="163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92308</xdr:rowOff>
    </xdr:from>
    <xdr:ext cx="534377" cy="259045"/>
    <xdr:sp macro="" textlink="">
      <xdr:nvSpPr>
        <xdr:cNvPr id="247" name="扶助費該当値テキスト"/>
        <xdr:cNvSpPr txBox="1"/>
      </xdr:nvSpPr>
      <xdr:spPr>
        <a:xfrm>
          <a:off x="4686300" y="1620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97473</xdr:rowOff>
    </xdr:from>
    <xdr:to>
      <xdr:col>20</xdr:col>
      <xdr:colOff>38100</xdr:colOff>
      <xdr:row>96</xdr:row>
      <xdr:rowOff>27623</xdr:rowOff>
    </xdr:to>
    <xdr:sp macro="" textlink="">
      <xdr:nvSpPr>
        <xdr:cNvPr id="248" name="楕円 247"/>
        <xdr:cNvSpPr/>
      </xdr:nvSpPr>
      <xdr:spPr>
        <a:xfrm>
          <a:off x="3746500" y="163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44150</xdr:rowOff>
    </xdr:from>
    <xdr:ext cx="534377" cy="259045"/>
    <xdr:sp macro="" textlink="">
      <xdr:nvSpPr>
        <xdr:cNvPr id="249" name="テキスト ボックス 248"/>
        <xdr:cNvSpPr txBox="1"/>
      </xdr:nvSpPr>
      <xdr:spPr>
        <a:xfrm>
          <a:off x="3530111" y="1616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150907</xdr:rowOff>
    </xdr:from>
    <xdr:to>
      <xdr:col>15</xdr:col>
      <xdr:colOff>101600</xdr:colOff>
      <xdr:row>96</xdr:row>
      <xdr:rowOff>81057</xdr:rowOff>
    </xdr:to>
    <xdr:sp macro="" textlink="">
      <xdr:nvSpPr>
        <xdr:cNvPr id="250" name="楕円 249"/>
        <xdr:cNvSpPr/>
      </xdr:nvSpPr>
      <xdr:spPr>
        <a:xfrm>
          <a:off x="2857500" y="164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97584</xdr:rowOff>
    </xdr:from>
    <xdr:ext cx="534377" cy="259045"/>
    <xdr:sp macro="" textlink="">
      <xdr:nvSpPr>
        <xdr:cNvPr id="251" name="テキスト ボックス 250"/>
        <xdr:cNvSpPr txBox="1"/>
      </xdr:nvSpPr>
      <xdr:spPr>
        <a:xfrm>
          <a:off x="2641111" y="1621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56096</xdr:rowOff>
    </xdr:from>
    <xdr:to>
      <xdr:col>10</xdr:col>
      <xdr:colOff>165100</xdr:colOff>
      <xdr:row>96</xdr:row>
      <xdr:rowOff>157696</xdr:rowOff>
    </xdr:to>
    <xdr:sp macro="" textlink="">
      <xdr:nvSpPr>
        <xdr:cNvPr id="252" name="楕円 251"/>
        <xdr:cNvSpPr/>
      </xdr:nvSpPr>
      <xdr:spPr>
        <a:xfrm>
          <a:off x="1968500" y="1651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2773</xdr:rowOff>
    </xdr:from>
    <xdr:ext cx="534377" cy="259045"/>
    <xdr:sp macro="" textlink="">
      <xdr:nvSpPr>
        <xdr:cNvPr id="253" name="テキスト ボックス 252"/>
        <xdr:cNvSpPr txBox="1"/>
      </xdr:nvSpPr>
      <xdr:spPr>
        <a:xfrm>
          <a:off x="1752111" y="1629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123247</xdr:rowOff>
    </xdr:from>
    <xdr:to>
      <xdr:col>6</xdr:col>
      <xdr:colOff>38100</xdr:colOff>
      <xdr:row>97</xdr:row>
      <xdr:rowOff>53397</xdr:rowOff>
    </xdr:to>
    <xdr:sp macro="" textlink="">
      <xdr:nvSpPr>
        <xdr:cNvPr id="254" name="楕円 253"/>
        <xdr:cNvSpPr/>
      </xdr:nvSpPr>
      <xdr:spPr>
        <a:xfrm>
          <a:off x="1079500" y="165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69924</xdr:rowOff>
    </xdr:from>
    <xdr:ext cx="534377" cy="259045"/>
    <xdr:sp macro="" textlink="">
      <xdr:nvSpPr>
        <xdr:cNvPr id="255" name="テキスト ボックス 254"/>
        <xdr:cNvSpPr txBox="1"/>
      </xdr:nvSpPr>
      <xdr:spPr>
        <a:xfrm>
          <a:off x="863111" y="163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69" name="テキスト ボックス 26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1" name="テキスト ボックス 27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3" name="テキスト ボックス 27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5" name="テキスト ボックス 27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7" name="テキスト ボックス 27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15884</xdr:rowOff>
    </xdr:from>
    <xdr:to>
      <xdr:col>54</xdr:col>
      <xdr:colOff>189865</xdr:colOff>
      <xdr:row>38</xdr:row>
      <xdr:rowOff>143472</xdr:rowOff>
    </xdr:to>
    <xdr:cxnSp macro="">
      <xdr:nvCxnSpPr>
        <xdr:cNvPr id="281" name="直線コネクタ 280"/>
        <xdr:cNvCxnSpPr/>
      </xdr:nvCxnSpPr>
      <xdr:spPr>
        <a:xfrm flipV="1">
          <a:off x="10475595" y="5159384"/>
          <a:ext cx="1270" cy="1499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147299</xdr:rowOff>
    </xdr:from>
    <xdr:ext cx="534377" cy="259045"/>
    <xdr:sp macro="" textlink="">
      <xdr:nvSpPr>
        <xdr:cNvPr id="282" name="補助費等最小値テキスト"/>
        <xdr:cNvSpPr txBox="1"/>
      </xdr:nvSpPr>
      <xdr:spPr>
        <a:xfrm>
          <a:off x="10528300" y="666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143472</xdr:rowOff>
    </xdr:from>
    <xdr:to>
      <xdr:col>55</xdr:col>
      <xdr:colOff>88900</xdr:colOff>
      <xdr:row>38</xdr:row>
      <xdr:rowOff>143472</xdr:rowOff>
    </xdr:to>
    <xdr:cxnSp macro="">
      <xdr:nvCxnSpPr>
        <xdr:cNvPr id="283" name="直線コネクタ 282"/>
        <xdr:cNvCxnSpPr/>
      </xdr:nvCxnSpPr>
      <xdr:spPr>
        <a:xfrm>
          <a:off x="10388600" y="665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134011</xdr:rowOff>
    </xdr:from>
    <xdr:ext cx="599010" cy="259045"/>
    <xdr:sp macro="" textlink="">
      <xdr:nvSpPr>
        <xdr:cNvPr id="284" name="補助費等最大値テキスト"/>
        <xdr:cNvSpPr txBox="1"/>
      </xdr:nvSpPr>
      <xdr:spPr>
        <a:xfrm>
          <a:off x="10528300" y="493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15884</xdr:rowOff>
    </xdr:from>
    <xdr:to>
      <xdr:col>55</xdr:col>
      <xdr:colOff>88900</xdr:colOff>
      <xdr:row>30</xdr:row>
      <xdr:rowOff>15884</xdr:rowOff>
    </xdr:to>
    <xdr:cxnSp macro="">
      <xdr:nvCxnSpPr>
        <xdr:cNvPr id="285" name="直線コネクタ 284"/>
        <xdr:cNvCxnSpPr/>
      </xdr:nvCxnSpPr>
      <xdr:spPr>
        <a:xfrm>
          <a:off x="10388600" y="5159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115086</xdr:rowOff>
    </xdr:from>
    <xdr:to>
      <xdr:col>55</xdr:col>
      <xdr:colOff>0</xdr:colOff>
      <xdr:row>38</xdr:row>
      <xdr:rowOff>30642</xdr:rowOff>
    </xdr:to>
    <xdr:cxnSp macro="">
      <xdr:nvCxnSpPr>
        <xdr:cNvPr id="286" name="直線コネクタ 285"/>
        <xdr:cNvCxnSpPr/>
      </xdr:nvCxnSpPr>
      <xdr:spPr>
        <a:xfrm flipV="1">
          <a:off x="9639300" y="6458736"/>
          <a:ext cx="838200" cy="87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78943</xdr:rowOff>
    </xdr:from>
    <xdr:ext cx="534377" cy="259045"/>
    <xdr:sp macro="" textlink="">
      <xdr:nvSpPr>
        <xdr:cNvPr id="287" name="補助費等平均値テキスト"/>
        <xdr:cNvSpPr txBox="1"/>
      </xdr:nvSpPr>
      <xdr:spPr>
        <a:xfrm>
          <a:off x="10528300" y="642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100516</xdr:rowOff>
    </xdr:from>
    <xdr:to>
      <xdr:col>55</xdr:col>
      <xdr:colOff>50800</xdr:colOff>
      <xdr:row>38</xdr:row>
      <xdr:rowOff>30666</xdr:rowOff>
    </xdr:to>
    <xdr:sp macro="" textlink="">
      <xdr:nvSpPr>
        <xdr:cNvPr id="288" name="フローチャート: 判断 287"/>
        <xdr:cNvSpPr/>
      </xdr:nvSpPr>
      <xdr:spPr>
        <a:xfrm>
          <a:off x="10426700" y="644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26663</xdr:rowOff>
    </xdr:from>
    <xdr:to>
      <xdr:col>50</xdr:col>
      <xdr:colOff>114300</xdr:colOff>
      <xdr:row>38</xdr:row>
      <xdr:rowOff>30642</xdr:rowOff>
    </xdr:to>
    <xdr:cxnSp macro="">
      <xdr:nvCxnSpPr>
        <xdr:cNvPr id="289" name="直線コネクタ 288"/>
        <xdr:cNvCxnSpPr/>
      </xdr:nvCxnSpPr>
      <xdr:spPr>
        <a:xfrm>
          <a:off x="8750300" y="6541763"/>
          <a:ext cx="889000" cy="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135495</xdr:rowOff>
    </xdr:from>
    <xdr:to>
      <xdr:col>50</xdr:col>
      <xdr:colOff>165100</xdr:colOff>
      <xdr:row>38</xdr:row>
      <xdr:rowOff>65646</xdr:rowOff>
    </xdr:to>
    <xdr:sp macro="" textlink="">
      <xdr:nvSpPr>
        <xdr:cNvPr id="290" name="フローチャート: 判断 289"/>
        <xdr:cNvSpPr/>
      </xdr:nvSpPr>
      <xdr:spPr>
        <a:xfrm>
          <a:off x="9588500" y="64791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82172</xdr:rowOff>
    </xdr:from>
    <xdr:ext cx="534377" cy="259045"/>
    <xdr:sp macro="" textlink="">
      <xdr:nvSpPr>
        <xdr:cNvPr id="291" name="テキスト ボックス 290"/>
        <xdr:cNvSpPr txBox="1"/>
      </xdr:nvSpPr>
      <xdr:spPr>
        <a:xfrm>
          <a:off x="9372111" y="625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168526</xdr:rowOff>
    </xdr:from>
    <xdr:to>
      <xdr:col>45</xdr:col>
      <xdr:colOff>177800</xdr:colOff>
      <xdr:row>38</xdr:row>
      <xdr:rowOff>26663</xdr:rowOff>
    </xdr:to>
    <xdr:cxnSp macro="">
      <xdr:nvCxnSpPr>
        <xdr:cNvPr id="292" name="直線コネクタ 291"/>
        <xdr:cNvCxnSpPr/>
      </xdr:nvCxnSpPr>
      <xdr:spPr>
        <a:xfrm>
          <a:off x="7861300" y="6512176"/>
          <a:ext cx="889000" cy="2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130584</xdr:rowOff>
    </xdr:from>
    <xdr:to>
      <xdr:col>46</xdr:col>
      <xdr:colOff>38100</xdr:colOff>
      <xdr:row>38</xdr:row>
      <xdr:rowOff>60734</xdr:rowOff>
    </xdr:to>
    <xdr:sp macro="" textlink="">
      <xdr:nvSpPr>
        <xdr:cNvPr id="293" name="フローチャート: 判断 292"/>
        <xdr:cNvSpPr/>
      </xdr:nvSpPr>
      <xdr:spPr>
        <a:xfrm>
          <a:off x="8699500" y="647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77261</xdr:rowOff>
    </xdr:from>
    <xdr:ext cx="534377" cy="259045"/>
    <xdr:sp macro="" textlink="">
      <xdr:nvSpPr>
        <xdr:cNvPr id="294" name="テキスト ボックス 293"/>
        <xdr:cNvSpPr txBox="1"/>
      </xdr:nvSpPr>
      <xdr:spPr>
        <a:xfrm>
          <a:off x="8483111" y="62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168526</xdr:rowOff>
    </xdr:from>
    <xdr:to>
      <xdr:col>41</xdr:col>
      <xdr:colOff>50800</xdr:colOff>
      <xdr:row>38</xdr:row>
      <xdr:rowOff>69703</xdr:rowOff>
    </xdr:to>
    <xdr:cxnSp macro="">
      <xdr:nvCxnSpPr>
        <xdr:cNvPr id="295" name="直線コネクタ 294"/>
        <xdr:cNvCxnSpPr/>
      </xdr:nvCxnSpPr>
      <xdr:spPr>
        <a:xfrm flipV="1">
          <a:off x="6972300" y="6512176"/>
          <a:ext cx="889000" cy="7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135534</xdr:rowOff>
    </xdr:from>
    <xdr:to>
      <xdr:col>41</xdr:col>
      <xdr:colOff>101600</xdr:colOff>
      <xdr:row>38</xdr:row>
      <xdr:rowOff>65684</xdr:rowOff>
    </xdr:to>
    <xdr:sp macro="" textlink="">
      <xdr:nvSpPr>
        <xdr:cNvPr id="296" name="フローチャート: 判断 295"/>
        <xdr:cNvSpPr/>
      </xdr:nvSpPr>
      <xdr:spPr>
        <a:xfrm>
          <a:off x="7810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56811</xdr:rowOff>
    </xdr:from>
    <xdr:ext cx="534377" cy="259045"/>
    <xdr:sp macro="" textlink="">
      <xdr:nvSpPr>
        <xdr:cNvPr id="297" name="テキスト ボックス 296"/>
        <xdr:cNvSpPr txBox="1"/>
      </xdr:nvSpPr>
      <xdr:spPr>
        <a:xfrm>
          <a:off x="7594111" y="65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135035</xdr:rowOff>
    </xdr:from>
    <xdr:to>
      <xdr:col>36</xdr:col>
      <xdr:colOff>165100</xdr:colOff>
      <xdr:row>38</xdr:row>
      <xdr:rowOff>65185</xdr:rowOff>
    </xdr:to>
    <xdr:sp macro="" textlink="">
      <xdr:nvSpPr>
        <xdr:cNvPr id="298" name="フローチャート: 判断 297"/>
        <xdr:cNvSpPr/>
      </xdr:nvSpPr>
      <xdr:spPr>
        <a:xfrm>
          <a:off x="6921500" y="647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81712</xdr:rowOff>
    </xdr:from>
    <xdr:ext cx="534377" cy="259045"/>
    <xdr:sp macro="" textlink="">
      <xdr:nvSpPr>
        <xdr:cNvPr id="299" name="テキスト ボックス 298"/>
        <xdr:cNvSpPr txBox="1"/>
      </xdr:nvSpPr>
      <xdr:spPr>
        <a:xfrm>
          <a:off x="6705111" y="6253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64286</xdr:rowOff>
    </xdr:from>
    <xdr:to>
      <xdr:col>55</xdr:col>
      <xdr:colOff>50800</xdr:colOff>
      <xdr:row>37</xdr:row>
      <xdr:rowOff>165886</xdr:rowOff>
    </xdr:to>
    <xdr:sp macro="" textlink="">
      <xdr:nvSpPr>
        <xdr:cNvPr id="305" name="楕円 304"/>
        <xdr:cNvSpPr/>
      </xdr:nvSpPr>
      <xdr:spPr>
        <a:xfrm>
          <a:off x="10426700" y="64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87163</xdr:rowOff>
    </xdr:from>
    <xdr:ext cx="599010" cy="259045"/>
    <xdr:sp macro="" textlink="">
      <xdr:nvSpPr>
        <xdr:cNvPr id="306" name="補助費等該当値テキスト"/>
        <xdr:cNvSpPr txBox="1"/>
      </xdr:nvSpPr>
      <xdr:spPr>
        <a:xfrm>
          <a:off x="10528300" y="625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151292</xdr:rowOff>
    </xdr:from>
    <xdr:to>
      <xdr:col>50</xdr:col>
      <xdr:colOff>165100</xdr:colOff>
      <xdr:row>38</xdr:row>
      <xdr:rowOff>81442</xdr:rowOff>
    </xdr:to>
    <xdr:sp macro="" textlink="">
      <xdr:nvSpPr>
        <xdr:cNvPr id="307" name="楕円 306"/>
        <xdr:cNvSpPr/>
      </xdr:nvSpPr>
      <xdr:spPr>
        <a:xfrm>
          <a:off x="9588500" y="649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72569</xdr:rowOff>
    </xdr:from>
    <xdr:ext cx="534377" cy="259045"/>
    <xdr:sp macro="" textlink="">
      <xdr:nvSpPr>
        <xdr:cNvPr id="308" name="テキスト ボックス 307"/>
        <xdr:cNvSpPr txBox="1"/>
      </xdr:nvSpPr>
      <xdr:spPr>
        <a:xfrm>
          <a:off x="9372111" y="658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147314</xdr:rowOff>
    </xdr:from>
    <xdr:to>
      <xdr:col>46</xdr:col>
      <xdr:colOff>38100</xdr:colOff>
      <xdr:row>38</xdr:row>
      <xdr:rowOff>77463</xdr:rowOff>
    </xdr:to>
    <xdr:sp macro="" textlink="">
      <xdr:nvSpPr>
        <xdr:cNvPr id="309" name="楕円 308"/>
        <xdr:cNvSpPr/>
      </xdr:nvSpPr>
      <xdr:spPr>
        <a:xfrm>
          <a:off x="8699500" y="64909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68590</xdr:rowOff>
    </xdr:from>
    <xdr:ext cx="534377" cy="259045"/>
    <xdr:sp macro="" textlink="">
      <xdr:nvSpPr>
        <xdr:cNvPr id="310" name="テキスト ボックス 309"/>
        <xdr:cNvSpPr txBox="1"/>
      </xdr:nvSpPr>
      <xdr:spPr>
        <a:xfrm>
          <a:off x="8483111" y="658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117727</xdr:rowOff>
    </xdr:from>
    <xdr:to>
      <xdr:col>41</xdr:col>
      <xdr:colOff>101600</xdr:colOff>
      <xdr:row>38</xdr:row>
      <xdr:rowOff>47876</xdr:rowOff>
    </xdr:to>
    <xdr:sp macro="" textlink="">
      <xdr:nvSpPr>
        <xdr:cNvPr id="311" name="楕円 310"/>
        <xdr:cNvSpPr/>
      </xdr:nvSpPr>
      <xdr:spPr>
        <a:xfrm>
          <a:off x="7810500" y="64613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64404</xdr:rowOff>
    </xdr:from>
    <xdr:ext cx="534377" cy="259045"/>
    <xdr:sp macro="" textlink="">
      <xdr:nvSpPr>
        <xdr:cNvPr id="312" name="テキスト ボックス 311"/>
        <xdr:cNvSpPr txBox="1"/>
      </xdr:nvSpPr>
      <xdr:spPr>
        <a:xfrm>
          <a:off x="7594111" y="623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18903</xdr:rowOff>
    </xdr:from>
    <xdr:to>
      <xdr:col>36</xdr:col>
      <xdr:colOff>165100</xdr:colOff>
      <xdr:row>38</xdr:row>
      <xdr:rowOff>120503</xdr:rowOff>
    </xdr:to>
    <xdr:sp macro="" textlink="">
      <xdr:nvSpPr>
        <xdr:cNvPr id="313" name="楕円 312"/>
        <xdr:cNvSpPr/>
      </xdr:nvSpPr>
      <xdr:spPr>
        <a:xfrm>
          <a:off x="6921500" y="653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111630</xdr:rowOff>
    </xdr:from>
    <xdr:ext cx="534377" cy="259045"/>
    <xdr:sp macro="" textlink="">
      <xdr:nvSpPr>
        <xdr:cNvPr id="314" name="テキスト ボックス 313"/>
        <xdr:cNvSpPr txBox="1"/>
      </xdr:nvSpPr>
      <xdr:spPr>
        <a:xfrm>
          <a:off x="6705111" y="66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0" name="テキスト ボックス 329"/>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2" name="テキスト ボックス 331"/>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119421</xdr:rowOff>
    </xdr:from>
    <xdr:to>
      <xdr:col>54</xdr:col>
      <xdr:colOff>189865</xdr:colOff>
      <xdr:row>58</xdr:row>
      <xdr:rowOff>129027</xdr:rowOff>
    </xdr:to>
    <xdr:cxnSp macro="">
      <xdr:nvCxnSpPr>
        <xdr:cNvPr id="336" name="直線コネクタ 335"/>
        <xdr:cNvCxnSpPr/>
      </xdr:nvCxnSpPr>
      <xdr:spPr>
        <a:xfrm flipV="1">
          <a:off x="10475595" y="8691921"/>
          <a:ext cx="1270" cy="1381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132854</xdr:rowOff>
    </xdr:from>
    <xdr:ext cx="534377" cy="259045"/>
    <xdr:sp macro="" textlink="">
      <xdr:nvSpPr>
        <xdr:cNvPr id="337" name="普通建設事業費最小値テキスト"/>
        <xdr:cNvSpPr txBox="1"/>
      </xdr:nvSpPr>
      <xdr:spPr>
        <a:xfrm>
          <a:off x="10528300" y="1007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129027</xdr:rowOff>
    </xdr:from>
    <xdr:to>
      <xdr:col>55</xdr:col>
      <xdr:colOff>88900</xdr:colOff>
      <xdr:row>58</xdr:row>
      <xdr:rowOff>129027</xdr:rowOff>
    </xdr:to>
    <xdr:cxnSp macro="">
      <xdr:nvCxnSpPr>
        <xdr:cNvPr id="338" name="直線コネクタ 337"/>
        <xdr:cNvCxnSpPr/>
      </xdr:nvCxnSpPr>
      <xdr:spPr>
        <a:xfrm>
          <a:off x="10388600" y="1007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66098</xdr:rowOff>
    </xdr:from>
    <xdr:ext cx="690189" cy="259045"/>
    <xdr:sp macro="" textlink="">
      <xdr:nvSpPr>
        <xdr:cNvPr id="339" name="普通建設事業費最大値テキスト"/>
        <xdr:cNvSpPr txBox="1"/>
      </xdr:nvSpPr>
      <xdr:spPr>
        <a:xfrm>
          <a:off x="10528300" y="84671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119421</xdr:rowOff>
    </xdr:from>
    <xdr:to>
      <xdr:col>55</xdr:col>
      <xdr:colOff>88900</xdr:colOff>
      <xdr:row>50</xdr:row>
      <xdr:rowOff>119421</xdr:rowOff>
    </xdr:to>
    <xdr:cxnSp macro="">
      <xdr:nvCxnSpPr>
        <xdr:cNvPr id="340" name="直線コネクタ 339"/>
        <xdr:cNvCxnSpPr/>
      </xdr:nvCxnSpPr>
      <xdr:spPr>
        <a:xfrm>
          <a:off x="10388600" y="8691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88687</xdr:rowOff>
    </xdr:from>
    <xdr:to>
      <xdr:col>55</xdr:col>
      <xdr:colOff>0</xdr:colOff>
      <xdr:row>58</xdr:row>
      <xdr:rowOff>105388</xdr:rowOff>
    </xdr:to>
    <xdr:cxnSp macro="">
      <xdr:nvCxnSpPr>
        <xdr:cNvPr id="341" name="直線コネクタ 340"/>
        <xdr:cNvCxnSpPr/>
      </xdr:nvCxnSpPr>
      <xdr:spPr>
        <a:xfrm>
          <a:off x="9639300" y="10032787"/>
          <a:ext cx="838200" cy="16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12792</xdr:rowOff>
    </xdr:from>
    <xdr:ext cx="599010" cy="259045"/>
    <xdr:sp macro="" textlink="">
      <xdr:nvSpPr>
        <xdr:cNvPr id="342" name="普通建設事業費平均値テキスト"/>
        <xdr:cNvSpPr txBox="1"/>
      </xdr:nvSpPr>
      <xdr:spPr>
        <a:xfrm>
          <a:off x="10528300" y="9785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161365</xdr:rowOff>
    </xdr:from>
    <xdr:to>
      <xdr:col>55</xdr:col>
      <xdr:colOff>50800</xdr:colOff>
      <xdr:row>58</xdr:row>
      <xdr:rowOff>91515</xdr:rowOff>
    </xdr:to>
    <xdr:sp macro="" textlink="">
      <xdr:nvSpPr>
        <xdr:cNvPr id="343" name="フローチャート: 判断 342"/>
        <xdr:cNvSpPr/>
      </xdr:nvSpPr>
      <xdr:spPr>
        <a:xfrm>
          <a:off x="10426700" y="993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59372</xdr:rowOff>
    </xdr:from>
    <xdr:to>
      <xdr:col>50</xdr:col>
      <xdr:colOff>114300</xdr:colOff>
      <xdr:row>58</xdr:row>
      <xdr:rowOff>88687</xdr:rowOff>
    </xdr:to>
    <xdr:cxnSp macro="">
      <xdr:nvCxnSpPr>
        <xdr:cNvPr id="344" name="直線コネクタ 343"/>
        <xdr:cNvCxnSpPr/>
      </xdr:nvCxnSpPr>
      <xdr:spPr>
        <a:xfrm>
          <a:off x="8750300" y="10003472"/>
          <a:ext cx="889000" cy="29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13011</xdr:rowOff>
    </xdr:from>
    <xdr:to>
      <xdr:col>50</xdr:col>
      <xdr:colOff>165100</xdr:colOff>
      <xdr:row>58</xdr:row>
      <xdr:rowOff>114611</xdr:rowOff>
    </xdr:to>
    <xdr:sp macro="" textlink="">
      <xdr:nvSpPr>
        <xdr:cNvPr id="345" name="フローチャート: 判断 344"/>
        <xdr:cNvSpPr/>
      </xdr:nvSpPr>
      <xdr:spPr>
        <a:xfrm>
          <a:off x="9588500" y="995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131138</xdr:rowOff>
    </xdr:from>
    <xdr:ext cx="534377" cy="259045"/>
    <xdr:sp macro="" textlink="">
      <xdr:nvSpPr>
        <xdr:cNvPr id="346" name="テキスト ボックス 345"/>
        <xdr:cNvSpPr txBox="1"/>
      </xdr:nvSpPr>
      <xdr:spPr>
        <a:xfrm>
          <a:off x="9372111" y="973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59372</xdr:rowOff>
    </xdr:from>
    <xdr:to>
      <xdr:col>45</xdr:col>
      <xdr:colOff>177800</xdr:colOff>
      <xdr:row>58</xdr:row>
      <xdr:rowOff>64013</xdr:rowOff>
    </xdr:to>
    <xdr:cxnSp macro="">
      <xdr:nvCxnSpPr>
        <xdr:cNvPr id="347" name="直線コネクタ 346"/>
        <xdr:cNvCxnSpPr/>
      </xdr:nvCxnSpPr>
      <xdr:spPr>
        <a:xfrm flipV="1">
          <a:off x="7861300" y="10003472"/>
          <a:ext cx="889000" cy="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16751</xdr:rowOff>
    </xdr:from>
    <xdr:to>
      <xdr:col>46</xdr:col>
      <xdr:colOff>38100</xdr:colOff>
      <xdr:row>58</xdr:row>
      <xdr:rowOff>118351</xdr:rowOff>
    </xdr:to>
    <xdr:sp macro="" textlink="">
      <xdr:nvSpPr>
        <xdr:cNvPr id="348" name="フローチャート: 判断 347"/>
        <xdr:cNvSpPr/>
      </xdr:nvSpPr>
      <xdr:spPr>
        <a:xfrm>
          <a:off x="8699500" y="996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109478</xdr:rowOff>
    </xdr:from>
    <xdr:ext cx="534377" cy="259045"/>
    <xdr:sp macro="" textlink="">
      <xdr:nvSpPr>
        <xdr:cNvPr id="349" name="テキスト ボックス 348"/>
        <xdr:cNvSpPr txBox="1"/>
      </xdr:nvSpPr>
      <xdr:spPr>
        <a:xfrm>
          <a:off x="8483111" y="1005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62864</xdr:rowOff>
    </xdr:from>
    <xdr:to>
      <xdr:col>41</xdr:col>
      <xdr:colOff>50800</xdr:colOff>
      <xdr:row>58</xdr:row>
      <xdr:rowOff>64013</xdr:rowOff>
    </xdr:to>
    <xdr:cxnSp macro="">
      <xdr:nvCxnSpPr>
        <xdr:cNvPr id="350" name="直線コネクタ 349"/>
        <xdr:cNvCxnSpPr/>
      </xdr:nvCxnSpPr>
      <xdr:spPr>
        <a:xfrm>
          <a:off x="6972300" y="10006964"/>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163340</xdr:rowOff>
    </xdr:from>
    <xdr:to>
      <xdr:col>41</xdr:col>
      <xdr:colOff>101600</xdr:colOff>
      <xdr:row>58</xdr:row>
      <xdr:rowOff>93490</xdr:rowOff>
    </xdr:to>
    <xdr:sp macro="" textlink="">
      <xdr:nvSpPr>
        <xdr:cNvPr id="351" name="フローチャート: 判断 350"/>
        <xdr:cNvSpPr/>
      </xdr:nvSpPr>
      <xdr:spPr>
        <a:xfrm>
          <a:off x="7810500" y="993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110017</xdr:rowOff>
    </xdr:from>
    <xdr:ext cx="599010" cy="259045"/>
    <xdr:sp macro="" textlink="">
      <xdr:nvSpPr>
        <xdr:cNvPr id="352" name="テキスト ボックス 351"/>
        <xdr:cNvSpPr txBox="1"/>
      </xdr:nvSpPr>
      <xdr:spPr>
        <a:xfrm>
          <a:off x="7561795" y="971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115359</xdr:rowOff>
    </xdr:from>
    <xdr:to>
      <xdr:col>36</xdr:col>
      <xdr:colOff>165100</xdr:colOff>
      <xdr:row>58</xdr:row>
      <xdr:rowOff>45509</xdr:rowOff>
    </xdr:to>
    <xdr:sp macro="" textlink="">
      <xdr:nvSpPr>
        <xdr:cNvPr id="353" name="フローチャート: 判断 352"/>
        <xdr:cNvSpPr/>
      </xdr:nvSpPr>
      <xdr:spPr>
        <a:xfrm>
          <a:off x="6921500" y="988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62036</xdr:rowOff>
    </xdr:from>
    <xdr:ext cx="599010" cy="259045"/>
    <xdr:sp macro="" textlink="">
      <xdr:nvSpPr>
        <xdr:cNvPr id="354" name="テキスト ボックス 353"/>
        <xdr:cNvSpPr txBox="1"/>
      </xdr:nvSpPr>
      <xdr:spPr>
        <a:xfrm>
          <a:off x="6672795" y="9663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54588</xdr:rowOff>
    </xdr:from>
    <xdr:to>
      <xdr:col>55</xdr:col>
      <xdr:colOff>50800</xdr:colOff>
      <xdr:row>58</xdr:row>
      <xdr:rowOff>156188</xdr:rowOff>
    </xdr:to>
    <xdr:sp macro="" textlink="">
      <xdr:nvSpPr>
        <xdr:cNvPr id="360" name="楕円 359"/>
        <xdr:cNvSpPr/>
      </xdr:nvSpPr>
      <xdr:spPr>
        <a:xfrm>
          <a:off x="10426700" y="999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140965</xdr:rowOff>
    </xdr:from>
    <xdr:ext cx="534377" cy="259045"/>
    <xdr:sp macro="" textlink="">
      <xdr:nvSpPr>
        <xdr:cNvPr id="361" name="普通建設事業費該当値テキスト"/>
        <xdr:cNvSpPr txBox="1"/>
      </xdr:nvSpPr>
      <xdr:spPr>
        <a:xfrm>
          <a:off x="10528300" y="991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37887</xdr:rowOff>
    </xdr:from>
    <xdr:to>
      <xdr:col>50</xdr:col>
      <xdr:colOff>165100</xdr:colOff>
      <xdr:row>58</xdr:row>
      <xdr:rowOff>139487</xdr:rowOff>
    </xdr:to>
    <xdr:sp macro="" textlink="">
      <xdr:nvSpPr>
        <xdr:cNvPr id="362" name="楕円 361"/>
        <xdr:cNvSpPr/>
      </xdr:nvSpPr>
      <xdr:spPr>
        <a:xfrm>
          <a:off x="9588500" y="998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130614</xdr:rowOff>
    </xdr:from>
    <xdr:ext cx="534377" cy="259045"/>
    <xdr:sp macro="" textlink="">
      <xdr:nvSpPr>
        <xdr:cNvPr id="363" name="テキスト ボックス 362"/>
        <xdr:cNvSpPr txBox="1"/>
      </xdr:nvSpPr>
      <xdr:spPr>
        <a:xfrm>
          <a:off x="9372111" y="1007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8572</xdr:rowOff>
    </xdr:from>
    <xdr:to>
      <xdr:col>46</xdr:col>
      <xdr:colOff>38100</xdr:colOff>
      <xdr:row>58</xdr:row>
      <xdr:rowOff>110172</xdr:rowOff>
    </xdr:to>
    <xdr:sp macro="" textlink="">
      <xdr:nvSpPr>
        <xdr:cNvPr id="364" name="楕円 363"/>
        <xdr:cNvSpPr/>
      </xdr:nvSpPr>
      <xdr:spPr>
        <a:xfrm>
          <a:off x="8699500" y="9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126699</xdr:rowOff>
    </xdr:from>
    <xdr:ext cx="534377" cy="259045"/>
    <xdr:sp macro="" textlink="">
      <xdr:nvSpPr>
        <xdr:cNvPr id="365" name="テキスト ボックス 364"/>
        <xdr:cNvSpPr txBox="1"/>
      </xdr:nvSpPr>
      <xdr:spPr>
        <a:xfrm>
          <a:off x="8483111" y="972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13213</xdr:rowOff>
    </xdr:from>
    <xdr:to>
      <xdr:col>41</xdr:col>
      <xdr:colOff>101600</xdr:colOff>
      <xdr:row>58</xdr:row>
      <xdr:rowOff>114813</xdr:rowOff>
    </xdr:to>
    <xdr:sp macro="" textlink="">
      <xdr:nvSpPr>
        <xdr:cNvPr id="366" name="楕円 365"/>
        <xdr:cNvSpPr/>
      </xdr:nvSpPr>
      <xdr:spPr>
        <a:xfrm>
          <a:off x="7810500" y="995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105940</xdr:rowOff>
    </xdr:from>
    <xdr:ext cx="534377" cy="259045"/>
    <xdr:sp macro="" textlink="">
      <xdr:nvSpPr>
        <xdr:cNvPr id="367" name="テキスト ボックス 366"/>
        <xdr:cNvSpPr txBox="1"/>
      </xdr:nvSpPr>
      <xdr:spPr>
        <a:xfrm>
          <a:off x="7594111" y="1005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12064</xdr:rowOff>
    </xdr:from>
    <xdr:to>
      <xdr:col>36</xdr:col>
      <xdr:colOff>165100</xdr:colOff>
      <xdr:row>58</xdr:row>
      <xdr:rowOff>113664</xdr:rowOff>
    </xdr:to>
    <xdr:sp macro="" textlink="">
      <xdr:nvSpPr>
        <xdr:cNvPr id="368" name="楕円 367"/>
        <xdr:cNvSpPr/>
      </xdr:nvSpPr>
      <xdr:spPr>
        <a:xfrm>
          <a:off x="6921500" y="995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104791</xdr:rowOff>
    </xdr:from>
    <xdr:ext cx="534377" cy="259045"/>
    <xdr:sp macro="" textlink="">
      <xdr:nvSpPr>
        <xdr:cNvPr id="369" name="テキスト ボックス 368"/>
        <xdr:cNvSpPr txBox="1"/>
      </xdr:nvSpPr>
      <xdr:spPr>
        <a:xfrm>
          <a:off x="6705111" y="1004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3" name="テキスト ボックス 38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116695</xdr:rowOff>
    </xdr:from>
    <xdr:to>
      <xdr:col>54</xdr:col>
      <xdr:colOff>189865</xdr:colOff>
      <xdr:row>79</xdr:row>
      <xdr:rowOff>44450</xdr:rowOff>
    </xdr:to>
    <xdr:cxnSp macro="">
      <xdr:nvCxnSpPr>
        <xdr:cNvPr id="393" name="直線コネクタ 392"/>
        <xdr:cNvCxnSpPr/>
      </xdr:nvCxnSpPr>
      <xdr:spPr>
        <a:xfrm flipV="1">
          <a:off x="10475595" y="12118195"/>
          <a:ext cx="1270" cy="1470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5" name="直線コネクタ 39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63372</xdr:rowOff>
    </xdr:from>
    <xdr:ext cx="599010" cy="259045"/>
    <xdr:sp macro="" textlink="">
      <xdr:nvSpPr>
        <xdr:cNvPr id="396" name="普通建設事業費 （ うち新規整備　）最大値テキスト"/>
        <xdr:cNvSpPr txBox="1"/>
      </xdr:nvSpPr>
      <xdr:spPr>
        <a:xfrm>
          <a:off x="10528300" y="1189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116695</xdr:rowOff>
    </xdr:from>
    <xdr:to>
      <xdr:col>55</xdr:col>
      <xdr:colOff>88900</xdr:colOff>
      <xdr:row>70</xdr:row>
      <xdr:rowOff>116695</xdr:rowOff>
    </xdr:to>
    <xdr:cxnSp macro="">
      <xdr:nvCxnSpPr>
        <xdr:cNvPr id="397" name="直線コネクタ 396"/>
        <xdr:cNvCxnSpPr/>
      </xdr:nvCxnSpPr>
      <xdr:spPr>
        <a:xfrm>
          <a:off x="10388600" y="12118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156133</xdr:rowOff>
    </xdr:from>
    <xdr:to>
      <xdr:col>55</xdr:col>
      <xdr:colOff>0</xdr:colOff>
      <xdr:row>78</xdr:row>
      <xdr:rowOff>157911</xdr:rowOff>
    </xdr:to>
    <xdr:cxnSp macro="">
      <xdr:nvCxnSpPr>
        <xdr:cNvPr id="398" name="直線コネクタ 397"/>
        <xdr:cNvCxnSpPr/>
      </xdr:nvCxnSpPr>
      <xdr:spPr>
        <a:xfrm flipV="1">
          <a:off x="9639300" y="13529233"/>
          <a:ext cx="8382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63820</xdr:rowOff>
    </xdr:from>
    <xdr:ext cx="534377" cy="259045"/>
    <xdr:sp macro="" textlink="">
      <xdr:nvSpPr>
        <xdr:cNvPr id="399" name="普通建設事業費 （ うち新規整備　）平均値テキスト"/>
        <xdr:cNvSpPr txBox="1"/>
      </xdr:nvSpPr>
      <xdr:spPr>
        <a:xfrm>
          <a:off x="10528300" y="132654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40943</xdr:rowOff>
    </xdr:from>
    <xdr:to>
      <xdr:col>55</xdr:col>
      <xdr:colOff>50800</xdr:colOff>
      <xdr:row>78</xdr:row>
      <xdr:rowOff>142543</xdr:rowOff>
    </xdr:to>
    <xdr:sp macro="" textlink="">
      <xdr:nvSpPr>
        <xdr:cNvPr id="400" name="フローチャート: 判断 399"/>
        <xdr:cNvSpPr/>
      </xdr:nvSpPr>
      <xdr:spPr>
        <a:xfrm>
          <a:off x="10426700" y="1341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169033</xdr:rowOff>
    </xdr:from>
    <xdr:to>
      <xdr:col>50</xdr:col>
      <xdr:colOff>114300</xdr:colOff>
      <xdr:row>78</xdr:row>
      <xdr:rowOff>157911</xdr:rowOff>
    </xdr:to>
    <xdr:cxnSp macro="">
      <xdr:nvCxnSpPr>
        <xdr:cNvPr id="401" name="直線コネクタ 400"/>
        <xdr:cNvCxnSpPr/>
      </xdr:nvCxnSpPr>
      <xdr:spPr>
        <a:xfrm>
          <a:off x="8750300" y="13370683"/>
          <a:ext cx="889000" cy="16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76392</xdr:rowOff>
    </xdr:from>
    <xdr:to>
      <xdr:col>50</xdr:col>
      <xdr:colOff>165100</xdr:colOff>
      <xdr:row>79</xdr:row>
      <xdr:rowOff>6542</xdr:rowOff>
    </xdr:to>
    <xdr:sp macro="" textlink="">
      <xdr:nvSpPr>
        <xdr:cNvPr id="402" name="フローチャート: 判断 401"/>
        <xdr:cNvSpPr/>
      </xdr:nvSpPr>
      <xdr:spPr>
        <a:xfrm>
          <a:off x="9588500" y="134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23069</xdr:rowOff>
    </xdr:from>
    <xdr:ext cx="534377" cy="259045"/>
    <xdr:sp macro="" textlink="">
      <xdr:nvSpPr>
        <xdr:cNvPr id="403" name="テキスト ボックス 402"/>
        <xdr:cNvSpPr txBox="1"/>
      </xdr:nvSpPr>
      <xdr:spPr>
        <a:xfrm>
          <a:off x="9372111" y="1322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149735</xdr:rowOff>
    </xdr:from>
    <xdr:to>
      <xdr:col>45</xdr:col>
      <xdr:colOff>177800</xdr:colOff>
      <xdr:row>77</xdr:row>
      <xdr:rowOff>169033</xdr:rowOff>
    </xdr:to>
    <xdr:cxnSp macro="">
      <xdr:nvCxnSpPr>
        <xdr:cNvPr id="404" name="直線コネクタ 403"/>
        <xdr:cNvCxnSpPr/>
      </xdr:nvCxnSpPr>
      <xdr:spPr>
        <a:xfrm>
          <a:off x="7861300" y="13351385"/>
          <a:ext cx="889000" cy="1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68452</xdr:rowOff>
    </xdr:from>
    <xdr:to>
      <xdr:col>46</xdr:col>
      <xdr:colOff>38100</xdr:colOff>
      <xdr:row>78</xdr:row>
      <xdr:rowOff>170052</xdr:rowOff>
    </xdr:to>
    <xdr:sp macro="" textlink="">
      <xdr:nvSpPr>
        <xdr:cNvPr id="405" name="フローチャート: 判断 404"/>
        <xdr:cNvSpPr/>
      </xdr:nvSpPr>
      <xdr:spPr>
        <a:xfrm>
          <a:off x="8699500" y="1344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161179</xdr:rowOff>
    </xdr:from>
    <xdr:ext cx="534377" cy="259045"/>
    <xdr:sp macro="" textlink="">
      <xdr:nvSpPr>
        <xdr:cNvPr id="406" name="テキスト ボックス 405"/>
        <xdr:cNvSpPr txBox="1"/>
      </xdr:nvSpPr>
      <xdr:spPr>
        <a:xfrm>
          <a:off x="8483111" y="1353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149735</xdr:rowOff>
    </xdr:from>
    <xdr:to>
      <xdr:col>41</xdr:col>
      <xdr:colOff>50800</xdr:colOff>
      <xdr:row>78</xdr:row>
      <xdr:rowOff>20965</xdr:rowOff>
    </xdr:to>
    <xdr:cxnSp macro="">
      <xdr:nvCxnSpPr>
        <xdr:cNvPr id="407" name="直線コネクタ 406"/>
        <xdr:cNvCxnSpPr/>
      </xdr:nvCxnSpPr>
      <xdr:spPr>
        <a:xfrm flipV="1">
          <a:off x="6972300" y="13351385"/>
          <a:ext cx="889000" cy="4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104891</xdr:rowOff>
    </xdr:from>
    <xdr:to>
      <xdr:col>41</xdr:col>
      <xdr:colOff>101600</xdr:colOff>
      <xdr:row>78</xdr:row>
      <xdr:rowOff>35041</xdr:rowOff>
    </xdr:to>
    <xdr:sp macro="" textlink="">
      <xdr:nvSpPr>
        <xdr:cNvPr id="408" name="フローチャート: 判断 407"/>
        <xdr:cNvSpPr/>
      </xdr:nvSpPr>
      <xdr:spPr>
        <a:xfrm>
          <a:off x="7810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26168</xdr:rowOff>
    </xdr:from>
    <xdr:ext cx="534377" cy="259045"/>
    <xdr:sp macro="" textlink="">
      <xdr:nvSpPr>
        <xdr:cNvPr id="409" name="テキスト ボックス 408"/>
        <xdr:cNvSpPr txBox="1"/>
      </xdr:nvSpPr>
      <xdr:spPr>
        <a:xfrm>
          <a:off x="7594111" y="1339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88202</xdr:rowOff>
    </xdr:from>
    <xdr:to>
      <xdr:col>36</xdr:col>
      <xdr:colOff>165100</xdr:colOff>
      <xdr:row>77</xdr:row>
      <xdr:rowOff>18352</xdr:rowOff>
    </xdr:to>
    <xdr:sp macro="" textlink="">
      <xdr:nvSpPr>
        <xdr:cNvPr id="410" name="フローチャート: 判断 409"/>
        <xdr:cNvSpPr/>
      </xdr:nvSpPr>
      <xdr:spPr>
        <a:xfrm>
          <a:off x="6921500" y="1311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34880</xdr:rowOff>
    </xdr:from>
    <xdr:ext cx="599010" cy="259045"/>
    <xdr:sp macro="" textlink="">
      <xdr:nvSpPr>
        <xdr:cNvPr id="411" name="テキスト ボックス 410"/>
        <xdr:cNvSpPr txBox="1"/>
      </xdr:nvSpPr>
      <xdr:spPr>
        <a:xfrm>
          <a:off x="6672795" y="1289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105333</xdr:rowOff>
    </xdr:from>
    <xdr:to>
      <xdr:col>55</xdr:col>
      <xdr:colOff>50800</xdr:colOff>
      <xdr:row>79</xdr:row>
      <xdr:rowOff>35483</xdr:rowOff>
    </xdr:to>
    <xdr:sp macro="" textlink="">
      <xdr:nvSpPr>
        <xdr:cNvPr id="417" name="楕円 416"/>
        <xdr:cNvSpPr/>
      </xdr:nvSpPr>
      <xdr:spPr>
        <a:xfrm>
          <a:off x="10426700" y="1347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20260</xdr:rowOff>
    </xdr:from>
    <xdr:ext cx="534377" cy="259045"/>
    <xdr:sp macro="" textlink="">
      <xdr:nvSpPr>
        <xdr:cNvPr id="418" name="普通建設事業費 （ うち新規整備　）該当値テキスト"/>
        <xdr:cNvSpPr txBox="1"/>
      </xdr:nvSpPr>
      <xdr:spPr>
        <a:xfrm>
          <a:off x="10528300" y="1339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107111</xdr:rowOff>
    </xdr:from>
    <xdr:to>
      <xdr:col>50</xdr:col>
      <xdr:colOff>165100</xdr:colOff>
      <xdr:row>79</xdr:row>
      <xdr:rowOff>37261</xdr:rowOff>
    </xdr:to>
    <xdr:sp macro="" textlink="">
      <xdr:nvSpPr>
        <xdr:cNvPr id="419" name="楕円 418"/>
        <xdr:cNvSpPr/>
      </xdr:nvSpPr>
      <xdr:spPr>
        <a:xfrm>
          <a:off x="9588500" y="1348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28388</xdr:rowOff>
    </xdr:from>
    <xdr:ext cx="534377" cy="259045"/>
    <xdr:sp macro="" textlink="">
      <xdr:nvSpPr>
        <xdr:cNvPr id="420" name="テキスト ボックス 419"/>
        <xdr:cNvSpPr txBox="1"/>
      </xdr:nvSpPr>
      <xdr:spPr>
        <a:xfrm>
          <a:off x="9372111" y="135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118233</xdr:rowOff>
    </xdr:from>
    <xdr:to>
      <xdr:col>46</xdr:col>
      <xdr:colOff>38100</xdr:colOff>
      <xdr:row>78</xdr:row>
      <xdr:rowOff>48383</xdr:rowOff>
    </xdr:to>
    <xdr:sp macro="" textlink="">
      <xdr:nvSpPr>
        <xdr:cNvPr id="421" name="楕円 420"/>
        <xdr:cNvSpPr/>
      </xdr:nvSpPr>
      <xdr:spPr>
        <a:xfrm>
          <a:off x="8699500" y="1331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64910</xdr:rowOff>
    </xdr:from>
    <xdr:ext cx="534377" cy="259045"/>
    <xdr:sp macro="" textlink="">
      <xdr:nvSpPr>
        <xdr:cNvPr id="422" name="テキスト ボックス 421"/>
        <xdr:cNvSpPr txBox="1"/>
      </xdr:nvSpPr>
      <xdr:spPr>
        <a:xfrm>
          <a:off x="8483111" y="1309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98935</xdr:rowOff>
    </xdr:from>
    <xdr:to>
      <xdr:col>41</xdr:col>
      <xdr:colOff>101600</xdr:colOff>
      <xdr:row>78</xdr:row>
      <xdr:rowOff>29085</xdr:rowOff>
    </xdr:to>
    <xdr:sp macro="" textlink="">
      <xdr:nvSpPr>
        <xdr:cNvPr id="423" name="楕円 422"/>
        <xdr:cNvSpPr/>
      </xdr:nvSpPr>
      <xdr:spPr>
        <a:xfrm>
          <a:off x="7810500" y="1330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45612</xdr:rowOff>
    </xdr:from>
    <xdr:ext cx="534377" cy="259045"/>
    <xdr:sp macro="" textlink="">
      <xdr:nvSpPr>
        <xdr:cNvPr id="424" name="テキスト ボックス 423"/>
        <xdr:cNvSpPr txBox="1"/>
      </xdr:nvSpPr>
      <xdr:spPr>
        <a:xfrm>
          <a:off x="7594111" y="1307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141615</xdr:rowOff>
    </xdr:from>
    <xdr:to>
      <xdr:col>36</xdr:col>
      <xdr:colOff>165100</xdr:colOff>
      <xdr:row>78</xdr:row>
      <xdr:rowOff>71765</xdr:rowOff>
    </xdr:to>
    <xdr:sp macro="" textlink="">
      <xdr:nvSpPr>
        <xdr:cNvPr id="425" name="楕円 424"/>
        <xdr:cNvSpPr/>
      </xdr:nvSpPr>
      <xdr:spPr>
        <a:xfrm>
          <a:off x="6921500" y="1334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62892</xdr:rowOff>
    </xdr:from>
    <xdr:ext cx="534377" cy="259045"/>
    <xdr:sp macro="" textlink="">
      <xdr:nvSpPr>
        <xdr:cNvPr id="426" name="テキスト ボックス 425"/>
        <xdr:cNvSpPr txBox="1"/>
      </xdr:nvSpPr>
      <xdr:spPr>
        <a:xfrm>
          <a:off x="6705111" y="1343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6" name="テキスト ボックス 44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47410</xdr:rowOff>
    </xdr:from>
    <xdr:to>
      <xdr:col>54</xdr:col>
      <xdr:colOff>189865</xdr:colOff>
      <xdr:row>99</xdr:row>
      <xdr:rowOff>94224</xdr:rowOff>
    </xdr:to>
    <xdr:cxnSp macro="">
      <xdr:nvCxnSpPr>
        <xdr:cNvPr id="452" name="直線コネクタ 451"/>
        <xdr:cNvCxnSpPr/>
      </xdr:nvCxnSpPr>
      <xdr:spPr>
        <a:xfrm flipV="1">
          <a:off x="10475595" y="15477910"/>
          <a:ext cx="1270" cy="1589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98051</xdr:rowOff>
    </xdr:from>
    <xdr:ext cx="469744" cy="259045"/>
    <xdr:sp macro="" textlink="">
      <xdr:nvSpPr>
        <xdr:cNvPr id="453" name="普通建設事業費 （ うち更新整備　）最小値テキスト"/>
        <xdr:cNvSpPr txBox="1"/>
      </xdr:nvSpPr>
      <xdr:spPr>
        <a:xfrm>
          <a:off x="10528300" y="1707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94224</xdr:rowOff>
    </xdr:from>
    <xdr:to>
      <xdr:col>55</xdr:col>
      <xdr:colOff>88900</xdr:colOff>
      <xdr:row>99</xdr:row>
      <xdr:rowOff>94224</xdr:rowOff>
    </xdr:to>
    <xdr:cxnSp macro="">
      <xdr:nvCxnSpPr>
        <xdr:cNvPr id="454" name="直線コネクタ 453"/>
        <xdr:cNvCxnSpPr/>
      </xdr:nvCxnSpPr>
      <xdr:spPr>
        <a:xfrm>
          <a:off x="10388600" y="1706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165537</xdr:rowOff>
    </xdr:from>
    <xdr:ext cx="599010" cy="259045"/>
    <xdr:sp macro="" textlink="">
      <xdr:nvSpPr>
        <xdr:cNvPr id="455" name="普通建設事業費 （ うち更新整備　）最大値テキスト"/>
        <xdr:cNvSpPr txBox="1"/>
      </xdr:nvSpPr>
      <xdr:spPr>
        <a:xfrm>
          <a:off x="10528300" y="1525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47410</xdr:rowOff>
    </xdr:from>
    <xdr:to>
      <xdr:col>55</xdr:col>
      <xdr:colOff>88900</xdr:colOff>
      <xdr:row>90</xdr:row>
      <xdr:rowOff>47410</xdr:rowOff>
    </xdr:to>
    <xdr:cxnSp macro="">
      <xdr:nvCxnSpPr>
        <xdr:cNvPr id="456" name="直線コネクタ 455"/>
        <xdr:cNvCxnSpPr/>
      </xdr:nvCxnSpPr>
      <xdr:spPr>
        <a:xfrm>
          <a:off x="10388600" y="15477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72306</xdr:rowOff>
    </xdr:from>
    <xdr:to>
      <xdr:col>55</xdr:col>
      <xdr:colOff>0</xdr:colOff>
      <xdr:row>99</xdr:row>
      <xdr:rowOff>77718</xdr:rowOff>
    </xdr:to>
    <xdr:cxnSp macro="">
      <xdr:nvCxnSpPr>
        <xdr:cNvPr id="457" name="直線コネクタ 456"/>
        <xdr:cNvCxnSpPr/>
      </xdr:nvCxnSpPr>
      <xdr:spPr>
        <a:xfrm>
          <a:off x="9639300" y="17045856"/>
          <a:ext cx="838200" cy="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138315</xdr:rowOff>
    </xdr:from>
    <xdr:ext cx="534377" cy="259045"/>
    <xdr:sp macro="" textlink="">
      <xdr:nvSpPr>
        <xdr:cNvPr id="458" name="普通建設事業費 （ うち更新整備　）平均値テキスト"/>
        <xdr:cNvSpPr txBox="1"/>
      </xdr:nvSpPr>
      <xdr:spPr>
        <a:xfrm>
          <a:off x="10528300" y="1676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115438</xdr:rowOff>
    </xdr:from>
    <xdr:to>
      <xdr:col>55</xdr:col>
      <xdr:colOff>50800</xdr:colOff>
      <xdr:row>99</xdr:row>
      <xdr:rowOff>45588</xdr:rowOff>
    </xdr:to>
    <xdr:sp macro="" textlink="">
      <xdr:nvSpPr>
        <xdr:cNvPr id="459" name="フローチャート: 判断 458"/>
        <xdr:cNvSpPr/>
      </xdr:nvSpPr>
      <xdr:spPr>
        <a:xfrm>
          <a:off x="10426700" y="1691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72306</xdr:rowOff>
    </xdr:from>
    <xdr:to>
      <xdr:col>50</xdr:col>
      <xdr:colOff>114300</xdr:colOff>
      <xdr:row>99</xdr:row>
      <xdr:rowOff>84263</xdr:rowOff>
    </xdr:to>
    <xdr:cxnSp macro="">
      <xdr:nvCxnSpPr>
        <xdr:cNvPr id="460" name="直線コネクタ 459"/>
        <xdr:cNvCxnSpPr/>
      </xdr:nvCxnSpPr>
      <xdr:spPr>
        <a:xfrm flipV="1">
          <a:off x="8750300" y="17045856"/>
          <a:ext cx="889000" cy="1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139840</xdr:rowOff>
    </xdr:from>
    <xdr:to>
      <xdr:col>50</xdr:col>
      <xdr:colOff>165100</xdr:colOff>
      <xdr:row>99</xdr:row>
      <xdr:rowOff>69990</xdr:rowOff>
    </xdr:to>
    <xdr:sp macro="" textlink="">
      <xdr:nvSpPr>
        <xdr:cNvPr id="461" name="フローチャート: 判断 460"/>
        <xdr:cNvSpPr/>
      </xdr:nvSpPr>
      <xdr:spPr>
        <a:xfrm>
          <a:off x="9588500" y="169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86517</xdr:rowOff>
    </xdr:from>
    <xdr:ext cx="534377" cy="259045"/>
    <xdr:sp macro="" textlink="">
      <xdr:nvSpPr>
        <xdr:cNvPr id="462" name="テキスト ボックス 461"/>
        <xdr:cNvSpPr txBox="1"/>
      </xdr:nvSpPr>
      <xdr:spPr>
        <a:xfrm>
          <a:off x="9372111" y="167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79581</xdr:rowOff>
    </xdr:from>
    <xdr:to>
      <xdr:col>45</xdr:col>
      <xdr:colOff>177800</xdr:colOff>
      <xdr:row>99</xdr:row>
      <xdr:rowOff>84263</xdr:rowOff>
    </xdr:to>
    <xdr:cxnSp macro="">
      <xdr:nvCxnSpPr>
        <xdr:cNvPr id="463" name="直線コネクタ 462"/>
        <xdr:cNvCxnSpPr/>
      </xdr:nvCxnSpPr>
      <xdr:spPr>
        <a:xfrm>
          <a:off x="7861300" y="17053131"/>
          <a:ext cx="889000" cy="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147603</xdr:rowOff>
    </xdr:from>
    <xdr:to>
      <xdr:col>46</xdr:col>
      <xdr:colOff>38100</xdr:colOff>
      <xdr:row>99</xdr:row>
      <xdr:rowOff>77753</xdr:rowOff>
    </xdr:to>
    <xdr:sp macro="" textlink="">
      <xdr:nvSpPr>
        <xdr:cNvPr id="464" name="フローチャート: 判断 463"/>
        <xdr:cNvSpPr/>
      </xdr:nvSpPr>
      <xdr:spPr>
        <a:xfrm>
          <a:off x="8699500" y="1694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94280</xdr:rowOff>
    </xdr:from>
    <xdr:ext cx="534377" cy="259045"/>
    <xdr:sp macro="" textlink="">
      <xdr:nvSpPr>
        <xdr:cNvPr id="465" name="テキスト ボックス 464"/>
        <xdr:cNvSpPr txBox="1"/>
      </xdr:nvSpPr>
      <xdr:spPr>
        <a:xfrm>
          <a:off x="8483111" y="1672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70095</xdr:rowOff>
    </xdr:from>
    <xdr:to>
      <xdr:col>41</xdr:col>
      <xdr:colOff>50800</xdr:colOff>
      <xdr:row>99</xdr:row>
      <xdr:rowOff>79581</xdr:rowOff>
    </xdr:to>
    <xdr:cxnSp macro="">
      <xdr:nvCxnSpPr>
        <xdr:cNvPr id="466" name="直線コネクタ 465"/>
        <xdr:cNvCxnSpPr/>
      </xdr:nvCxnSpPr>
      <xdr:spPr>
        <a:xfrm>
          <a:off x="6972300" y="17043645"/>
          <a:ext cx="889000" cy="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166545</xdr:rowOff>
    </xdr:from>
    <xdr:to>
      <xdr:col>41</xdr:col>
      <xdr:colOff>101600</xdr:colOff>
      <xdr:row>99</xdr:row>
      <xdr:rowOff>96695</xdr:rowOff>
    </xdr:to>
    <xdr:sp macro="" textlink="">
      <xdr:nvSpPr>
        <xdr:cNvPr id="467" name="フローチャート: 判断 466"/>
        <xdr:cNvSpPr/>
      </xdr:nvSpPr>
      <xdr:spPr>
        <a:xfrm>
          <a:off x="7810500" y="1696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113222</xdr:rowOff>
    </xdr:from>
    <xdr:ext cx="534377" cy="259045"/>
    <xdr:sp macro="" textlink="">
      <xdr:nvSpPr>
        <xdr:cNvPr id="468" name="テキスト ボックス 467"/>
        <xdr:cNvSpPr txBox="1"/>
      </xdr:nvSpPr>
      <xdr:spPr>
        <a:xfrm>
          <a:off x="7594111" y="1674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2826</xdr:rowOff>
    </xdr:from>
    <xdr:to>
      <xdr:col>36</xdr:col>
      <xdr:colOff>165100</xdr:colOff>
      <xdr:row>99</xdr:row>
      <xdr:rowOff>104426</xdr:rowOff>
    </xdr:to>
    <xdr:sp macro="" textlink="">
      <xdr:nvSpPr>
        <xdr:cNvPr id="469" name="フローチャート: 判断 468"/>
        <xdr:cNvSpPr/>
      </xdr:nvSpPr>
      <xdr:spPr>
        <a:xfrm>
          <a:off x="6921500" y="1697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120953</xdr:rowOff>
    </xdr:from>
    <xdr:ext cx="534377" cy="259045"/>
    <xdr:sp macro="" textlink="">
      <xdr:nvSpPr>
        <xdr:cNvPr id="470" name="テキスト ボックス 469"/>
        <xdr:cNvSpPr txBox="1"/>
      </xdr:nvSpPr>
      <xdr:spPr>
        <a:xfrm>
          <a:off x="6705111" y="1675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26918</xdr:rowOff>
    </xdr:from>
    <xdr:to>
      <xdr:col>55</xdr:col>
      <xdr:colOff>50800</xdr:colOff>
      <xdr:row>99</xdr:row>
      <xdr:rowOff>128518</xdr:rowOff>
    </xdr:to>
    <xdr:sp macro="" textlink="">
      <xdr:nvSpPr>
        <xdr:cNvPr id="476" name="楕円 475"/>
        <xdr:cNvSpPr/>
      </xdr:nvSpPr>
      <xdr:spPr>
        <a:xfrm>
          <a:off x="10426700" y="1700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113295</xdr:rowOff>
    </xdr:from>
    <xdr:ext cx="534377" cy="259045"/>
    <xdr:sp macro="" textlink="">
      <xdr:nvSpPr>
        <xdr:cNvPr id="477" name="普通建設事業費 （ うち更新整備　）該当値テキスト"/>
        <xdr:cNvSpPr txBox="1"/>
      </xdr:nvSpPr>
      <xdr:spPr>
        <a:xfrm>
          <a:off x="10528300" y="1691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21506</xdr:rowOff>
    </xdr:from>
    <xdr:to>
      <xdr:col>50</xdr:col>
      <xdr:colOff>165100</xdr:colOff>
      <xdr:row>99</xdr:row>
      <xdr:rowOff>123106</xdr:rowOff>
    </xdr:to>
    <xdr:sp macro="" textlink="">
      <xdr:nvSpPr>
        <xdr:cNvPr id="478" name="楕円 477"/>
        <xdr:cNvSpPr/>
      </xdr:nvSpPr>
      <xdr:spPr>
        <a:xfrm>
          <a:off x="9588500" y="1699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114233</xdr:rowOff>
    </xdr:from>
    <xdr:ext cx="534377" cy="259045"/>
    <xdr:sp macro="" textlink="">
      <xdr:nvSpPr>
        <xdr:cNvPr id="479" name="テキスト ボックス 478"/>
        <xdr:cNvSpPr txBox="1"/>
      </xdr:nvSpPr>
      <xdr:spPr>
        <a:xfrm>
          <a:off x="9372111" y="1708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33463</xdr:rowOff>
    </xdr:from>
    <xdr:to>
      <xdr:col>46</xdr:col>
      <xdr:colOff>38100</xdr:colOff>
      <xdr:row>99</xdr:row>
      <xdr:rowOff>135063</xdr:rowOff>
    </xdr:to>
    <xdr:sp macro="" textlink="">
      <xdr:nvSpPr>
        <xdr:cNvPr id="480" name="楕円 479"/>
        <xdr:cNvSpPr/>
      </xdr:nvSpPr>
      <xdr:spPr>
        <a:xfrm>
          <a:off x="8699500" y="1700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126190</xdr:rowOff>
    </xdr:from>
    <xdr:ext cx="469744" cy="259045"/>
    <xdr:sp macro="" textlink="">
      <xdr:nvSpPr>
        <xdr:cNvPr id="481" name="テキスト ボックス 480"/>
        <xdr:cNvSpPr txBox="1"/>
      </xdr:nvSpPr>
      <xdr:spPr>
        <a:xfrm>
          <a:off x="8515428" y="1709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28781</xdr:rowOff>
    </xdr:from>
    <xdr:to>
      <xdr:col>41</xdr:col>
      <xdr:colOff>101600</xdr:colOff>
      <xdr:row>99</xdr:row>
      <xdr:rowOff>130381</xdr:rowOff>
    </xdr:to>
    <xdr:sp macro="" textlink="">
      <xdr:nvSpPr>
        <xdr:cNvPr id="482" name="楕円 481"/>
        <xdr:cNvSpPr/>
      </xdr:nvSpPr>
      <xdr:spPr>
        <a:xfrm>
          <a:off x="7810500" y="1700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121508</xdr:rowOff>
    </xdr:from>
    <xdr:ext cx="534377" cy="259045"/>
    <xdr:sp macro="" textlink="">
      <xdr:nvSpPr>
        <xdr:cNvPr id="483" name="テキスト ボックス 482"/>
        <xdr:cNvSpPr txBox="1"/>
      </xdr:nvSpPr>
      <xdr:spPr>
        <a:xfrm>
          <a:off x="7594111" y="1709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19295</xdr:rowOff>
    </xdr:from>
    <xdr:to>
      <xdr:col>36</xdr:col>
      <xdr:colOff>165100</xdr:colOff>
      <xdr:row>99</xdr:row>
      <xdr:rowOff>120895</xdr:rowOff>
    </xdr:to>
    <xdr:sp macro="" textlink="">
      <xdr:nvSpPr>
        <xdr:cNvPr id="484" name="楕円 483"/>
        <xdr:cNvSpPr/>
      </xdr:nvSpPr>
      <xdr:spPr>
        <a:xfrm>
          <a:off x="6921500" y="1699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112022</xdr:rowOff>
    </xdr:from>
    <xdr:ext cx="534377" cy="259045"/>
    <xdr:sp macro="" textlink="">
      <xdr:nvSpPr>
        <xdr:cNvPr id="485" name="テキスト ボックス 484"/>
        <xdr:cNvSpPr txBox="1"/>
      </xdr:nvSpPr>
      <xdr:spPr>
        <a:xfrm>
          <a:off x="6705111" y="1708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9" name="テキスト ボックス 49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1" name="テキスト ボックス 50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3" name="テキスト ボックス 50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52462</xdr:rowOff>
    </xdr:from>
    <xdr:to>
      <xdr:col>85</xdr:col>
      <xdr:colOff>126364</xdr:colOff>
      <xdr:row>39</xdr:row>
      <xdr:rowOff>98878</xdr:rowOff>
    </xdr:to>
    <xdr:cxnSp macro="">
      <xdr:nvCxnSpPr>
        <xdr:cNvPr id="511" name="直線コネクタ 510"/>
        <xdr:cNvCxnSpPr/>
      </xdr:nvCxnSpPr>
      <xdr:spPr>
        <a:xfrm flipV="1">
          <a:off x="16317595" y="5195962"/>
          <a:ext cx="1269" cy="158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2"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170589</xdr:rowOff>
    </xdr:from>
    <xdr:ext cx="599010" cy="259045"/>
    <xdr:sp macro="" textlink="">
      <xdr:nvSpPr>
        <xdr:cNvPr id="514" name="災害復旧事業費最大値テキスト"/>
        <xdr:cNvSpPr txBox="1"/>
      </xdr:nvSpPr>
      <xdr:spPr>
        <a:xfrm>
          <a:off x="16370300" y="497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52462</xdr:rowOff>
    </xdr:from>
    <xdr:to>
      <xdr:col>86</xdr:col>
      <xdr:colOff>25400</xdr:colOff>
      <xdr:row>30</xdr:row>
      <xdr:rowOff>52462</xdr:rowOff>
    </xdr:to>
    <xdr:cxnSp macro="">
      <xdr:nvCxnSpPr>
        <xdr:cNvPr id="515" name="直線コネクタ 514"/>
        <xdr:cNvCxnSpPr/>
      </xdr:nvCxnSpPr>
      <xdr:spPr>
        <a:xfrm>
          <a:off x="16230600" y="5195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86806</xdr:rowOff>
    </xdr:from>
    <xdr:to>
      <xdr:col>85</xdr:col>
      <xdr:colOff>127000</xdr:colOff>
      <xdr:row>39</xdr:row>
      <xdr:rowOff>93044</xdr:rowOff>
    </xdr:to>
    <xdr:cxnSp macro="">
      <xdr:nvCxnSpPr>
        <xdr:cNvPr id="516" name="直線コネクタ 515"/>
        <xdr:cNvCxnSpPr/>
      </xdr:nvCxnSpPr>
      <xdr:spPr>
        <a:xfrm>
          <a:off x="15481300" y="6773356"/>
          <a:ext cx="8382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141691</xdr:rowOff>
    </xdr:from>
    <xdr:ext cx="469744" cy="259045"/>
    <xdr:sp macro="" textlink="">
      <xdr:nvSpPr>
        <xdr:cNvPr id="517" name="災害復旧事業費平均値テキスト"/>
        <xdr:cNvSpPr txBox="1"/>
      </xdr:nvSpPr>
      <xdr:spPr>
        <a:xfrm>
          <a:off x="16370300" y="6485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118814</xdr:rowOff>
    </xdr:from>
    <xdr:to>
      <xdr:col>85</xdr:col>
      <xdr:colOff>177800</xdr:colOff>
      <xdr:row>39</xdr:row>
      <xdr:rowOff>48964</xdr:rowOff>
    </xdr:to>
    <xdr:sp macro="" textlink="">
      <xdr:nvSpPr>
        <xdr:cNvPr id="518" name="フローチャート: 判断 517"/>
        <xdr:cNvSpPr/>
      </xdr:nvSpPr>
      <xdr:spPr>
        <a:xfrm>
          <a:off x="16268700" y="66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86806</xdr:rowOff>
    </xdr:from>
    <xdr:to>
      <xdr:col>81</xdr:col>
      <xdr:colOff>50800</xdr:colOff>
      <xdr:row>39</xdr:row>
      <xdr:rowOff>96038</xdr:rowOff>
    </xdr:to>
    <xdr:cxnSp macro="">
      <xdr:nvCxnSpPr>
        <xdr:cNvPr id="519" name="直線コネクタ 518"/>
        <xdr:cNvCxnSpPr/>
      </xdr:nvCxnSpPr>
      <xdr:spPr>
        <a:xfrm flipV="1">
          <a:off x="14592300" y="6773356"/>
          <a:ext cx="889000" cy="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167103</xdr:rowOff>
    </xdr:from>
    <xdr:to>
      <xdr:col>81</xdr:col>
      <xdr:colOff>101600</xdr:colOff>
      <xdr:row>39</xdr:row>
      <xdr:rowOff>97253</xdr:rowOff>
    </xdr:to>
    <xdr:sp macro="" textlink="">
      <xdr:nvSpPr>
        <xdr:cNvPr id="520" name="フローチャート: 判断 519"/>
        <xdr:cNvSpPr/>
      </xdr:nvSpPr>
      <xdr:spPr>
        <a:xfrm>
          <a:off x="15430500" y="668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113780</xdr:rowOff>
    </xdr:from>
    <xdr:ext cx="469744" cy="259045"/>
    <xdr:sp macro="" textlink="">
      <xdr:nvSpPr>
        <xdr:cNvPr id="521" name="テキスト ボックス 520"/>
        <xdr:cNvSpPr txBox="1"/>
      </xdr:nvSpPr>
      <xdr:spPr>
        <a:xfrm>
          <a:off x="15246428" y="645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29287</xdr:rowOff>
    </xdr:from>
    <xdr:to>
      <xdr:col>76</xdr:col>
      <xdr:colOff>114300</xdr:colOff>
      <xdr:row>39</xdr:row>
      <xdr:rowOff>96038</xdr:rowOff>
    </xdr:to>
    <xdr:cxnSp macro="">
      <xdr:nvCxnSpPr>
        <xdr:cNvPr id="522" name="直線コネクタ 521"/>
        <xdr:cNvCxnSpPr/>
      </xdr:nvCxnSpPr>
      <xdr:spPr>
        <a:xfrm>
          <a:off x="13703300" y="6715837"/>
          <a:ext cx="8890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157252</xdr:rowOff>
    </xdr:from>
    <xdr:to>
      <xdr:col>76</xdr:col>
      <xdr:colOff>165100</xdr:colOff>
      <xdr:row>39</xdr:row>
      <xdr:rowOff>87402</xdr:rowOff>
    </xdr:to>
    <xdr:sp macro="" textlink="">
      <xdr:nvSpPr>
        <xdr:cNvPr id="523" name="フローチャート: 判断 522"/>
        <xdr:cNvSpPr/>
      </xdr:nvSpPr>
      <xdr:spPr>
        <a:xfrm>
          <a:off x="14541500" y="66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103928</xdr:rowOff>
    </xdr:from>
    <xdr:ext cx="469744" cy="259045"/>
    <xdr:sp macro="" textlink="">
      <xdr:nvSpPr>
        <xdr:cNvPr id="524" name="テキスト ボックス 523"/>
        <xdr:cNvSpPr txBox="1"/>
      </xdr:nvSpPr>
      <xdr:spPr>
        <a:xfrm>
          <a:off x="14357428" y="64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29287</xdr:rowOff>
    </xdr:from>
    <xdr:to>
      <xdr:col>71</xdr:col>
      <xdr:colOff>177800</xdr:colOff>
      <xdr:row>39</xdr:row>
      <xdr:rowOff>29711</xdr:rowOff>
    </xdr:to>
    <xdr:cxnSp macro="">
      <xdr:nvCxnSpPr>
        <xdr:cNvPr id="525" name="直線コネクタ 524"/>
        <xdr:cNvCxnSpPr/>
      </xdr:nvCxnSpPr>
      <xdr:spPr>
        <a:xfrm flipV="1">
          <a:off x="12814300" y="6715837"/>
          <a:ext cx="8890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137701</xdr:rowOff>
    </xdr:from>
    <xdr:to>
      <xdr:col>72</xdr:col>
      <xdr:colOff>38100</xdr:colOff>
      <xdr:row>39</xdr:row>
      <xdr:rowOff>67851</xdr:rowOff>
    </xdr:to>
    <xdr:sp macro="" textlink="">
      <xdr:nvSpPr>
        <xdr:cNvPr id="526" name="フローチャート: 判断 525"/>
        <xdr:cNvSpPr/>
      </xdr:nvSpPr>
      <xdr:spPr>
        <a:xfrm>
          <a:off x="13652500" y="665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84378</xdr:rowOff>
    </xdr:from>
    <xdr:ext cx="469744" cy="259045"/>
    <xdr:sp macro="" textlink="">
      <xdr:nvSpPr>
        <xdr:cNvPr id="527" name="テキスト ボックス 526"/>
        <xdr:cNvSpPr txBox="1"/>
      </xdr:nvSpPr>
      <xdr:spPr>
        <a:xfrm>
          <a:off x="13468428" y="642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46326</xdr:rowOff>
    </xdr:from>
    <xdr:to>
      <xdr:col>67</xdr:col>
      <xdr:colOff>101600</xdr:colOff>
      <xdr:row>38</xdr:row>
      <xdr:rowOff>147926</xdr:rowOff>
    </xdr:to>
    <xdr:sp macro="" textlink="">
      <xdr:nvSpPr>
        <xdr:cNvPr id="528" name="フローチャート: 判断 527"/>
        <xdr:cNvSpPr/>
      </xdr:nvSpPr>
      <xdr:spPr>
        <a:xfrm>
          <a:off x="12763500" y="656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164453</xdr:rowOff>
    </xdr:from>
    <xdr:ext cx="534377" cy="259045"/>
    <xdr:sp macro="" textlink="">
      <xdr:nvSpPr>
        <xdr:cNvPr id="529" name="テキスト ボックス 528"/>
        <xdr:cNvSpPr txBox="1"/>
      </xdr:nvSpPr>
      <xdr:spPr>
        <a:xfrm>
          <a:off x="12547111" y="633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42244</xdr:rowOff>
    </xdr:from>
    <xdr:to>
      <xdr:col>85</xdr:col>
      <xdr:colOff>177800</xdr:colOff>
      <xdr:row>39</xdr:row>
      <xdr:rowOff>143844</xdr:rowOff>
    </xdr:to>
    <xdr:sp macro="" textlink="">
      <xdr:nvSpPr>
        <xdr:cNvPr id="535" name="楕円 534"/>
        <xdr:cNvSpPr/>
      </xdr:nvSpPr>
      <xdr:spPr>
        <a:xfrm>
          <a:off x="16268700" y="672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128621</xdr:rowOff>
    </xdr:from>
    <xdr:ext cx="378565" cy="259045"/>
    <xdr:sp macro="" textlink="">
      <xdr:nvSpPr>
        <xdr:cNvPr id="536" name="災害復旧事業費該当値テキスト"/>
        <xdr:cNvSpPr txBox="1"/>
      </xdr:nvSpPr>
      <xdr:spPr>
        <a:xfrm>
          <a:off x="16370300" y="6643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36006</xdr:rowOff>
    </xdr:from>
    <xdr:to>
      <xdr:col>81</xdr:col>
      <xdr:colOff>101600</xdr:colOff>
      <xdr:row>39</xdr:row>
      <xdr:rowOff>137606</xdr:rowOff>
    </xdr:to>
    <xdr:sp macro="" textlink="">
      <xdr:nvSpPr>
        <xdr:cNvPr id="537" name="楕円 536"/>
        <xdr:cNvSpPr/>
      </xdr:nvSpPr>
      <xdr:spPr>
        <a:xfrm>
          <a:off x="15430500" y="672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128733</xdr:rowOff>
    </xdr:from>
    <xdr:ext cx="469744" cy="259045"/>
    <xdr:sp macro="" textlink="">
      <xdr:nvSpPr>
        <xdr:cNvPr id="538" name="テキスト ボックス 537"/>
        <xdr:cNvSpPr txBox="1"/>
      </xdr:nvSpPr>
      <xdr:spPr>
        <a:xfrm>
          <a:off x="15246428" y="681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45238</xdr:rowOff>
    </xdr:from>
    <xdr:to>
      <xdr:col>76</xdr:col>
      <xdr:colOff>165100</xdr:colOff>
      <xdr:row>39</xdr:row>
      <xdr:rowOff>146838</xdr:rowOff>
    </xdr:to>
    <xdr:sp macro="" textlink="">
      <xdr:nvSpPr>
        <xdr:cNvPr id="539" name="楕円 538"/>
        <xdr:cNvSpPr/>
      </xdr:nvSpPr>
      <xdr:spPr>
        <a:xfrm>
          <a:off x="14541500" y="67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137965</xdr:rowOff>
    </xdr:from>
    <xdr:ext cx="378565" cy="259045"/>
    <xdr:sp macro="" textlink="">
      <xdr:nvSpPr>
        <xdr:cNvPr id="540" name="テキスト ボックス 539"/>
        <xdr:cNvSpPr txBox="1"/>
      </xdr:nvSpPr>
      <xdr:spPr>
        <a:xfrm>
          <a:off x="14403017" y="6824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149937</xdr:rowOff>
    </xdr:from>
    <xdr:to>
      <xdr:col>72</xdr:col>
      <xdr:colOff>38100</xdr:colOff>
      <xdr:row>39</xdr:row>
      <xdr:rowOff>80087</xdr:rowOff>
    </xdr:to>
    <xdr:sp macro="" textlink="">
      <xdr:nvSpPr>
        <xdr:cNvPr id="541" name="楕円 540"/>
        <xdr:cNvSpPr/>
      </xdr:nvSpPr>
      <xdr:spPr>
        <a:xfrm>
          <a:off x="13652500" y="666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71214</xdr:rowOff>
    </xdr:from>
    <xdr:ext cx="469744" cy="259045"/>
    <xdr:sp macro="" textlink="">
      <xdr:nvSpPr>
        <xdr:cNvPr id="542" name="テキスト ボックス 541"/>
        <xdr:cNvSpPr txBox="1"/>
      </xdr:nvSpPr>
      <xdr:spPr>
        <a:xfrm>
          <a:off x="13468428" y="67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150361</xdr:rowOff>
    </xdr:from>
    <xdr:to>
      <xdr:col>67</xdr:col>
      <xdr:colOff>101600</xdr:colOff>
      <xdr:row>39</xdr:row>
      <xdr:rowOff>80511</xdr:rowOff>
    </xdr:to>
    <xdr:sp macro="" textlink="">
      <xdr:nvSpPr>
        <xdr:cNvPr id="543" name="楕円 542"/>
        <xdr:cNvSpPr/>
      </xdr:nvSpPr>
      <xdr:spPr>
        <a:xfrm>
          <a:off x="12763500" y="666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71638</xdr:rowOff>
    </xdr:from>
    <xdr:ext cx="469744" cy="259045"/>
    <xdr:sp macro="" textlink="">
      <xdr:nvSpPr>
        <xdr:cNvPr id="544" name="テキスト ボックス 543"/>
        <xdr:cNvSpPr txBox="1"/>
      </xdr:nvSpPr>
      <xdr:spPr>
        <a:xfrm>
          <a:off x="12579428" y="675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86169</xdr:rowOff>
    </xdr:from>
    <xdr:to>
      <xdr:col>85</xdr:col>
      <xdr:colOff>126364</xdr:colOff>
      <xdr:row>78</xdr:row>
      <xdr:rowOff>24752</xdr:rowOff>
    </xdr:to>
    <xdr:cxnSp macro="">
      <xdr:nvCxnSpPr>
        <xdr:cNvPr id="617" name="直線コネクタ 616"/>
        <xdr:cNvCxnSpPr/>
      </xdr:nvCxnSpPr>
      <xdr:spPr>
        <a:xfrm flipV="1">
          <a:off x="16317595" y="12087669"/>
          <a:ext cx="1269" cy="131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28579</xdr:rowOff>
    </xdr:from>
    <xdr:ext cx="534377" cy="259045"/>
    <xdr:sp macro="" textlink="">
      <xdr:nvSpPr>
        <xdr:cNvPr id="618" name="公債費最小値テキスト"/>
        <xdr:cNvSpPr txBox="1"/>
      </xdr:nvSpPr>
      <xdr:spPr>
        <a:xfrm>
          <a:off x="16370300" y="1340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24752</xdr:rowOff>
    </xdr:from>
    <xdr:to>
      <xdr:col>86</xdr:col>
      <xdr:colOff>25400</xdr:colOff>
      <xdr:row>78</xdr:row>
      <xdr:rowOff>24752</xdr:rowOff>
    </xdr:to>
    <xdr:cxnSp macro="">
      <xdr:nvCxnSpPr>
        <xdr:cNvPr id="619" name="直線コネクタ 618"/>
        <xdr:cNvCxnSpPr/>
      </xdr:nvCxnSpPr>
      <xdr:spPr>
        <a:xfrm>
          <a:off x="16230600" y="13397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32846</xdr:rowOff>
    </xdr:from>
    <xdr:ext cx="599010" cy="259045"/>
    <xdr:sp macro="" textlink="">
      <xdr:nvSpPr>
        <xdr:cNvPr id="620" name="公債費最大値テキスト"/>
        <xdr:cNvSpPr txBox="1"/>
      </xdr:nvSpPr>
      <xdr:spPr>
        <a:xfrm>
          <a:off x="16370300" y="1186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86169</xdr:rowOff>
    </xdr:from>
    <xdr:to>
      <xdr:col>86</xdr:col>
      <xdr:colOff>25400</xdr:colOff>
      <xdr:row>70</xdr:row>
      <xdr:rowOff>86169</xdr:rowOff>
    </xdr:to>
    <xdr:cxnSp macro="">
      <xdr:nvCxnSpPr>
        <xdr:cNvPr id="621" name="直線コネクタ 620"/>
        <xdr:cNvCxnSpPr/>
      </xdr:nvCxnSpPr>
      <xdr:spPr>
        <a:xfrm>
          <a:off x="16230600" y="12087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95983</xdr:rowOff>
    </xdr:from>
    <xdr:to>
      <xdr:col>85</xdr:col>
      <xdr:colOff>127000</xdr:colOff>
      <xdr:row>77</xdr:row>
      <xdr:rowOff>108214</xdr:rowOff>
    </xdr:to>
    <xdr:cxnSp macro="">
      <xdr:nvCxnSpPr>
        <xdr:cNvPr id="622" name="直線コネクタ 621"/>
        <xdr:cNvCxnSpPr/>
      </xdr:nvCxnSpPr>
      <xdr:spPr>
        <a:xfrm>
          <a:off x="15481300" y="13297633"/>
          <a:ext cx="8382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100431</xdr:rowOff>
    </xdr:from>
    <xdr:ext cx="534377" cy="259045"/>
    <xdr:sp macro="" textlink="">
      <xdr:nvSpPr>
        <xdr:cNvPr id="623" name="公債費平均値テキスト"/>
        <xdr:cNvSpPr txBox="1"/>
      </xdr:nvSpPr>
      <xdr:spPr>
        <a:xfrm>
          <a:off x="16370300" y="12959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77553</xdr:rowOff>
    </xdr:from>
    <xdr:to>
      <xdr:col>85</xdr:col>
      <xdr:colOff>177800</xdr:colOff>
      <xdr:row>77</xdr:row>
      <xdr:rowOff>7703</xdr:rowOff>
    </xdr:to>
    <xdr:sp macro="" textlink="">
      <xdr:nvSpPr>
        <xdr:cNvPr id="624" name="フローチャート: 判断 623"/>
        <xdr:cNvSpPr/>
      </xdr:nvSpPr>
      <xdr:spPr>
        <a:xfrm>
          <a:off x="162687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95983</xdr:rowOff>
    </xdr:from>
    <xdr:to>
      <xdr:col>81</xdr:col>
      <xdr:colOff>50800</xdr:colOff>
      <xdr:row>77</xdr:row>
      <xdr:rowOff>99307</xdr:rowOff>
    </xdr:to>
    <xdr:cxnSp macro="">
      <xdr:nvCxnSpPr>
        <xdr:cNvPr id="625" name="直線コネクタ 624"/>
        <xdr:cNvCxnSpPr/>
      </xdr:nvCxnSpPr>
      <xdr:spPr>
        <a:xfrm flipV="1">
          <a:off x="14592300" y="13297633"/>
          <a:ext cx="8890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65027</xdr:rowOff>
    </xdr:from>
    <xdr:to>
      <xdr:col>81</xdr:col>
      <xdr:colOff>101600</xdr:colOff>
      <xdr:row>76</xdr:row>
      <xdr:rowOff>166627</xdr:rowOff>
    </xdr:to>
    <xdr:sp macro="" textlink="">
      <xdr:nvSpPr>
        <xdr:cNvPr id="626" name="フローチャート: 判断 625"/>
        <xdr:cNvSpPr/>
      </xdr:nvSpPr>
      <xdr:spPr>
        <a:xfrm>
          <a:off x="154305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11703</xdr:rowOff>
    </xdr:from>
    <xdr:ext cx="534377" cy="259045"/>
    <xdr:sp macro="" textlink="">
      <xdr:nvSpPr>
        <xdr:cNvPr id="627" name="テキスト ボックス 626"/>
        <xdr:cNvSpPr txBox="1"/>
      </xdr:nvSpPr>
      <xdr:spPr>
        <a:xfrm>
          <a:off x="15214111" y="1287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88905</xdr:rowOff>
    </xdr:from>
    <xdr:to>
      <xdr:col>76</xdr:col>
      <xdr:colOff>114300</xdr:colOff>
      <xdr:row>77</xdr:row>
      <xdr:rowOff>99307</xdr:rowOff>
    </xdr:to>
    <xdr:cxnSp macro="">
      <xdr:nvCxnSpPr>
        <xdr:cNvPr id="628" name="直線コネクタ 627"/>
        <xdr:cNvCxnSpPr/>
      </xdr:nvCxnSpPr>
      <xdr:spPr>
        <a:xfrm>
          <a:off x="13703300" y="13290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46357</xdr:rowOff>
    </xdr:from>
    <xdr:to>
      <xdr:col>76</xdr:col>
      <xdr:colOff>165100</xdr:colOff>
      <xdr:row>76</xdr:row>
      <xdr:rowOff>147957</xdr:rowOff>
    </xdr:to>
    <xdr:sp macro="" textlink="">
      <xdr:nvSpPr>
        <xdr:cNvPr id="629" name="フローチャート: 判断 628"/>
        <xdr:cNvSpPr/>
      </xdr:nvSpPr>
      <xdr:spPr>
        <a:xfrm>
          <a:off x="14541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164485</xdr:rowOff>
    </xdr:from>
    <xdr:ext cx="534377" cy="259045"/>
    <xdr:sp macro="" textlink="">
      <xdr:nvSpPr>
        <xdr:cNvPr id="630" name="テキスト ボックス 629"/>
        <xdr:cNvSpPr txBox="1"/>
      </xdr:nvSpPr>
      <xdr:spPr>
        <a:xfrm>
          <a:off x="14325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76828</xdr:rowOff>
    </xdr:from>
    <xdr:to>
      <xdr:col>71</xdr:col>
      <xdr:colOff>177800</xdr:colOff>
      <xdr:row>77</xdr:row>
      <xdr:rowOff>88905</xdr:rowOff>
    </xdr:to>
    <xdr:cxnSp macro="">
      <xdr:nvCxnSpPr>
        <xdr:cNvPr id="631" name="直線コネクタ 630"/>
        <xdr:cNvCxnSpPr/>
      </xdr:nvCxnSpPr>
      <xdr:spPr>
        <a:xfrm>
          <a:off x="12814300" y="13278478"/>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76288</xdr:rowOff>
    </xdr:from>
    <xdr:to>
      <xdr:col>72</xdr:col>
      <xdr:colOff>38100</xdr:colOff>
      <xdr:row>77</xdr:row>
      <xdr:rowOff>6438</xdr:rowOff>
    </xdr:to>
    <xdr:sp macro="" textlink="">
      <xdr:nvSpPr>
        <xdr:cNvPr id="632" name="フローチャート: 判断 631"/>
        <xdr:cNvSpPr/>
      </xdr:nvSpPr>
      <xdr:spPr>
        <a:xfrm>
          <a:off x="13652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22966</xdr:rowOff>
    </xdr:from>
    <xdr:ext cx="534377" cy="259045"/>
    <xdr:sp macro="" textlink="">
      <xdr:nvSpPr>
        <xdr:cNvPr id="633" name="テキスト ボックス 632"/>
        <xdr:cNvSpPr txBox="1"/>
      </xdr:nvSpPr>
      <xdr:spPr>
        <a:xfrm>
          <a:off x="13436111" y="1288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169931</xdr:rowOff>
    </xdr:from>
    <xdr:to>
      <xdr:col>67</xdr:col>
      <xdr:colOff>101600</xdr:colOff>
      <xdr:row>77</xdr:row>
      <xdr:rowOff>100081</xdr:rowOff>
    </xdr:to>
    <xdr:sp macro="" textlink="">
      <xdr:nvSpPr>
        <xdr:cNvPr id="634" name="フローチャート: 判断 633"/>
        <xdr:cNvSpPr/>
      </xdr:nvSpPr>
      <xdr:spPr>
        <a:xfrm>
          <a:off x="12763500" y="132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116608</xdr:rowOff>
    </xdr:from>
    <xdr:ext cx="534377" cy="259045"/>
    <xdr:sp macro="" textlink="">
      <xdr:nvSpPr>
        <xdr:cNvPr id="635" name="テキスト ボックス 634"/>
        <xdr:cNvSpPr txBox="1"/>
      </xdr:nvSpPr>
      <xdr:spPr>
        <a:xfrm>
          <a:off x="12547111" y="129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57414</xdr:rowOff>
    </xdr:from>
    <xdr:to>
      <xdr:col>85</xdr:col>
      <xdr:colOff>177800</xdr:colOff>
      <xdr:row>77</xdr:row>
      <xdr:rowOff>159014</xdr:rowOff>
    </xdr:to>
    <xdr:sp macro="" textlink="">
      <xdr:nvSpPr>
        <xdr:cNvPr id="641" name="楕円 640"/>
        <xdr:cNvSpPr/>
      </xdr:nvSpPr>
      <xdr:spPr>
        <a:xfrm>
          <a:off x="16268700" y="1325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143791</xdr:rowOff>
    </xdr:from>
    <xdr:ext cx="534377" cy="259045"/>
    <xdr:sp macro="" textlink="">
      <xdr:nvSpPr>
        <xdr:cNvPr id="642" name="公債費該当値テキスト"/>
        <xdr:cNvSpPr txBox="1"/>
      </xdr:nvSpPr>
      <xdr:spPr>
        <a:xfrm>
          <a:off x="16370300" y="1317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45183</xdr:rowOff>
    </xdr:from>
    <xdr:to>
      <xdr:col>81</xdr:col>
      <xdr:colOff>101600</xdr:colOff>
      <xdr:row>77</xdr:row>
      <xdr:rowOff>146783</xdr:rowOff>
    </xdr:to>
    <xdr:sp macro="" textlink="">
      <xdr:nvSpPr>
        <xdr:cNvPr id="643" name="楕円 642"/>
        <xdr:cNvSpPr/>
      </xdr:nvSpPr>
      <xdr:spPr>
        <a:xfrm>
          <a:off x="15430500" y="1324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137910</xdr:rowOff>
    </xdr:from>
    <xdr:ext cx="534377" cy="259045"/>
    <xdr:sp macro="" textlink="">
      <xdr:nvSpPr>
        <xdr:cNvPr id="644" name="テキスト ボックス 643"/>
        <xdr:cNvSpPr txBox="1"/>
      </xdr:nvSpPr>
      <xdr:spPr>
        <a:xfrm>
          <a:off x="15214111" y="1333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48507</xdr:rowOff>
    </xdr:from>
    <xdr:to>
      <xdr:col>76</xdr:col>
      <xdr:colOff>165100</xdr:colOff>
      <xdr:row>77</xdr:row>
      <xdr:rowOff>150107</xdr:rowOff>
    </xdr:to>
    <xdr:sp macro="" textlink="">
      <xdr:nvSpPr>
        <xdr:cNvPr id="645" name="楕円 644"/>
        <xdr:cNvSpPr/>
      </xdr:nvSpPr>
      <xdr:spPr>
        <a:xfrm>
          <a:off x="14541500" y="1325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141234</xdr:rowOff>
    </xdr:from>
    <xdr:ext cx="534377" cy="259045"/>
    <xdr:sp macro="" textlink="">
      <xdr:nvSpPr>
        <xdr:cNvPr id="646" name="テキスト ボックス 645"/>
        <xdr:cNvSpPr txBox="1"/>
      </xdr:nvSpPr>
      <xdr:spPr>
        <a:xfrm>
          <a:off x="14325111" y="1334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38105</xdr:rowOff>
    </xdr:from>
    <xdr:to>
      <xdr:col>72</xdr:col>
      <xdr:colOff>38100</xdr:colOff>
      <xdr:row>77</xdr:row>
      <xdr:rowOff>139705</xdr:rowOff>
    </xdr:to>
    <xdr:sp macro="" textlink="">
      <xdr:nvSpPr>
        <xdr:cNvPr id="647" name="楕円 646"/>
        <xdr:cNvSpPr/>
      </xdr:nvSpPr>
      <xdr:spPr>
        <a:xfrm>
          <a:off x="13652500" y="1323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130832</xdr:rowOff>
    </xdr:from>
    <xdr:ext cx="534377" cy="259045"/>
    <xdr:sp macro="" textlink="">
      <xdr:nvSpPr>
        <xdr:cNvPr id="648" name="テキスト ボックス 647"/>
        <xdr:cNvSpPr txBox="1"/>
      </xdr:nvSpPr>
      <xdr:spPr>
        <a:xfrm>
          <a:off x="13436111" y="1333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26028</xdr:rowOff>
    </xdr:from>
    <xdr:to>
      <xdr:col>67</xdr:col>
      <xdr:colOff>101600</xdr:colOff>
      <xdr:row>77</xdr:row>
      <xdr:rowOff>127628</xdr:rowOff>
    </xdr:to>
    <xdr:sp macro="" textlink="">
      <xdr:nvSpPr>
        <xdr:cNvPr id="649" name="楕円 648"/>
        <xdr:cNvSpPr/>
      </xdr:nvSpPr>
      <xdr:spPr>
        <a:xfrm>
          <a:off x="12763500" y="1322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118755</xdr:rowOff>
    </xdr:from>
    <xdr:ext cx="534377" cy="259045"/>
    <xdr:sp macro="" textlink="">
      <xdr:nvSpPr>
        <xdr:cNvPr id="650" name="テキスト ボックス 649"/>
        <xdr:cNvSpPr txBox="1"/>
      </xdr:nvSpPr>
      <xdr:spPr>
        <a:xfrm>
          <a:off x="12547111" y="1332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140272</xdr:rowOff>
    </xdr:from>
    <xdr:to>
      <xdr:col>85</xdr:col>
      <xdr:colOff>126364</xdr:colOff>
      <xdr:row>99</xdr:row>
      <xdr:rowOff>44405</xdr:rowOff>
    </xdr:to>
    <xdr:cxnSp macro="">
      <xdr:nvCxnSpPr>
        <xdr:cNvPr id="674" name="直線コネクタ 673"/>
        <xdr:cNvCxnSpPr/>
      </xdr:nvCxnSpPr>
      <xdr:spPr>
        <a:xfrm flipV="1">
          <a:off x="16317595" y="15742222"/>
          <a:ext cx="1269" cy="127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48232</xdr:rowOff>
    </xdr:from>
    <xdr:ext cx="249299" cy="259045"/>
    <xdr:sp macro="" textlink="">
      <xdr:nvSpPr>
        <xdr:cNvPr id="675" name="積立金最小値テキスト"/>
        <xdr:cNvSpPr txBox="1"/>
      </xdr:nvSpPr>
      <xdr:spPr>
        <a:xfrm>
          <a:off x="16370300" y="170217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44405</xdr:rowOff>
    </xdr:from>
    <xdr:to>
      <xdr:col>86</xdr:col>
      <xdr:colOff>25400</xdr:colOff>
      <xdr:row>99</xdr:row>
      <xdr:rowOff>44405</xdr:rowOff>
    </xdr:to>
    <xdr:cxnSp macro="">
      <xdr:nvCxnSpPr>
        <xdr:cNvPr id="676" name="直線コネクタ 675"/>
        <xdr:cNvCxnSpPr/>
      </xdr:nvCxnSpPr>
      <xdr:spPr>
        <a:xfrm>
          <a:off x="16230600" y="170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86949</xdr:rowOff>
    </xdr:from>
    <xdr:ext cx="599010" cy="259045"/>
    <xdr:sp macro="" textlink="">
      <xdr:nvSpPr>
        <xdr:cNvPr id="677" name="積立金最大値テキスト"/>
        <xdr:cNvSpPr txBox="1"/>
      </xdr:nvSpPr>
      <xdr:spPr>
        <a:xfrm>
          <a:off x="16370300" y="15517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140272</xdr:rowOff>
    </xdr:from>
    <xdr:to>
      <xdr:col>86</xdr:col>
      <xdr:colOff>25400</xdr:colOff>
      <xdr:row>91</xdr:row>
      <xdr:rowOff>140272</xdr:rowOff>
    </xdr:to>
    <xdr:cxnSp macro="">
      <xdr:nvCxnSpPr>
        <xdr:cNvPr id="678" name="直線コネクタ 677"/>
        <xdr:cNvCxnSpPr/>
      </xdr:nvCxnSpPr>
      <xdr:spPr>
        <a:xfrm>
          <a:off x="16230600" y="1574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44617</xdr:rowOff>
    </xdr:from>
    <xdr:to>
      <xdr:col>85</xdr:col>
      <xdr:colOff>127000</xdr:colOff>
      <xdr:row>98</xdr:row>
      <xdr:rowOff>46455</xdr:rowOff>
    </xdr:to>
    <xdr:cxnSp macro="">
      <xdr:nvCxnSpPr>
        <xdr:cNvPr id="679" name="直線コネクタ 678"/>
        <xdr:cNvCxnSpPr/>
      </xdr:nvCxnSpPr>
      <xdr:spPr>
        <a:xfrm>
          <a:off x="15481300" y="16160917"/>
          <a:ext cx="838200" cy="687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166070</xdr:rowOff>
    </xdr:from>
    <xdr:ext cx="534377" cy="259045"/>
    <xdr:sp macro="" textlink="">
      <xdr:nvSpPr>
        <xdr:cNvPr id="680" name="積立金平均値テキスト"/>
        <xdr:cNvSpPr txBox="1"/>
      </xdr:nvSpPr>
      <xdr:spPr>
        <a:xfrm>
          <a:off x="16370300" y="16625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143193</xdr:rowOff>
    </xdr:from>
    <xdr:to>
      <xdr:col>85</xdr:col>
      <xdr:colOff>177800</xdr:colOff>
      <xdr:row>98</xdr:row>
      <xdr:rowOff>73343</xdr:rowOff>
    </xdr:to>
    <xdr:sp macro="" textlink="">
      <xdr:nvSpPr>
        <xdr:cNvPr id="681" name="フローチャート: 判断 680"/>
        <xdr:cNvSpPr/>
      </xdr:nvSpPr>
      <xdr:spPr>
        <a:xfrm>
          <a:off x="16268700" y="1677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44617</xdr:rowOff>
    </xdr:from>
    <xdr:to>
      <xdr:col>81</xdr:col>
      <xdr:colOff>50800</xdr:colOff>
      <xdr:row>98</xdr:row>
      <xdr:rowOff>112604</xdr:rowOff>
    </xdr:to>
    <xdr:cxnSp macro="">
      <xdr:nvCxnSpPr>
        <xdr:cNvPr id="682" name="直線コネクタ 681"/>
        <xdr:cNvCxnSpPr/>
      </xdr:nvCxnSpPr>
      <xdr:spPr>
        <a:xfrm flipV="1">
          <a:off x="14592300" y="16160917"/>
          <a:ext cx="889000" cy="75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152268</xdr:rowOff>
    </xdr:from>
    <xdr:to>
      <xdr:col>81</xdr:col>
      <xdr:colOff>101600</xdr:colOff>
      <xdr:row>98</xdr:row>
      <xdr:rowOff>82418</xdr:rowOff>
    </xdr:to>
    <xdr:sp macro="" textlink="">
      <xdr:nvSpPr>
        <xdr:cNvPr id="683" name="フローチャート: 判断 682"/>
        <xdr:cNvSpPr/>
      </xdr:nvSpPr>
      <xdr:spPr>
        <a:xfrm>
          <a:off x="15430500" y="16782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73545</xdr:rowOff>
    </xdr:from>
    <xdr:ext cx="534377" cy="259045"/>
    <xdr:sp macro="" textlink="">
      <xdr:nvSpPr>
        <xdr:cNvPr id="684" name="テキスト ボックス 683"/>
        <xdr:cNvSpPr txBox="1"/>
      </xdr:nvSpPr>
      <xdr:spPr>
        <a:xfrm>
          <a:off x="15214111" y="1687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112604</xdr:rowOff>
    </xdr:from>
    <xdr:to>
      <xdr:col>76</xdr:col>
      <xdr:colOff>114300</xdr:colOff>
      <xdr:row>98</xdr:row>
      <xdr:rowOff>135905</xdr:rowOff>
    </xdr:to>
    <xdr:cxnSp macro="">
      <xdr:nvCxnSpPr>
        <xdr:cNvPr id="685" name="直線コネクタ 684"/>
        <xdr:cNvCxnSpPr/>
      </xdr:nvCxnSpPr>
      <xdr:spPr>
        <a:xfrm flipV="1">
          <a:off x="13703300" y="16914704"/>
          <a:ext cx="889000" cy="2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160474</xdr:rowOff>
    </xdr:from>
    <xdr:to>
      <xdr:col>76</xdr:col>
      <xdr:colOff>165100</xdr:colOff>
      <xdr:row>98</xdr:row>
      <xdr:rowOff>90624</xdr:rowOff>
    </xdr:to>
    <xdr:sp macro="" textlink="">
      <xdr:nvSpPr>
        <xdr:cNvPr id="686" name="フローチャート: 判断 685"/>
        <xdr:cNvSpPr/>
      </xdr:nvSpPr>
      <xdr:spPr>
        <a:xfrm>
          <a:off x="14541500" y="1679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107151</xdr:rowOff>
    </xdr:from>
    <xdr:ext cx="534377" cy="259045"/>
    <xdr:sp macro="" textlink="">
      <xdr:nvSpPr>
        <xdr:cNvPr id="687" name="テキスト ボックス 686"/>
        <xdr:cNvSpPr txBox="1"/>
      </xdr:nvSpPr>
      <xdr:spPr>
        <a:xfrm>
          <a:off x="14325111" y="1656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135905</xdr:rowOff>
    </xdr:from>
    <xdr:to>
      <xdr:col>71</xdr:col>
      <xdr:colOff>177800</xdr:colOff>
      <xdr:row>99</xdr:row>
      <xdr:rowOff>6852</xdr:rowOff>
    </xdr:to>
    <xdr:cxnSp macro="">
      <xdr:nvCxnSpPr>
        <xdr:cNvPr id="688" name="直線コネクタ 687"/>
        <xdr:cNvCxnSpPr/>
      </xdr:nvCxnSpPr>
      <xdr:spPr>
        <a:xfrm flipV="1">
          <a:off x="12814300" y="16938005"/>
          <a:ext cx="889000" cy="42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87415</xdr:rowOff>
    </xdr:from>
    <xdr:to>
      <xdr:col>72</xdr:col>
      <xdr:colOff>38100</xdr:colOff>
      <xdr:row>97</xdr:row>
      <xdr:rowOff>17565</xdr:rowOff>
    </xdr:to>
    <xdr:sp macro="" textlink="">
      <xdr:nvSpPr>
        <xdr:cNvPr id="689" name="フローチャート: 判断 688"/>
        <xdr:cNvSpPr/>
      </xdr:nvSpPr>
      <xdr:spPr>
        <a:xfrm>
          <a:off x="13652500" y="1654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34092</xdr:rowOff>
    </xdr:from>
    <xdr:ext cx="534377" cy="259045"/>
    <xdr:sp macro="" textlink="">
      <xdr:nvSpPr>
        <xdr:cNvPr id="690" name="テキスト ボックス 689"/>
        <xdr:cNvSpPr txBox="1"/>
      </xdr:nvSpPr>
      <xdr:spPr>
        <a:xfrm>
          <a:off x="13436111" y="1632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61002</xdr:rowOff>
    </xdr:from>
    <xdr:to>
      <xdr:col>67</xdr:col>
      <xdr:colOff>101600</xdr:colOff>
      <xdr:row>93</xdr:row>
      <xdr:rowOff>162602</xdr:rowOff>
    </xdr:to>
    <xdr:sp macro="" textlink="">
      <xdr:nvSpPr>
        <xdr:cNvPr id="691" name="フローチャート: 判断 690"/>
        <xdr:cNvSpPr/>
      </xdr:nvSpPr>
      <xdr:spPr>
        <a:xfrm>
          <a:off x="12763500" y="1600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7679</xdr:rowOff>
    </xdr:from>
    <xdr:ext cx="599010" cy="259045"/>
    <xdr:sp macro="" textlink="">
      <xdr:nvSpPr>
        <xdr:cNvPr id="692" name="テキスト ボックス 691"/>
        <xdr:cNvSpPr txBox="1"/>
      </xdr:nvSpPr>
      <xdr:spPr>
        <a:xfrm>
          <a:off x="12514795" y="1578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167105</xdr:rowOff>
    </xdr:from>
    <xdr:to>
      <xdr:col>85</xdr:col>
      <xdr:colOff>177800</xdr:colOff>
      <xdr:row>98</xdr:row>
      <xdr:rowOff>97255</xdr:rowOff>
    </xdr:to>
    <xdr:sp macro="" textlink="">
      <xdr:nvSpPr>
        <xdr:cNvPr id="698" name="楕円 697"/>
        <xdr:cNvSpPr/>
      </xdr:nvSpPr>
      <xdr:spPr>
        <a:xfrm>
          <a:off x="16268700" y="1679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145532</xdr:rowOff>
    </xdr:from>
    <xdr:ext cx="534377" cy="259045"/>
    <xdr:sp macro="" textlink="">
      <xdr:nvSpPr>
        <xdr:cNvPr id="699" name="積立金該当値テキスト"/>
        <xdr:cNvSpPr txBox="1"/>
      </xdr:nvSpPr>
      <xdr:spPr>
        <a:xfrm>
          <a:off x="16370300" y="1677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165267</xdr:rowOff>
    </xdr:from>
    <xdr:to>
      <xdr:col>81</xdr:col>
      <xdr:colOff>101600</xdr:colOff>
      <xdr:row>94</xdr:row>
      <xdr:rowOff>95417</xdr:rowOff>
    </xdr:to>
    <xdr:sp macro="" textlink="">
      <xdr:nvSpPr>
        <xdr:cNvPr id="700" name="楕円 699"/>
        <xdr:cNvSpPr/>
      </xdr:nvSpPr>
      <xdr:spPr>
        <a:xfrm>
          <a:off x="15430500" y="16110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111944</xdr:rowOff>
    </xdr:from>
    <xdr:ext cx="599010" cy="259045"/>
    <xdr:sp macro="" textlink="">
      <xdr:nvSpPr>
        <xdr:cNvPr id="701" name="テキスト ボックス 700"/>
        <xdr:cNvSpPr txBox="1"/>
      </xdr:nvSpPr>
      <xdr:spPr>
        <a:xfrm>
          <a:off x="15181795" y="1588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61804</xdr:rowOff>
    </xdr:from>
    <xdr:to>
      <xdr:col>76</xdr:col>
      <xdr:colOff>165100</xdr:colOff>
      <xdr:row>98</xdr:row>
      <xdr:rowOff>163404</xdr:rowOff>
    </xdr:to>
    <xdr:sp macro="" textlink="">
      <xdr:nvSpPr>
        <xdr:cNvPr id="702" name="楕円 701"/>
        <xdr:cNvSpPr/>
      </xdr:nvSpPr>
      <xdr:spPr>
        <a:xfrm>
          <a:off x="14541500" y="1686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154531</xdr:rowOff>
    </xdr:from>
    <xdr:ext cx="534377" cy="259045"/>
    <xdr:sp macro="" textlink="">
      <xdr:nvSpPr>
        <xdr:cNvPr id="703" name="テキスト ボックス 702"/>
        <xdr:cNvSpPr txBox="1"/>
      </xdr:nvSpPr>
      <xdr:spPr>
        <a:xfrm>
          <a:off x="14325111" y="1695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85105</xdr:rowOff>
    </xdr:from>
    <xdr:to>
      <xdr:col>72</xdr:col>
      <xdr:colOff>38100</xdr:colOff>
      <xdr:row>99</xdr:row>
      <xdr:rowOff>15255</xdr:rowOff>
    </xdr:to>
    <xdr:sp macro="" textlink="">
      <xdr:nvSpPr>
        <xdr:cNvPr id="704" name="楕円 703"/>
        <xdr:cNvSpPr/>
      </xdr:nvSpPr>
      <xdr:spPr>
        <a:xfrm>
          <a:off x="13652500" y="1688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6382</xdr:rowOff>
    </xdr:from>
    <xdr:ext cx="534377" cy="259045"/>
    <xdr:sp macro="" textlink="">
      <xdr:nvSpPr>
        <xdr:cNvPr id="705" name="テキスト ボックス 704"/>
        <xdr:cNvSpPr txBox="1"/>
      </xdr:nvSpPr>
      <xdr:spPr>
        <a:xfrm>
          <a:off x="13436111" y="1697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127502</xdr:rowOff>
    </xdr:from>
    <xdr:to>
      <xdr:col>67</xdr:col>
      <xdr:colOff>101600</xdr:colOff>
      <xdr:row>99</xdr:row>
      <xdr:rowOff>57652</xdr:rowOff>
    </xdr:to>
    <xdr:sp macro="" textlink="">
      <xdr:nvSpPr>
        <xdr:cNvPr id="706" name="楕円 705"/>
        <xdr:cNvSpPr/>
      </xdr:nvSpPr>
      <xdr:spPr>
        <a:xfrm>
          <a:off x="12763500" y="1692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48779</xdr:rowOff>
    </xdr:from>
    <xdr:ext cx="469744" cy="259045"/>
    <xdr:sp macro="" textlink="">
      <xdr:nvSpPr>
        <xdr:cNvPr id="707" name="テキスト ボックス 706"/>
        <xdr:cNvSpPr txBox="1"/>
      </xdr:nvSpPr>
      <xdr:spPr>
        <a:xfrm>
          <a:off x="12579428" y="1702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9" name="テキスト ボックス 72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132804</xdr:rowOff>
    </xdr:from>
    <xdr:to>
      <xdr:col>116</xdr:col>
      <xdr:colOff>62864</xdr:colOff>
      <xdr:row>39</xdr:row>
      <xdr:rowOff>44450</xdr:rowOff>
    </xdr:to>
    <xdr:cxnSp macro="">
      <xdr:nvCxnSpPr>
        <xdr:cNvPr id="731" name="直線コネクタ 730"/>
        <xdr:cNvCxnSpPr/>
      </xdr:nvCxnSpPr>
      <xdr:spPr>
        <a:xfrm flipV="1">
          <a:off x="22159595" y="5276304"/>
          <a:ext cx="1269" cy="1454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53167</xdr:rowOff>
    </xdr:from>
    <xdr:ext cx="249299" cy="259045"/>
    <xdr:sp macro="" textlink="">
      <xdr:nvSpPr>
        <xdr:cNvPr id="732" name="投資及び出資金最小値テキスト"/>
        <xdr:cNvSpPr txBox="1"/>
      </xdr:nvSpPr>
      <xdr:spPr>
        <a:xfrm>
          <a:off x="22212300" y="673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79481</xdr:rowOff>
    </xdr:from>
    <xdr:ext cx="534377" cy="259045"/>
    <xdr:sp macro="" textlink="">
      <xdr:nvSpPr>
        <xdr:cNvPr id="734" name="投資及び出資金最大値テキスト"/>
        <xdr:cNvSpPr txBox="1"/>
      </xdr:nvSpPr>
      <xdr:spPr>
        <a:xfrm>
          <a:off x="22212300" y="505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132804</xdr:rowOff>
    </xdr:from>
    <xdr:to>
      <xdr:col>116</xdr:col>
      <xdr:colOff>152400</xdr:colOff>
      <xdr:row>30</xdr:row>
      <xdr:rowOff>132804</xdr:rowOff>
    </xdr:to>
    <xdr:cxnSp macro="">
      <xdr:nvCxnSpPr>
        <xdr:cNvPr id="735" name="直線コネクタ 734"/>
        <xdr:cNvCxnSpPr/>
      </xdr:nvCxnSpPr>
      <xdr:spPr>
        <a:xfrm>
          <a:off x="22072600" y="527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142067</xdr:rowOff>
    </xdr:from>
    <xdr:ext cx="469744" cy="259045"/>
    <xdr:sp macro="" textlink="">
      <xdr:nvSpPr>
        <xdr:cNvPr id="737" name="投資及び出資金平均値テキスト"/>
        <xdr:cNvSpPr txBox="1"/>
      </xdr:nvSpPr>
      <xdr:spPr>
        <a:xfrm>
          <a:off x="22212300" y="6485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119190</xdr:rowOff>
    </xdr:from>
    <xdr:to>
      <xdr:col>116</xdr:col>
      <xdr:colOff>114300</xdr:colOff>
      <xdr:row>39</xdr:row>
      <xdr:rowOff>49340</xdr:rowOff>
    </xdr:to>
    <xdr:sp macro="" textlink="">
      <xdr:nvSpPr>
        <xdr:cNvPr id="738" name="フローチャート: 判断 737"/>
        <xdr:cNvSpPr/>
      </xdr:nvSpPr>
      <xdr:spPr>
        <a:xfrm>
          <a:off x="22110700" y="663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123590</xdr:rowOff>
    </xdr:from>
    <xdr:to>
      <xdr:col>112</xdr:col>
      <xdr:colOff>38100</xdr:colOff>
      <xdr:row>39</xdr:row>
      <xdr:rowOff>53740</xdr:rowOff>
    </xdr:to>
    <xdr:sp macro="" textlink="">
      <xdr:nvSpPr>
        <xdr:cNvPr id="740" name="フローチャート: 判断 739"/>
        <xdr:cNvSpPr/>
      </xdr:nvSpPr>
      <xdr:spPr>
        <a:xfrm>
          <a:off x="21272500" y="66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70267</xdr:rowOff>
    </xdr:from>
    <xdr:ext cx="469744" cy="259045"/>
    <xdr:sp macro="" textlink="">
      <xdr:nvSpPr>
        <xdr:cNvPr id="741" name="テキスト ボックス 740"/>
        <xdr:cNvSpPr txBox="1"/>
      </xdr:nvSpPr>
      <xdr:spPr>
        <a:xfrm>
          <a:off x="21088428" y="64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112293</xdr:rowOff>
    </xdr:from>
    <xdr:to>
      <xdr:col>107</xdr:col>
      <xdr:colOff>101600</xdr:colOff>
      <xdr:row>39</xdr:row>
      <xdr:rowOff>42443</xdr:rowOff>
    </xdr:to>
    <xdr:sp macro="" textlink="">
      <xdr:nvSpPr>
        <xdr:cNvPr id="743" name="フローチャート: 判断 742"/>
        <xdr:cNvSpPr/>
      </xdr:nvSpPr>
      <xdr:spPr>
        <a:xfrm>
          <a:off x="20383500" y="662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58971</xdr:rowOff>
    </xdr:from>
    <xdr:ext cx="469744" cy="259045"/>
    <xdr:sp macro="" textlink="">
      <xdr:nvSpPr>
        <xdr:cNvPr id="744" name="テキスト ボックス 743"/>
        <xdr:cNvSpPr txBox="1"/>
      </xdr:nvSpPr>
      <xdr:spPr>
        <a:xfrm>
          <a:off x="20199428" y="640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125190</xdr:rowOff>
    </xdr:from>
    <xdr:to>
      <xdr:col>102</xdr:col>
      <xdr:colOff>165100</xdr:colOff>
      <xdr:row>39</xdr:row>
      <xdr:rowOff>55340</xdr:rowOff>
    </xdr:to>
    <xdr:sp macro="" textlink="">
      <xdr:nvSpPr>
        <xdr:cNvPr id="746" name="フローチャート: 判断 745"/>
        <xdr:cNvSpPr/>
      </xdr:nvSpPr>
      <xdr:spPr>
        <a:xfrm>
          <a:off x="19494500" y="664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71867</xdr:rowOff>
    </xdr:from>
    <xdr:ext cx="469744" cy="259045"/>
    <xdr:sp macro="" textlink="">
      <xdr:nvSpPr>
        <xdr:cNvPr id="747" name="テキスト ボックス 746"/>
        <xdr:cNvSpPr txBox="1"/>
      </xdr:nvSpPr>
      <xdr:spPr>
        <a:xfrm>
          <a:off x="19310428" y="641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104292</xdr:rowOff>
    </xdr:from>
    <xdr:to>
      <xdr:col>98</xdr:col>
      <xdr:colOff>38100</xdr:colOff>
      <xdr:row>39</xdr:row>
      <xdr:rowOff>34442</xdr:rowOff>
    </xdr:to>
    <xdr:sp macro="" textlink="">
      <xdr:nvSpPr>
        <xdr:cNvPr id="748" name="フローチャート: 判断 747"/>
        <xdr:cNvSpPr/>
      </xdr:nvSpPr>
      <xdr:spPr>
        <a:xfrm>
          <a:off x="18605500" y="66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50969</xdr:rowOff>
    </xdr:from>
    <xdr:ext cx="469744" cy="259045"/>
    <xdr:sp macro="" textlink="">
      <xdr:nvSpPr>
        <xdr:cNvPr id="749" name="テキスト ボックス 748"/>
        <xdr:cNvSpPr txBox="1"/>
      </xdr:nvSpPr>
      <xdr:spPr>
        <a:xfrm>
          <a:off x="18421428" y="63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97617</xdr:rowOff>
    </xdr:from>
    <xdr:ext cx="249299" cy="259045"/>
    <xdr:sp macro="" textlink="">
      <xdr:nvSpPr>
        <xdr:cNvPr id="756" name="投資及び出資金該当値テキスト"/>
        <xdr:cNvSpPr txBox="1"/>
      </xdr:nvSpPr>
      <xdr:spPr>
        <a:xfrm>
          <a:off x="22212300" y="6612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8" name="テキスト ボックス 77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0" name="テキスト ボックス 77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2" name="テキスト ボックス 78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17650</xdr:rowOff>
    </xdr:from>
    <xdr:to>
      <xdr:col>116</xdr:col>
      <xdr:colOff>62864</xdr:colOff>
      <xdr:row>58</xdr:row>
      <xdr:rowOff>139700</xdr:rowOff>
    </xdr:to>
    <xdr:cxnSp macro="">
      <xdr:nvCxnSpPr>
        <xdr:cNvPr id="786" name="直線コネクタ 785"/>
        <xdr:cNvCxnSpPr/>
      </xdr:nvCxnSpPr>
      <xdr:spPr>
        <a:xfrm flipV="1">
          <a:off x="22159595" y="8933050"/>
          <a:ext cx="1269" cy="1150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135777</xdr:rowOff>
    </xdr:from>
    <xdr:ext cx="534377" cy="259045"/>
    <xdr:sp macro="" textlink="">
      <xdr:nvSpPr>
        <xdr:cNvPr id="789" name="貸付金最大値テキスト"/>
        <xdr:cNvSpPr txBox="1"/>
      </xdr:nvSpPr>
      <xdr:spPr>
        <a:xfrm>
          <a:off x="22212300" y="870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17650</xdr:rowOff>
    </xdr:from>
    <xdr:to>
      <xdr:col>116</xdr:col>
      <xdr:colOff>152400</xdr:colOff>
      <xdr:row>52</xdr:row>
      <xdr:rowOff>17650</xdr:rowOff>
    </xdr:to>
    <xdr:cxnSp macro="">
      <xdr:nvCxnSpPr>
        <xdr:cNvPr id="790" name="直線コネクタ 789"/>
        <xdr:cNvCxnSpPr/>
      </xdr:nvCxnSpPr>
      <xdr:spPr>
        <a:xfrm>
          <a:off x="22072600" y="89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137802</xdr:rowOff>
    </xdr:from>
    <xdr:to>
      <xdr:col>116</xdr:col>
      <xdr:colOff>63500</xdr:colOff>
      <xdr:row>58</xdr:row>
      <xdr:rowOff>137826</xdr:rowOff>
    </xdr:to>
    <xdr:cxnSp macro="">
      <xdr:nvCxnSpPr>
        <xdr:cNvPr id="791" name="直線コネクタ 790"/>
        <xdr:cNvCxnSpPr/>
      </xdr:nvCxnSpPr>
      <xdr:spPr>
        <a:xfrm>
          <a:off x="21323300" y="10081902"/>
          <a:ext cx="8382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6415</xdr:rowOff>
    </xdr:from>
    <xdr:ext cx="469744" cy="259045"/>
    <xdr:sp macro="" textlink="">
      <xdr:nvSpPr>
        <xdr:cNvPr id="792" name="貸付金平均値テキスト"/>
        <xdr:cNvSpPr txBox="1"/>
      </xdr:nvSpPr>
      <xdr:spPr>
        <a:xfrm>
          <a:off x="22212300" y="9779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154988</xdr:rowOff>
    </xdr:from>
    <xdr:to>
      <xdr:col>116</xdr:col>
      <xdr:colOff>114300</xdr:colOff>
      <xdr:row>58</xdr:row>
      <xdr:rowOff>85138</xdr:rowOff>
    </xdr:to>
    <xdr:sp macro="" textlink="">
      <xdr:nvSpPr>
        <xdr:cNvPr id="793" name="フローチャート: 判断 792"/>
        <xdr:cNvSpPr/>
      </xdr:nvSpPr>
      <xdr:spPr>
        <a:xfrm>
          <a:off x="22110700" y="9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137802</xdr:rowOff>
    </xdr:from>
    <xdr:to>
      <xdr:col>111</xdr:col>
      <xdr:colOff>177800</xdr:colOff>
      <xdr:row>58</xdr:row>
      <xdr:rowOff>137848</xdr:rowOff>
    </xdr:to>
    <xdr:cxnSp macro="">
      <xdr:nvCxnSpPr>
        <xdr:cNvPr id="794" name="直線コネクタ 793"/>
        <xdr:cNvCxnSpPr/>
      </xdr:nvCxnSpPr>
      <xdr:spPr>
        <a:xfrm flipV="1">
          <a:off x="20434300" y="1008190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136106</xdr:rowOff>
    </xdr:from>
    <xdr:to>
      <xdr:col>112</xdr:col>
      <xdr:colOff>38100</xdr:colOff>
      <xdr:row>58</xdr:row>
      <xdr:rowOff>66256</xdr:rowOff>
    </xdr:to>
    <xdr:sp macro="" textlink="">
      <xdr:nvSpPr>
        <xdr:cNvPr id="795" name="フローチャート: 判断 794"/>
        <xdr:cNvSpPr/>
      </xdr:nvSpPr>
      <xdr:spPr>
        <a:xfrm>
          <a:off x="212725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82783</xdr:rowOff>
    </xdr:from>
    <xdr:ext cx="469744" cy="259045"/>
    <xdr:sp macro="" textlink="">
      <xdr:nvSpPr>
        <xdr:cNvPr id="796" name="テキスト ボックス 795"/>
        <xdr:cNvSpPr txBox="1"/>
      </xdr:nvSpPr>
      <xdr:spPr>
        <a:xfrm>
          <a:off x="21088428" y="968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137848</xdr:rowOff>
    </xdr:from>
    <xdr:to>
      <xdr:col>107</xdr:col>
      <xdr:colOff>50800</xdr:colOff>
      <xdr:row>58</xdr:row>
      <xdr:rowOff>137848</xdr:rowOff>
    </xdr:to>
    <xdr:cxnSp macro="">
      <xdr:nvCxnSpPr>
        <xdr:cNvPr id="797" name="直線コネクタ 796"/>
        <xdr:cNvCxnSpPr/>
      </xdr:nvCxnSpPr>
      <xdr:spPr>
        <a:xfrm>
          <a:off x="19545300" y="100819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123853</xdr:rowOff>
    </xdr:from>
    <xdr:to>
      <xdr:col>107</xdr:col>
      <xdr:colOff>101600</xdr:colOff>
      <xdr:row>58</xdr:row>
      <xdr:rowOff>54003</xdr:rowOff>
    </xdr:to>
    <xdr:sp macro="" textlink="">
      <xdr:nvSpPr>
        <xdr:cNvPr id="798" name="フローチャート: 判断 797"/>
        <xdr:cNvSpPr/>
      </xdr:nvSpPr>
      <xdr:spPr>
        <a:xfrm>
          <a:off x="20383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70530</xdr:rowOff>
    </xdr:from>
    <xdr:ext cx="469744" cy="259045"/>
    <xdr:sp macro="" textlink="">
      <xdr:nvSpPr>
        <xdr:cNvPr id="799" name="テキスト ボックス 798"/>
        <xdr:cNvSpPr txBox="1"/>
      </xdr:nvSpPr>
      <xdr:spPr>
        <a:xfrm>
          <a:off x="20199428" y="967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137848</xdr:rowOff>
    </xdr:from>
    <xdr:to>
      <xdr:col>102</xdr:col>
      <xdr:colOff>114300</xdr:colOff>
      <xdr:row>58</xdr:row>
      <xdr:rowOff>137871</xdr:rowOff>
    </xdr:to>
    <xdr:cxnSp macro="">
      <xdr:nvCxnSpPr>
        <xdr:cNvPr id="800" name="直線コネクタ 799"/>
        <xdr:cNvCxnSpPr/>
      </xdr:nvCxnSpPr>
      <xdr:spPr>
        <a:xfrm flipV="1">
          <a:off x="18656300" y="10081948"/>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152336</xdr:rowOff>
    </xdr:from>
    <xdr:to>
      <xdr:col>102</xdr:col>
      <xdr:colOff>165100</xdr:colOff>
      <xdr:row>58</xdr:row>
      <xdr:rowOff>82486</xdr:rowOff>
    </xdr:to>
    <xdr:sp macro="" textlink="">
      <xdr:nvSpPr>
        <xdr:cNvPr id="801" name="フローチャート: 判断 800"/>
        <xdr:cNvSpPr/>
      </xdr:nvSpPr>
      <xdr:spPr>
        <a:xfrm>
          <a:off x="19494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99013</xdr:rowOff>
    </xdr:from>
    <xdr:ext cx="469744" cy="259045"/>
    <xdr:sp macro="" textlink="">
      <xdr:nvSpPr>
        <xdr:cNvPr id="802" name="テキスト ボックス 801"/>
        <xdr:cNvSpPr txBox="1"/>
      </xdr:nvSpPr>
      <xdr:spPr>
        <a:xfrm>
          <a:off x="19310428" y="970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9507</xdr:rowOff>
    </xdr:from>
    <xdr:to>
      <xdr:col>98</xdr:col>
      <xdr:colOff>38100</xdr:colOff>
      <xdr:row>58</xdr:row>
      <xdr:rowOff>111107</xdr:rowOff>
    </xdr:to>
    <xdr:sp macro="" textlink="">
      <xdr:nvSpPr>
        <xdr:cNvPr id="803" name="フローチャート: 判断 802"/>
        <xdr:cNvSpPr/>
      </xdr:nvSpPr>
      <xdr:spPr>
        <a:xfrm>
          <a:off x="18605500" y="99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127634</xdr:rowOff>
    </xdr:from>
    <xdr:ext cx="469744" cy="259045"/>
    <xdr:sp macro="" textlink="">
      <xdr:nvSpPr>
        <xdr:cNvPr id="804" name="テキスト ボックス 803"/>
        <xdr:cNvSpPr txBox="1"/>
      </xdr:nvSpPr>
      <xdr:spPr>
        <a:xfrm>
          <a:off x="18421428" y="9728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87026</xdr:rowOff>
    </xdr:from>
    <xdr:to>
      <xdr:col>116</xdr:col>
      <xdr:colOff>114300</xdr:colOff>
      <xdr:row>59</xdr:row>
      <xdr:rowOff>17176</xdr:rowOff>
    </xdr:to>
    <xdr:sp macro="" textlink="">
      <xdr:nvSpPr>
        <xdr:cNvPr id="810" name="楕円 809"/>
        <xdr:cNvSpPr/>
      </xdr:nvSpPr>
      <xdr:spPr>
        <a:xfrm>
          <a:off x="22110700" y="1003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1953</xdr:rowOff>
    </xdr:from>
    <xdr:ext cx="313932" cy="259045"/>
    <xdr:sp macro="" textlink="">
      <xdr:nvSpPr>
        <xdr:cNvPr id="811" name="貸付金該当値テキスト"/>
        <xdr:cNvSpPr txBox="1"/>
      </xdr:nvSpPr>
      <xdr:spPr>
        <a:xfrm>
          <a:off x="22212300" y="99460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87002</xdr:rowOff>
    </xdr:from>
    <xdr:to>
      <xdr:col>112</xdr:col>
      <xdr:colOff>38100</xdr:colOff>
      <xdr:row>59</xdr:row>
      <xdr:rowOff>17152</xdr:rowOff>
    </xdr:to>
    <xdr:sp macro="" textlink="">
      <xdr:nvSpPr>
        <xdr:cNvPr id="812" name="楕円 811"/>
        <xdr:cNvSpPr/>
      </xdr:nvSpPr>
      <xdr:spPr>
        <a:xfrm>
          <a:off x="21272500" y="1003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8279</xdr:rowOff>
    </xdr:from>
    <xdr:ext cx="313932" cy="259045"/>
    <xdr:sp macro="" textlink="">
      <xdr:nvSpPr>
        <xdr:cNvPr id="813" name="テキスト ボックス 812"/>
        <xdr:cNvSpPr txBox="1"/>
      </xdr:nvSpPr>
      <xdr:spPr>
        <a:xfrm>
          <a:off x="21166333" y="101238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87048</xdr:rowOff>
    </xdr:from>
    <xdr:to>
      <xdr:col>107</xdr:col>
      <xdr:colOff>101600</xdr:colOff>
      <xdr:row>59</xdr:row>
      <xdr:rowOff>17198</xdr:rowOff>
    </xdr:to>
    <xdr:sp macro="" textlink="">
      <xdr:nvSpPr>
        <xdr:cNvPr id="814" name="楕円 813"/>
        <xdr:cNvSpPr/>
      </xdr:nvSpPr>
      <xdr:spPr>
        <a:xfrm>
          <a:off x="20383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8325</xdr:rowOff>
    </xdr:from>
    <xdr:ext cx="313932" cy="259045"/>
    <xdr:sp macro="" textlink="">
      <xdr:nvSpPr>
        <xdr:cNvPr id="815" name="テキスト ボックス 814"/>
        <xdr:cNvSpPr txBox="1"/>
      </xdr:nvSpPr>
      <xdr:spPr>
        <a:xfrm>
          <a:off x="20277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87048</xdr:rowOff>
    </xdr:from>
    <xdr:to>
      <xdr:col>102</xdr:col>
      <xdr:colOff>165100</xdr:colOff>
      <xdr:row>59</xdr:row>
      <xdr:rowOff>17198</xdr:rowOff>
    </xdr:to>
    <xdr:sp macro="" textlink="">
      <xdr:nvSpPr>
        <xdr:cNvPr id="816" name="楕円 815"/>
        <xdr:cNvSpPr/>
      </xdr:nvSpPr>
      <xdr:spPr>
        <a:xfrm>
          <a:off x="19494500" y="1003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8325</xdr:rowOff>
    </xdr:from>
    <xdr:ext cx="313932" cy="259045"/>
    <xdr:sp macro="" textlink="">
      <xdr:nvSpPr>
        <xdr:cNvPr id="817" name="テキスト ボックス 816"/>
        <xdr:cNvSpPr txBox="1"/>
      </xdr:nvSpPr>
      <xdr:spPr>
        <a:xfrm>
          <a:off x="19388333" y="10123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87071</xdr:rowOff>
    </xdr:from>
    <xdr:to>
      <xdr:col>98</xdr:col>
      <xdr:colOff>38100</xdr:colOff>
      <xdr:row>59</xdr:row>
      <xdr:rowOff>17221</xdr:rowOff>
    </xdr:to>
    <xdr:sp macro="" textlink="">
      <xdr:nvSpPr>
        <xdr:cNvPr id="818" name="楕円 817"/>
        <xdr:cNvSpPr/>
      </xdr:nvSpPr>
      <xdr:spPr>
        <a:xfrm>
          <a:off x="186055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8348</xdr:rowOff>
    </xdr:from>
    <xdr:ext cx="313932" cy="259045"/>
    <xdr:sp macro="" textlink="">
      <xdr:nvSpPr>
        <xdr:cNvPr id="819" name="テキスト ボックス 818"/>
        <xdr:cNvSpPr txBox="1"/>
      </xdr:nvSpPr>
      <xdr:spPr>
        <a:xfrm>
          <a:off x="18499333" y="10123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136868</xdr:rowOff>
    </xdr:from>
    <xdr:to>
      <xdr:col>116</xdr:col>
      <xdr:colOff>62864</xdr:colOff>
      <xdr:row>79</xdr:row>
      <xdr:rowOff>34455</xdr:rowOff>
    </xdr:to>
    <xdr:cxnSp macro="">
      <xdr:nvCxnSpPr>
        <xdr:cNvPr id="844" name="直線コネクタ 843"/>
        <xdr:cNvCxnSpPr/>
      </xdr:nvCxnSpPr>
      <xdr:spPr>
        <a:xfrm flipV="1">
          <a:off x="22159595" y="11966918"/>
          <a:ext cx="1269" cy="1612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38282</xdr:rowOff>
    </xdr:from>
    <xdr:ext cx="534377" cy="259045"/>
    <xdr:sp macro="" textlink="">
      <xdr:nvSpPr>
        <xdr:cNvPr id="845" name="繰出金最小値テキスト"/>
        <xdr:cNvSpPr txBox="1"/>
      </xdr:nvSpPr>
      <xdr:spPr>
        <a:xfrm>
          <a:off x="22212300" y="1358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34455</xdr:rowOff>
    </xdr:from>
    <xdr:to>
      <xdr:col>116</xdr:col>
      <xdr:colOff>152400</xdr:colOff>
      <xdr:row>79</xdr:row>
      <xdr:rowOff>34455</xdr:rowOff>
    </xdr:to>
    <xdr:cxnSp macro="">
      <xdr:nvCxnSpPr>
        <xdr:cNvPr id="846" name="直線コネクタ 845"/>
        <xdr:cNvCxnSpPr/>
      </xdr:nvCxnSpPr>
      <xdr:spPr>
        <a:xfrm>
          <a:off x="22072600" y="1357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83545</xdr:rowOff>
    </xdr:from>
    <xdr:ext cx="599010" cy="259045"/>
    <xdr:sp macro="" textlink="">
      <xdr:nvSpPr>
        <xdr:cNvPr id="847" name="繰出金最大値テキスト"/>
        <xdr:cNvSpPr txBox="1"/>
      </xdr:nvSpPr>
      <xdr:spPr>
        <a:xfrm>
          <a:off x="22212300" y="11742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136868</xdr:rowOff>
    </xdr:from>
    <xdr:to>
      <xdr:col>116</xdr:col>
      <xdr:colOff>152400</xdr:colOff>
      <xdr:row>69</xdr:row>
      <xdr:rowOff>136868</xdr:rowOff>
    </xdr:to>
    <xdr:cxnSp macro="">
      <xdr:nvCxnSpPr>
        <xdr:cNvPr id="848" name="直線コネクタ 847"/>
        <xdr:cNvCxnSpPr/>
      </xdr:nvCxnSpPr>
      <xdr:spPr>
        <a:xfrm>
          <a:off x="22072600" y="1196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74067</xdr:rowOff>
    </xdr:from>
    <xdr:to>
      <xdr:col>116</xdr:col>
      <xdr:colOff>63500</xdr:colOff>
      <xdr:row>78</xdr:row>
      <xdr:rowOff>29654</xdr:rowOff>
    </xdr:to>
    <xdr:cxnSp macro="">
      <xdr:nvCxnSpPr>
        <xdr:cNvPr id="849" name="直線コネクタ 848"/>
        <xdr:cNvCxnSpPr/>
      </xdr:nvCxnSpPr>
      <xdr:spPr>
        <a:xfrm>
          <a:off x="21323300" y="13275717"/>
          <a:ext cx="838200" cy="127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117315</xdr:rowOff>
    </xdr:from>
    <xdr:ext cx="534377" cy="259045"/>
    <xdr:sp macro="" textlink="">
      <xdr:nvSpPr>
        <xdr:cNvPr id="850" name="繰出金平均値テキスト"/>
        <xdr:cNvSpPr txBox="1"/>
      </xdr:nvSpPr>
      <xdr:spPr>
        <a:xfrm>
          <a:off x="22212300" y="12976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94438</xdr:rowOff>
    </xdr:from>
    <xdr:to>
      <xdr:col>116</xdr:col>
      <xdr:colOff>114300</xdr:colOff>
      <xdr:row>77</xdr:row>
      <xdr:rowOff>24588</xdr:rowOff>
    </xdr:to>
    <xdr:sp macro="" textlink="">
      <xdr:nvSpPr>
        <xdr:cNvPr id="851" name="フローチャート: 判断 850"/>
        <xdr:cNvSpPr/>
      </xdr:nvSpPr>
      <xdr:spPr>
        <a:xfrm>
          <a:off x="22110700" y="131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74067</xdr:rowOff>
    </xdr:from>
    <xdr:to>
      <xdr:col>111</xdr:col>
      <xdr:colOff>177800</xdr:colOff>
      <xdr:row>77</xdr:row>
      <xdr:rowOff>110389</xdr:rowOff>
    </xdr:to>
    <xdr:cxnSp macro="">
      <xdr:nvCxnSpPr>
        <xdr:cNvPr id="852" name="直線コネクタ 851"/>
        <xdr:cNvCxnSpPr/>
      </xdr:nvCxnSpPr>
      <xdr:spPr>
        <a:xfrm flipV="1">
          <a:off x="20434300" y="13275717"/>
          <a:ext cx="8890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109538</xdr:rowOff>
    </xdr:from>
    <xdr:to>
      <xdr:col>112</xdr:col>
      <xdr:colOff>38100</xdr:colOff>
      <xdr:row>77</xdr:row>
      <xdr:rowOff>39688</xdr:rowOff>
    </xdr:to>
    <xdr:sp macro="" textlink="">
      <xdr:nvSpPr>
        <xdr:cNvPr id="853" name="フローチャート: 判断 852"/>
        <xdr:cNvSpPr/>
      </xdr:nvSpPr>
      <xdr:spPr>
        <a:xfrm>
          <a:off x="212725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56215</xdr:rowOff>
    </xdr:from>
    <xdr:ext cx="534377" cy="259045"/>
    <xdr:sp macro="" textlink="">
      <xdr:nvSpPr>
        <xdr:cNvPr id="854" name="テキスト ボックス 853"/>
        <xdr:cNvSpPr txBox="1"/>
      </xdr:nvSpPr>
      <xdr:spPr>
        <a:xfrm>
          <a:off x="21056111" y="1291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110389</xdr:rowOff>
    </xdr:from>
    <xdr:to>
      <xdr:col>107</xdr:col>
      <xdr:colOff>50800</xdr:colOff>
      <xdr:row>77</xdr:row>
      <xdr:rowOff>116472</xdr:rowOff>
    </xdr:to>
    <xdr:cxnSp macro="">
      <xdr:nvCxnSpPr>
        <xdr:cNvPr id="855" name="直線コネクタ 854"/>
        <xdr:cNvCxnSpPr/>
      </xdr:nvCxnSpPr>
      <xdr:spPr>
        <a:xfrm flipV="1">
          <a:off x="19545300" y="13312039"/>
          <a:ext cx="889000" cy="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96825</xdr:rowOff>
    </xdr:from>
    <xdr:to>
      <xdr:col>107</xdr:col>
      <xdr:colOff>101600</xdr:colOff>
      <xdr:row>77</xdr:row>
      <xdr:rowOff>26975</xdr:rowOff>
    </xdr:to>
    <xdr:sp macro="" textlink="">
      <xdr:nvSpPr>
        <xdr:cNvPr id="856" name="フローチャート: 判断 855"/>
        <xdr:cNvSpPr/>
      </xdr:nvSpPr>
      <xdr:spPr>
        <a:xfrm>
          <a:off x="203835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43502</xdr:rowOff>
    </xdr:from>
    <xdr:ext cx="534377" cy="259045"/>
    <xdr:sp macro="" textlink="">
      <xdr:nvSpPr>
        <xdr:cNvPr id="857" name="テキスト ボックス 856"/>
        <xdr:cNvSpPr txBox="1"/>
      </xdr:nvSpPr>
      <xdr:spPr>
        <a:xfrm>
          <a:off x="20167111" y="12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116472</xdr:rowOff>
    </xdr:from>
    <xdr:to>
      <xdr:col>102</xdr:col>
      <xdr:colOff>114300</xdr:colOff>
      <xdr:row>77</xdr:row>
      <xdr:rowOff>130200</xdr:rowOff>
    </xdr:to>
    <xdr:cxnSp macro="">
      <xdr:nvCxnSpPr>
        <xdr:cNvPr id="858" name="直線コネクタ 857"/>
        <xdr:cNvCxnSpPr/>
      </xdr:nvCxnSpPr>
      <xdr:spPr>
        <a:xfrm flipV="1">
          <a:off x="18656300" y="13318122"/>
          <a:ext cx="889000" cy="1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50355</xdr:rowOff>
    </xdr:from>
    <xdr:to>
      <xdr:col>102</xdr:col>
      <xdr:colOff>165100</xdr:colOff>
      <xdr:row>76</xdr:row>
      <xdr:rowOff>151955</xdr:rowOff>
    </xdr:to>
    <xdr:sp macro="" textlink="">
      <xdr:nvSpPr>
        <xdr:cNvPr id="859" name="フローチャート: 判断 858"/>
        <xdr:cNvSpPr/>
      </xdr:nvSpPr>
      <xdr:spPr>
        <a:xfrm>
          <a:off x="19494500" y="1308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168483</xdr:rowOff>
    </xdr:from>
    <xdr:ext cx="534377" cy="259045"/>
    <xdr:sp macro="" textlink="">
      <xdr:nvSpPr>
        <xdr:cNvPr id="860" name="テキスト ボックス 859"/>
        <xdr:cNvSpPr txBox="1"/>
      </xdr:nvSpPr>
      <xdr:spPr>
        <a:xfrm>
          <a:off x="19278111" y="1285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38049</xdr:rowOff>
    </xdr:from>
    <xdr:to>
      <xdr:col>98</xdr:col>
      <xdr:colOff>38100</xdr:colOff>
      <xdr:row>77</xdr:row>
      <xdr:rowOff>139649</xdr:rowOff>
    </xdr:to>
    <xdr:sp macro="" textlink="">
      <xdr:nvSpPr>
        <xdr:cNvPr id="861" name="フローチャート: 判断 860"/>
        <xdr:cNvSpPr/>
      </xdr:nvSpPr>
      <xdr:spPr>
        <a:xfrm>
          <a:off x="18605500" y="1323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156176</xdr:rowOff>
    </xdr:from>
    <xdr:ext cx="534377" cy="259045"/>
    <xdr:sp macro="" textlink="">
      <xdr:nvSpPr>
        <xdr:cNvPr id="862" name="テキスト ボックス 861"/>
        <xdr:cNvSpPr txBox="1"/>
      </xdr:nvSpPr>
      <xdr:spPr>
        <a:xfrm>
          <a:off x="18389111" y="1301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150304</xdr:rowOff>
    </xdr:from>
    <xdr:to>
      <xdr:col>116</xdr:col>
      <xdr:colOff>114300</xdr:colOff>
      <xdr:row>78</xdr:row>
      <xdr:rowOff>80454</xdr:rowOff>
    </xdr:to>
    <xdr:sp macro="" textlink="">
      <xdr:nvSpPr>
        <xdr:cNvPr id="868" name="楕円 867"/>
        <xdr:cNvSpPr/>
      </xdr:nvSpPr>
      <xdr:spPr>
        <a:xfrm>
          <a:off x="22110700" y="1335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128731</xdr:rowOff>
    </xdr:from>
    <xdr:ext cx="534377" cy="259045"/>
    <xdr:sp macro="" textlink="">
      <xdr:nvSpPr>
        <xdr:cNvPr id="869" name="繰出金該当値テキスト"/>
        <xdr:cNvSpPr txBox="1"/>
      </xdr:nvSpPr>
      <xdr:spPr>
        <a:xfrm>
          <a:off x="22212300" y="1333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23267</xdr:rowOff>
    </xdr:from>
    <xdr:to>
      <xdr:col>112</xdr:col>
      <xdr:colOff>38100</xdr:colOff>
      <xdr:row>77</xdr:row>
      <xdr:rowOff>124867</xdr:rowOff>
    </xdr:to>
    <xdr:sp macro="" textlink="">
      <xdr:nvSpPr>
        <xdr:cNvPr id="870" name="楕円 869"/>
        <xdr:cNvSpPr/>
      </xdr:nvSpPr>
      <xdr:spPr>
        <a:xfrm>
          <a:off x="21272500" y="132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115994</xdr:rowOff>
    </xdr:from>
    <xdr:ext cx="534377" cy="259045"/>
    <xdr:sp macro="" textlink="">
      <xdr:nvSpPr>
        <xdr:cNvPr id="871" name="テキスト ボックス 870"/>
        <xdr:cNvSpPr txBox="1"/>
      </xdr:nvSpPr>
      <xdr:spPr>
        <a:xfrm>
          <a:off x="21056111" y="1331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59589</xdr:rowOff>
    </xdr:from>
    <xdr:to>
      <xdr:col>107</xdr:col>
      <xdr:colOff>101600</xdr:colOff>
      <xdr:row>77</xdr:row>
      <xdr:rowOff>161189</xdr:rowOff>
    </xdr:to>
    <xdr:sp macro="" textlink="">
      <xdr:nvSpPr>
        <xdr:cNvPr id="872" name="楕円 871"/>
        <xdr:cNvSpPr/>
      </xdr:nvSpPr>
      <xdr:spPr>
        <a:xfrm>
          <a:off x="20383500" y="1326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152316</xdr:rowOff>
    </xdr:from>
    <xdr:ext cx="534377" cy="259045"/>
    <xdr:sp macro="" textlink="">
      <xdr:nvSpPr>
        <xdr:cNvPr id="873" name="テキスト ボックス 872"/>
        <xdr:cNvSpPr txBox="1"/>
      </xdr:nvSpPr>
      <xdr:spPr>
        <a:xfrm>
          <a:off x="20167111" y="1335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65672</xdr:rowOff>
    </xdr:from>
    <xdr:to>
      <xdr:col>102</xdr:col>
      <xdr:colOff>165100</xdr:colOff>
      <xdr:row>77</xdr:row>
      <xdr:rowOff>167272</xdr:rowOff>
    </xdr:to>
    <xdr:sp macro="" textlink="">
      <xdr:nvSpPr>
        <xdr:cNvPr id="874" name="楕円 873"/>
        <xdr:cNvSpPr/>
      </xdr:nvSpPr>
      <xdr:spPr>
        <a:xfrm>
          <a:off x="19494500" y="1326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158399</xdr:rowOff>
    </xdr:from>
    <xdr:ext cx="534377" cy="259045"/>
    <xdr:sp macro="" textlink="">
      <xdr:nvSpPr>
        <xdr:cNvPr id="875" name="テキスト ボックス 874"/>
        <xdr:cNvSpPr txBox="1"/>
      </xdr:nvSpPr>
      <xdr:spPr>
        <a:xfrm>
          <a:off x="19278111" y="1336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79400</xdr:rowOff>
    </xdr:from>
    <xdr:to>
      <xdr:col>98</xdr:col>
      <xdr:colOff>38100</xdr:colOff>
      <xdr:row>78</xdr:row>
      <xdr:rowOff>9550</xdr:rowOff>
    </xdr:to>
    <xdr:sp macro="" textlink="">
      <xdr:nvSpPr>
        <xdr:cNvPr id="876" name="楕円 875"/>
        <xdr:cNvSpPr/>
      </xdr:nvSpPr>
      <xdr:spPr>
        <a:xfrm>
          <a:off x="18605500" y="1328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677</xdr:rowOff>
    </xdr:from>
    <xdr:ext cx="534377" cy="259045"/>
    <xdr:sp macro="" textlink="">
      <xdr:nvSpPr>
        <xdr:cNvPr id="877" name="テキスト ボックス 876"/>
        <xdr:cNvSpPr txBox="1"/>
      </xdr:nvSpPr>
      <xdr:spPr>
        <a:xfrm>
          <a:off x="18389111" y="1337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性質別歳出総額は、住民一人当たりコストが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４９４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９６２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円となっており、この総額を各費目ごとに分類し、これを類似団体と比較すると、全体的には低い状況となってはいるものの、平成２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度からの状況と比較すると増加傾向にあ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るものが多い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特に扶助費の増加が著しく、その主な要因としては、自立支援給付をはじめとした社会保障関連経費の増加等によるものである。</a:t>
          </a:r>
          <a:endParaRPr lang="ja-JP" altLang="ja-JP" sz="1100">
            <a:effectLst/>
            <a:latin typeface="ＭＳ Ｐゴシック" panose="020B0600070205080204" pitchFamily="50" charset="-128"/>
            <a:ea typeface="ＭＳ Ｐゴシック" panose="020B0600070205080204" pitchFamily="50" charset="-128"/>
          </a:endParaRPr>
        </a:p>
        <a:p>
          <a:pPr rtl="0" eaLnBrk="1" fontAlgn="base"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人件費において住民一人当たりコストが９１，８４８円となり、平成２６年度から増加傾向にある。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12,149
11,930
44.55
6,213,439
6,013,288
168,147
3,993,713
4,611,697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58710</xdr:rowOff>
    </xdr:from>
    <xdr:to>
      <xdr:col>24</xdr:col>
      <xdr:colOff>62865</xdr:colOff>
      <xdr:row>39</xdr:row>
      <xdr:rowOff>4663</xdr:rowOff>
    </xdr:to>
    <xdr:cxnSp macro="">
      <xdr:nvCxnSpPr>
        <xdr:cNvPr id="58" name="直線コネクタ 57"/>
        <xdr:cNvCxnSpPr/>
      </xdr:nvCxnSpPr>
      <xdr:spPr>
        <a:xfrm flipV="1">
          <a:off x="4633595" y="5373660"/>
          <a:ext cx="1270" cy="131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8490</xdr:rowOff>
    </xdr:from>
    <xdr:ext cx="469744" cy="259045"/>
    <xdr:sp macro="" textlink="">
      <xdr:nvSpPr>
        <xdr:cNvPr id="59" name="議会費最小値テキスト"/>
        <xdr:cNvSpPr txBox="1"/>
      </xdr:nvSpPr>
      <xdr:spPr>
        <a:xfrm>
          <a:off x="4686300" y="6695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4663</xdr:rowOff>
    </xdr:from>
    <xdr:to>
      <xdr:col>24</xdr:col>
      <xdr:colOff>152400</xdr:colOff>
      <xdr:row>39</xdr:row>
      <xdr:rowOff>4663</xdr:rowOff>
    </xdr:to>
    <xdr:cxnSp macro="">
      <xdr:nvCxnSpPr>
        <xdr:cNvPr id="60" name="直線コネクタ 59"/>
        <xdr:cNvCxnSpPr/>
      </xdr:nvCxnSpPr>
      <xdr:spPr>
        <a:xfrm>
          <a:off x="4546600" y="6691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5387</xdr:rowOff>
    </xdr:from>
    <xdr:ext cx="534377" cy="259045"/>
    <xdr:sp macro="" textlink="">
      <xdr:nvSpPr>
        <xdr:cNvPr id="61" name="議会費最大値テキスト"/>
        <xdr:cNvSpPr txBox="1"/>
      </xdr:nvSpPr>
      <xdr:spPr>
        <a:xfrm>
          <a:off x="4686300" y="514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58710</xdr:rowOff>
    </xdr:from>
    <xdr:to>
      <xdr:col>24</xdr:col>
      <xdr:colOff>152400</xdr:colOff>
      <xdr:row>31</xdr:row>
      <xdr:rowOff>58710</xdr:rowOff>
    </xdr:to>
    <xdr:cxnSp macro="">
      <xdr:nvCxnSpPr>
        <xdr:cNvPr id="62" name="直線コネクタ 61"/>
        <xdr:cNvCxnSpPr/>
      </xdr:nvCxnSpPr>
      <xdr:spPr>
        <a:xfrm>
          <a:off x="4546600" y="537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94797</xdr:rowOff>
    </xdr:from>
    <xdr:to>
      <xdr:col>24</xdr:col>
      <xdr:colOff>63500</xdr:colOff>
      <xdr:row>37</xdr:row>
      <xdr:rowOff>94797</xdr:rowOff>
    </xdr:to>
    <xdr:cxnSp macro="">
      <xdr:nvCxnSpPr>
        <xdr:cNvPr id="63" name="直線コネクタ 62"/>
        <xdr:cNvCxnSpPr/>
      </xdr:nvCxnSpPr>
      <xdr:spPr>
        <a:xfrm>
          <a:off x="3797300" y="643844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145087</xdr:rowOff>
    </xdr:from>
    <xdr:ext cx="469744" cy="259045"/>
    <xdr:sp macro="" textlink="">
      <xdr:nvSpPr>
        <xdr:cNvPr id="64" name="議会費平均値テキスト"/>
        <xdr:cNvSpPr txBox="1"/>
      </xdr:nvSpPr>
      <xdr:spPr>
        <a:xfrm>
          <a:off x="4686300" y="614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122210</xdr:rowOff>
    </xdr:from>
    <xdr:to>
      <xdr:col>24</xdr:col>
      <xdr:colOff>114300</xdr:colOff>
      <xdr:row>37</xdr:row>
      <xdr:rowOff>52360</xdr:rowOff>
    </xdr:to>
    <xdr:sp macro="" textlink="">
      <xdr:nvSpPr>
        <xdr:cNvPr id="65" name="フローチャート: 判断 64"/>
        <xdr:cNvSpPr/>
      </xdr:nvSpPr>
      <xdr:spPr>
        <a:xfrm>
          <a:off x="4584700" y="629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79121</xdr:rowOff>
    </xdr:from>
    <xdr:to>
      <xdr:col>19</xdr:col>
      <xdr:colOff>177800</xdr:colOff>
      <xdr:row>37</xdr:row>
      <xdr:rowOff>94797</xdr:rowOff>
    </xdr:to>
    <xdr:cxnSp macro="">
      <xdr:nvCxnSpPr>
        <xdr:cNvPr id="66" name="直線コネクタ 65"/>
        <xdr:cNvCxnSpPr/>
      </xdr:nvCxnSpPr>
      <xdr:spPr>
        <a:xfrm>
          <a:off x="2908300" y="6422771"/>
          <a:ext cx="889000" cy="1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137233</xdr:rowOff>
    </xdr:from>
    <xdr:to>
      <xdr:col>20</xdr:col>
      <xdr:colOff>38100</xdr:colOff>
      <xdr:row>37</xdr:row>
      <xdr:rowOff>67383</xdr:rowOff>
    </xdr:to>
    <xdr:sp macro="" textlink="">
      <xdr:nvSpPr>
        <xdr:cNvPr id="67" name="フローチャート: 判断 66"/>
        <xdr:cNvSpPr/>
      </xdr:nvSpPr>
      <xdr:spPr>
        <a:xfrm>
          <a:off x="3746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83910</xdr:rowOff>
    </xdr:from>
    <xdr:ext cx="469744" cy="259045"/>
    <xdr:sp macro="" textlink="">
      <xdr:nvSpPr>
        <xdr:cNvPr id="68" name="テキスト ボックス 67"/>
        <xdr:cNvSpPr txBox="1"/>
      </xdr:nvSpPr>
      <xdr:spPr>
        <a:xfrm>
          <a:off x="3562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79121</xdr:rowOff>
    </xdr:from>
    <xdr:to>
      <xdr:col>15</xdr:col>
      <xdr:colOff>50800</xdr:colOff>
      <xdr:row>37</xdr:row>
      <xdr:rowOff>118309</xdr:rowOff>
    </xdr:to>
    <xdr:cxnSp macro="">
      <xdr:nvCxnSpPr>
        <xdr:cNvPr id="69" name="直線コネクタ 68"/>
        <xdr:cNvCxnSpPr/>
      </xdr:nvCxnSpPr>
      <xdr:spPr>
        <a:xfrm flipV="1">
          <a:off x="2019300" y="642277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133967</xdr:rowOff>
    </xdr:from>
    <xdr:to>
      <xdr:col>15</xdr:col>
      <xdr:colOff>101600</xdr:colOff>
      <xdr:row>37</xdr:row>
      <xdr:rowOff>64117</xdr:rowOff>
    </xdr:to>
    <xdr:sp macro="" textlink="">
      <xdr:nvSpPr>
        <xdr:cNvPr id="70" name="フローチャート: 判断 69"/>
        <xdr:cNvSpPr/>
      </xdr:nvSpPr>
      <xdr:spPr>
        <a:xfrm>
          <a:off x="2857500" y="630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80644</xdr:rowOff>
    </xdr:from>
    <xdr:ext cx="469744" cy="259045"/>
    <xdr:sp macro="" textlink="">
      <xdr:nvSpPr>
        <xdr:cNvPr id="71" name="テキスト ボックス 70"/>
        <xdr:cNvSpPr txBox="1"/>
      </xdr:nvSpPr>
      <xdr:spPr>
        <a:xfrm>
          <a:off x="2673428" y="608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118309</xdr:rowOff>
    </xdr:from>
    <xdr:to>
      <xdr:col>10</xdr:col>
      <xdr:colOff>114300</xdr:colOff>
      <xdr:row>37</xdr:row>
      <xdr:rowOff>125657</xdr:rowOff>
    </xdr:to>
    <xdr:cxnSp macro="">
      <xdr:nvCxnSpPr>
        <xdr:cNvPr id="72" name="直線コネクタ 71"/>
        <xdr:cNvCxnSpPr/>
      </xdr:nvCxnSpPr>
      <xdr:spPr>
        <a:xfrm flipV="1">
          <a:off x="1130300" y="6461959"/>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58529</xdr:rowOff>
    </xdr:from>
    <xdr:to>
      <xdr:col>10</xdr:col>
      <xdr:colOff>165100</xdr:colOff>
      <xdr:row>36</xdr:row>
      <xdr:rowOff>160129</xdr:rowOff>
    </xdr:to>
    <xdr:sp macro="" textlink="">
      <xdr:nvSpPr>
        <xdr:cNvPr id="73" name="フローチャート: 判断 72"/>
        <xdr:cNvSpPr/>
      </xdr:nvSpPr>
      <xdr:spPr>
        <a:xfrm>
          <a:off x="19685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5206</xdr:rowOff>
    </xdr:from>
    <xdr:ext cx="469744" cy="259045"/>
    <xdr:sp macro="" textlink="">
      <xdr:nvSpPr>
        <xdr:cNvPr id="74" name="テキスト ボックス 73"/>
        <xdr:cNvSpPr txBox="1"/>
      </xdr:nvSpPr>
      <xdr:spPr>
        <a:xfrm>
          <a:off x="1784428" y="60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46936</xdr:rowOff>
    </xdr:from>
    <xdr:to>
      <xdr:col>6</xdr:col>
      <xdr:colOff>38100</xdr:colOff>
      <xdr:row>36</xdr:row>
      <xdr:rowOff>148536</xdr:rowOff>
    </xdr:to>
    <xdr:sp macro="" textlink="">
      <xdr:nvSpPr>
        <xdr:cNvPr id="75" name="フローチャート: 判断 74"/>
        <xdr:cNvSpPr/>
      </xdr:nvSpPr>
      <xdr:spPr>
        <a:xfrm>
          <a:off x="1079500" y="621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165063</xdr:rowOff>
    </xdr:from>
    <xdr:ext cx="469744" cy="259045"/>
    <xdr:sp macro="" textlink="">
      <xdr:nvSpPr>
        <xdr:cNvPr id="76" name="テキスト ボックス 75"/>
        <xdr:cNvSpPr txBox="1"/>
      </xdr:nvSpPr>
      <xdr:spPr>
        <a:xfrm>
          <a:off x="895428" y="599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43997</xdr:rowOff>
    </xdr:from>
    <xdr:to>
      <xdr:col>24</xdr:col>
      <xdr:colOff>114300</xdr:colOff>
      <xdr:row>37</xdr:row>
      <xdr:rowOff>145597</xdr:rowOff>
    </xdr:to>
    <xdr:sp macro="" textlink="">
      <xdr:nvSpPr>
        <xdr:cNvPr id="82" name="楕円 81"/>
        <xdr:cNvSpPr/>
      </xdr:nvSpPr>
      <xdr:spPr>
        <a:xfrm>
          <a:off x="4584700" y="63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22424</xdr:rowOff>
    </xdr:from>
    <xdr:ext cx="469744" cy="259045"/>
    <xdr:sp macro="" textlink="">
      <xdr:nvSpPr>
        <xdr:cNvPr id="83" name="議会費該当値テキスト"/>
        <xdr:cNvSpPr txBox="1"/>
      </xdr:nvSpPr>
      <xdr:spPr>
        <a:xfrm>
          <a:off x="4686300" y="636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43997</xdr:rowOff>
    </xdr:from>
    <xdr:to>
      <xdr:col>20</xdr:col>
      <xdr:colOff>38100</xdr:colOff>
      <xdr:row>37</xdr:row>
      <xdr:rowOff>145597</xdr:rowOff>
    </xdr:to>
    <xdr:sp macro="" textlink="">
      <xdr:nvSpPr>
        <xdr:cNvPr id="84" name="楕円 83"/>
        <xdr:cNvSpPr/>
      </xdr:nvSpPr>
      <xdr:spPr>
        <a:xfrm>
          <a:off x="3746500" y="63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136724</xdr:rowOff>
    </xdr:from>
    <xdr:ext cx="469744" cy="259045"/>
    <xdr:sp macro="" textlink="">
      <xdr:nvSpPr>
        <xdr:cNvPr id="85" name="テキスト ボックス 84"/>
        <xdr:cNvSpPr txBox="1"/>
      </xdr:nvSpPr>
      <xdr:spPr>
        <a:xfrm>
          <a:off x="3562428" y="6480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28321</xdr:rowOff>
    </xdr:from>
    <xdr:to>
      <xdr:col>15</xdr:col>
      <xdr:colOff>101600</xdr:colOff>
      <xdr:row>37</xdr:row>
      <xdr:rowOff>129921</xdr:rowOff>
    </xdr:to>
    <xdr:sp macro="" textlink="">
      <xdr:nvSpPr>
        <xdr:cNvPr id="86" name="楕円 85"/>
        <xdr:cNvSpPr/>
      </xdr:nvSpPr>
      <xdr:spPr>
        <a:xfrm>
          <a:off x="2857500" y="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121048</xdr:rowOff>
    </xdr:from>
    <xdr:ext cx="469744" cy="259045"/>
    <xdr:sp macro="" textlink="">
      <xdr:nvSpPr>
        <xdr:cNvPr id="87" name="テキスト ボックス 86"/>
        <xdr:cNvSpPr txBox="1"/>
      </xdr:nvSpPr>
      <xdr:spPr>
        <a:xfrm>
          <a:off x="2673428" y="646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67509</xdr:rowOff>
    </xdr:from>
    <xdr:to>
      <xdr:col>10</xdr:col>
      <xdr:colOff>165100</xdr:colOff>
      <xdr:row>37</xdr:row>
      <xdr:rowOff>169109</xdr:rowOff>
    </xdr:to>
    <xdr:sp macro="" textlink="">
      <xdr:nvSpPr>
        <xdr:cNvPr id="88" name="楕円 87"/>
        <xdr:cNvSpPr/>
      </xdr:nvSpPr>
      <xdr:spPr>
        <a:xfrm>
          <a:off x="1968500" y="64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160237</xdr:rowOff>
    </xdr:from>
    <xdr:ext cx="469744" cy="259045"/>
    <xdr:sp macro="" textlink="">
      <xdr:nvSpPr>
        <xdr:cNvPr id="89" name="テキスト ボックス 88"/>
        <xdr:cNvSpPr txBox="1"/>
      </xdr:nvSpPr>
      <xdr:spPr>
        <a:xfrm>
          <a:off x="1784428" y="650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74857</xdr:rowOff>
    </xdr:from>
    <xdr:to>
      <xdr:col>6</xdr:col>
      <xdr:colOff>38100</xdr:colOff>
      <xdr:row>38</xdr:row>
      <xdr:rowOff>5007</xdr:rowOff>
    </xdr:to>
    <xdr:sp macro="" textlink="">
      <xdr:nvSpPr>
        <xdr:cNvPr id="90" name="楕円 89"/>
        <xdr:cNvSpPr/>
      </xdr:nvSpPr>
      <xdr:spPr>
        <a:xfrm>
          <a:off x="1079500" y="641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167584</xdr:rowOff>
    </xdr:from>
    <xdr:ext cx="469744" cy="259045"/>
    <xdr:sp macro="" textlink="">
      <xdr:nvSpPr>
        <xdr:cNvPr id="91" name="テキスト ボックス 90"/>
        <xdr:cNvSpPr txBox="1"/>
      </xdr:nvSpPr>
      <xdr:spPr>
        <a:xfrm>
          <a:off x="895428" y="651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6454</xdr:rowOff>
    </xdr:from>
    <xdr:to>
      <xdr:col>24</xdr:col>
      <xdr:colOff>62865</xdr:colOff>
      <xdr:row>58</xdr:row>
      <xdr:rowOff>34350</xdr:rowOff>
    </xdr:to>
    <xdr:cxnSp macro="">
      <xdr:nvCxnSpPr>
        <xdr:cNvPr id="113" name="直線コネクタ 112"/>
        <xdr:cNvCxnSpPr/>
      </xdr:nvCxnSpPr>
      <xdr:spPr>
        <a:xfrm flipV="1">
          <a:off x="4633595" y="8750404"/>
          <a:ext cx="1270" cy="122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38177</xdr:rowOff>
    </xdr:from>
    <xdr:ext cx="534377" cy="259045"/>
    <xdr:sp macro="" textlink="">
      <xdr:nvSpPr>
        <xdr:cNvPr id="114" name="総務費最小値テキスト"/>
        <xdr:cNvSpPr txBox="1"/>
      </xdr:nvSpPr>
      <xdr:spPr>
        <a:xfrm>
          <a:off x="4686300" y="99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34350</xdr:rowOff>
    </xdr:from>
    <xdr:to>
      <xdr:col>24</xdr:col>
      <xdr:colOff>152400</xdr:colOff>
      <xdr:row>58</xdr:row>
      <xdr:rowOff>34350</xdr:rowOff>
    </xdr:to>
    <xdr:cxnSp macro="">
      <xdr:nvCxnSpPr>
        <xdr:cNvPr id="115" name="直線コネクタ 114"/>
        <xdr:cNvCxnSpPr/>
      </xdr:nvCxnSpPr>
      <xdr:spPr>
        <a:xfrm>
          <a:off x="4546600" y="9978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124581</xdr:rowOff>
    </xdr:from>
    <xdr:ext cx="599010" cy="259045"/>
    <xdr:sp macro="" textlink="">
      <xdr:nvSpPr>
        <xdr:cNvPr id="116" name="総務費最大値テキスト"/>
        <xdr:cNvSpPr txBox="1"/>
      </xdr:nvSpPr>
      <xdr:spPr>
        <a:xfrm>
          <a:off x="4686300" y="852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583,288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6454</xdr:rowOff>
    </xdr:from>
    <xdr:to>
      <xdr:col>24</xdr:col>
      <xdr:colOff>152400</xdr:colOff>
      <xdr:row>51</xdr:row>
      <xdr:rowOff>6454</xdr:rowOff>
    </xdr:to>
    <xdr:cxnSp macro="">
      <xdr:nvCxnSpPr>
        <xdr:cNvPr id="117" name="直線コネクタ 116"/>
        <xdr:cNvCxnSpPr/>
      </xdr:nvCxnSpPr>
      <xdr:spPr>
        <a:xfrm>
          <a:off x="4546600" y="875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145042</xdr:rowOff>
    </xdr:from>
    <xdr:to>
      <xdr:col>24</xdr:col>
      <xdr:colOff>63500</xdr:colOff>
      <xdr:row>57</xdr:row>
      <xdr:rowOff>126558</xdr:rowOff>
    </xdr:to>
    <xdr:cxnSp macro="">
      <xdr:nvCxnSpPr>
        <xdr:cNvPr id="118" name="直線コネクタ 117"/>
        <xdr:cNvCxnSpPr/>
      </xdr:nvCxnSpPr>
      <xdr:spPr>
        <a:xfrm>
          <a:off x="3797300" y="9746242"/>
          <a:ext cx="838200" cy="15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38815</xdr:rowOff>
    </xdr:from>
    <xdr:ext cx="599010" cy="259045"/>
    <xdr:sp macro="" textlink="">
      <xdr:nvSpPr>
        <xdr:cNvPr id="119" name="総務費平均値テキスト"/>
        <xdr:cNvSpPr txBox="1"/>
      </xdr:nvSpPr>
      <xdr:spPr>
        <a:xfrm>
          <a:off x="4686300" y="96400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15938</xdr:rowOff>
    </xdr:from>
    <xdr:to>
      <xdr:col>24</xdr:col>
      <xdr:colOff>114300</xdr:colOff>
      <xdr:row>57</xdr:row>
      <xdr:rowOff>117538</xdr:rowOff>
    </xdr:to>
    <xdr:sp macro="" textlink="">
      <xdr:nvSpPr>
        <xdr:cNvPr id="120" name="フローチャート: 判断 119"/>
        <xdr:cNvSpPr/>
      </xdr:nvSpPr>
      <xdr:spPr>
        <a:xfrm>
          <a:off x="4584700" y="978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145042</xdr:rowOff>
    </xdr:from>
    <xdr:to>
      <xdr:col>19</xdr:col>
      <xdr:colOff>177800</xdr:colOff>
      <xdr:row>57</xdr:row>
      <xdr:rowOff>151171</xdr:rowOff>
    </xdr:to>
    <xdr:cxnSp macro="">
      <xdr:nvCxnSpPr>
        <xdr:cNvPr id="121" name="直線コネクタ 120"/>
        <xdr:cNvCxnSpPr/>
      </xdr:nvCxnSpPr>
      <xdr:spPr>
        <a:xfrm flipV="1">
          <a:off x="2908300" y="9746242"/>
          <a:ext cx="889000" cy="17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41301</xdr:rowOff>
    </xdr:from>
    <xdr:to>
      <xdr:col>20</xdr:col>
      <xdr:colOff>38100</xdr:colOff>
      <xdr:row>57</xdr:row>
      <xdr:rowOff>142901</xdr:rowOff>
    </xdr:to>
    <xdr:sp macro="" textlink="">
      <xdr:nvSpPr>
        <xdr:cNvPr id="122" name="フローチャート: 判断 121"/>
        <xdr:cNvSpPr/>
      </xdr:nvSpPr>
      <xdr:spPr>
        <a:xfrm>
          <a:off x="3746500" y="981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134028</xdr:rowOff>
    </xdr:from>
    <xdr:ext cx="534377" cy="259045"/>
    <xdr:sp macro="" textlink="">
      <xdr:nvSpPr>
        <xdr:cNvPr id="123" name="テキスト ボックス 122"/>
        <xdr:cNvSpPr txBox="1"/>
      </xdr:nvSpPr>
      <xdr:spPr>
        <a:xfrm>
          <a:off x="3530111" y="990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129105</xdr:rowOff>
    </xdr:from>
    <xdr:to>
      <xdr:col>15</xdr:col>
      <xdr:colOff>50800</xdr:colOff>
      <xdr:row>57</xdr:row>
      <xdr:rowOff>151171</xdr:rowOff>
    </xdr:to>
    <xdr:cxnSp macro="">
      <xdr:nvCxnSpPr>
        <xdr:cNvPr id="124" name="直線コネクタ 123"/>
        <xdr:cNvCxnSpPr/>
      </xdr:nvCxnSpPr>
      <xdr:spPr>
        <a:xfrm>
          <a:off x="2019300" y="9901755"/>
          <a:ext cx="889000" cy="2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44563</xdr:rowOff>
    </xdr:from>
    <xdr:to>
      <xdr:col>15</xdr:col>
      <xdr:colOff>101600</xdr:colOff>
      <xdr:row>57</xdr:row>
      <xdr:rowOff>146163</xdr:rowOff>
    </xdr:to>
    <xdr:sp macro="" textlink="">
      <xdr:nvSpPr>
        <xdr:cNvPr id="125" name="フローチャート: 判断 124"/>
        <xdr:cNvSpPr/>
      </xdr:nvSpPr>
      <xdr:spPr>
        <a:xfrm>
          <a:off x="2857500" y="981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162690</xdr:rowOff>
    </xdr:from>
    <xdr:ext cx="534377" cy="259045"/>
    <xdr:sp macro="" textlink="">
      <xdr:nvSpPr>
        <xdr:cNvPr id="126" name="テキスト ボックス 125"/>
        <xdr:cNvSpPr txBox="1"/>
      </xdr:nvSpPr>
      <xdr:spPr>
        <a:xfrm>
          <a:off x="2641111" y="959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129105</xdr:rowOff>
    </xdr:from>
    <xdr:to>
      <xdr:col>10</xdr:col>
      <xdr:colOff>114300</xdr:colOff>
      <xdr:row>57</xdr:row>
      <xdr:rowOff>159140</xdr:rowOff>
    </xdr:to>
    <xdr:cxnSp macro="">
      <xdr:nvCxnSpPr>
        <xdr:cNvPr id="127" name="直線コネクタ 126"/>
        <xdr:cNvCxnSpPr/>
      </xdr:nvCxnSpPr>
      <xdr:spPr>
        <a:xfrm flipV="1">
          <a:off x="1130300" y="9901755"/>
          <a:ext cx="889000" cy="3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152305</xdr:rowOff>
    </xdr:from>
    <xdr:to>
      <xdr:col>10</xdr:col>
      <xdr:colOff>165100</xdr:colOff>
      <xdr:row>57</xdr:row>
      <xdr:rowOff>82455</xdr:rowOff>
    </xdr:to>
    <xdr:sp macro="" textlink="">
      <xdr:nvSpPr>
        <xdr:cNvPr id="128" name="フローチャート: 判断 127"/>
        <xdr:cNvSpPr/>
      </xdr:nvSpPr>
      <xdr:spPr>
        <a:xfrm>
          <a:off x="1968500" y="975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98982</xdr:rowOff>
    </xdr:from>
    <xdr:ext cx="599010" cy="259045"/>
    <xdr:sp macro="" textlink="">
      <xdr:nvSpPr>
        <xdr:cNvPr id="129" name="テキスト ボックス 128"/>
        <xdr:cNvSpPr txBox="1"/>
      </xdr:nvSpPr>
      <xdr:spPr>
        <a:xfrm>
          <a:off x="1719795" y="9528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231</xdr:rowOff>
    </xdr:from>
    <xdr:to>
      <xdr:col>6</xdr:col>
      <xdr:colOff>38100</xdr:colOff>
      <xdr:row>56</xdr:row>
      <xdr:rowOff>101831</xdr:rowOff>
    </xdr:to>
    <xdr:sp macro="" textlink="">
      <xdr:nvSpPr>
        <xdr:cNvPr id="130" name="フローチャート: 判断 129"/>
        <xdr:cNvSpPr/>
      </xdr:nvSpPr>
      <xdr:spPr>
        <a:xfrm>
          <a:off x="1079500" y="960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118358</xdr:rowOff>
    </xdr:from>
    <xdr:ext cx="599010" cy="259045"/>
    <xdr:sp macro="" textlink="">
      <xdr:nvSpPr>
        <xdr:cNvPr id="131" name="テキスト ボックス 130"/>
        <xdr:cNvSpPr txBox="1"/>
      </xdr:nvSpPr>
      <xdr:spPr>
        <a:xfrm>
          <a:off x="830795" y="9376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75758</xdr:rowOff>
    </xdr:from>
    <xdr:to>
      <xdr:col>24</xdr:col>
      <xdr:colOff>114300</xdr:colOff>
      <xdr:row>58</xdr:row>
      <xdr:rowOff>5908</xdr:rowOff>
    </xdr:to>
    <xdr:sp macro="" textlink="">
      <xdr:nvSpPr>
        <xdr:cNvPr id="137" name="楕円 136"/>
        <xdr:cNvSpPr/>
      </xdr:nvSpPr>
      <xdr:spPr>
        <a:xfrm>
          <a:off x="4584700" y="984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165815</xdr:rowOff>
    </xdr:from>
    <xdr:ext cx="534377" cy="259045"/>
    <xdr:sp macro="" textlink="">
      <xdr:nvSpPr>
        <xdr:cNvPr id="138" name="総務費該当値テキスト"/>
        <xdr:cNvSpPr txBox="1"/>
      </xdr:nvSpPr>
      <xdr:spPr>
        <a:xfrm>
          <a:off x="4686300" y="976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94242</xdr:rowOff>
    </xdr:from>
    <xdr:to>
      <xdr:col>20</xdr:col>
      <xdr:colOff>38100</xdr:colOff>
      <xdr:row>57</xdr:row>
      <xdr:rowOff>24392</xdr:rowOff>
    </xdr:to>
    <xdr:sp macro="" textlink="">
      <xdr:nvSpPr>
        <xdr:cNvPr id="139" name="楕円 138"/>
        <xdr:cNvSpPr/>
      </xdr:nvSpPr>
      <xdr:spPr>
        <a:xfrm>
          <a:off x="3746500" y="969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40919</xdr:rowOff>
    </xdr:from>
    <xdr:ext cx="599010" cy="259045"/>
    <xdr:sp macro="" textlink="">
      <xdr:nvSpPr>
        <xdr:cNvPr id="140" name="テキスト ボックス 139"/>
        <xdr:cNvSpPr txBox="1"/>
      </xdr:nvSpPr>
      <xdr:spPr>
        <a:xfrm>
          <a:off x="3497795" y="9470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100371</xdr:rowOff>
    </xdr:from>
    <xdr:to>
      <xdr:col>15</xdr:col>
      <xdr:colOff>101600</xdr:colOff>
      <xdr:row>58</xdr:row>
      <xdr:rowOff>30521</xdr:rowOff>
    </xdr:to>
    <xdr:sp macro="" textlink="">
      <xdr:nvSpPr>
        <xdr:cNvPr id="141" name="楕円 140"/>
        <xdr:cNvSpPr/>
      </xdr:nvSpPr>
      <xdr:spPr>
        <a:xfrm>
          <a:off x="2857500" y="987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21648</xdr:rowOff>
    </xdr:from>
    <xdr:ext cx="534377" cy="259045"/>
    <xdr:sp macro="" textlink="">
      <xdr:nvSpPr>
        <xdr:cNvPr id="142" name="テキスト ボックス 141"/>
        <xdr:cNvSpPr txBox="1"/>
      </xdr:nvSpPr>
      <xdr:spPr>
        <a:xfrm>
          <a:off x="2641111" y="996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78305</xdr:rowOff>
    </xdr:from>
    <xdr:to>
      <xdr:col>10</xdr:col>
      <xdr:colOff>165100</xdr:colOff>
      <xdr:row>58</xdr:row>
      <xdr:rowOff>8455</xdr:rowOff>
    </xdr:to>
    <xdr:sp macro="" textlink="">
      <xdr:nvSpPr>
        <xdr:cNvPr id="143" name="楕円 142"/>
        <xdr:cNvSpPr/>
      </xdr:nvSpPr>
      <xdr:spPr>
        <a:xfrm>
          <a:off x="1968500" y="985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171032</xdr:rowOff>
    </xdr:from>
    <xdr:ext cx="534377" cy="259045"/>
    <xdr:sp macro="" textlink="">
      <xdr:nvSpPr>
        <xdr:cNvPr id="144" name="テキスト ボックス 143"/>
        <xdr:cNvSpPr txBox="1"/>
      </xdr:nvSpPr>
      <xdr:spPr>
        <a:xfrm>
          <a:off x="1752111" y="994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108340</xdr:rowOff>
    </xdr:from>
    <xdr:to>
      <xdr:col>6</xdr:col>
      <xdr:colOff>38100</xdr:colOff>
      <xdr:row>58</xdr:row>
      <xdr:rowOff>38490</xdr:rowOff>
    </xdr:to>
    <xdr:sp macro="" textlink="">
      <xdr:nvSpPr>
        <xdr:cNvPr id="145" name="楕円 144"/>
        <xdr:cNvSpPr/>
      </xdr:nvSpPr>
      <xdr:spPr>
        <a:xfrm>
          <a:off x="1079500" y="98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29617</xdr:rowOff>
    </xdr:from>
    <xdr:ext cx="534377" cy="259045"/>
    <xdr:sp macro="" textlink="">
      <xdr:nvSpPr>
        <xdr:cNvPr id="146" name="テキスト ボックス 145"/>
        <xdr:cNvSpPr txBox="1"/>
      </xdr:nvSpPr>
      <xdr:spPr>
        <a:xfrm>
          <a:off x="863111" y="997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156342</xdr:rowOff>
    </xdr:from>
    <xdr:to>
      <xdr:col>24</xdr:col>
      <xdr:colOff>62865</xdr:colOff>
      <xdr:row>78</xdr:row>
      <xdr:rowOff>39402</xdr:rowOff>
    </xdr:to>
    <xdr:cxnSp macro="">
      <xdr:nvCxnSpPr>
        <xdr:cNvPr id="167" name="直線コネクタ 166"/>
        <xdr:cNvCxnSpPr/>
      </xdr:nvCxnSpPr>
      <xdr:spPr>
        <a:xfrm flipV="1">
          <a:off x="4633595" y="12157842"/>
          <a:ext cx="1270" cy="125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43229</xdr:rowOff>
    </xdr:from>
    <xdr:ext cx="534377" cy="259045"/>
    <xdr:sp macro="" textlink="">
      <xdr:nvSpPr>
        <xdr:cNvPr id="168" name="民生費最小値テキスト"/>
        <xdr:cNvSpPr txBox="1"/>
      </xdr:nvSpPr>
      <xdr:spPr>
        <a:xfrm>
          <a:off x="4686300" y="1341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39402</xdr:rowOff>
    </xdr:from>
    <xdr:to>
      <xdr:col>24</xdr:col>
      <xdr:colOff>152400</xdr:colOff>
      <xdr:row>78</xdr:row>
      <xdr:rowOff>39402</xdr:rowOff>
    </xdr:to>
    <xdr:cxnSp macro="">
      <xdr:nvCxnSpPr>
        <xdr:cNvPr id="169" name="直線コネクタ 168"/>
        <xdr:cNvCxnSpPr/>
      </xdr:nvCxnSpPr>
      <xdr:spPr>
        <a:xfrm>
          <a:off x="4546600" y="134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103019</xdr:rowOff>
    </xdr:from>
    <xdr:ext cx="599010" cy="259045"/>
    <xdr:sp macro="" textlink="">
      <xdr:nvSpPr>
        <xdr:cNvPr id="170" name="民生費最大値テキスト"/>
        <xdr:cNvSpPr txBox="1"/>
      </xdr:nvSpPr>
      <xdr:spPr>
        <a:xfrm>
          <a:off x="4686300" y="1193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156342</xdr:rowOff>
    </xdr:from>
    <xdr:to>
      <xdr:col>24</xdr:col>
      <xdr:colOff>152400</xdr:colOff>
      <xdr:row>70</xdr:row>
      <xdr:rowOff>156342</xdr:rowOff>
    </xdr:to>
    <xdr:cxnSp macro="">
      <xdr:nvCxnSpPr>
        <xdr:cNvPr id="171" name="直線コネクタ 170"/>
        <xdr:cNvCxnSpPr/>
      </xdr:nvCxnSpPr>
      <xdr:spPr>
        <a:xfrm>
          <a:off x="4546600" y="12157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3924</xdr:rowOff>
    </xdr:from>
    <xdr:to>
      <xdr:col>24</xdr:col>
      <xdr:colOff>63500</xdr:colOff>
      <xdr:row>77</xdr:row>
      <xdr:rowOff>19097</xdr:rowOff>
    </xdr:to>
    <xdr:cxnSp macro="">
      <xdr:nvCxnSpPr>
        <xdr:cNvPr id="172" name="直線コネクタ 171"/>
        <xdr:cNvCxnSpPr/>
      </xdr:nvCxnSpPr>
      <xdr:spPr>
        <a:xfrm flipV="1">
          <a:off x="3797300" y="13205574"/>
          <a:ext cx="838200" cy="1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77795</xdr:rowOff>
    </xdr:from>
    <xdr:ext cx="599010" cy="259045"/>
    <xdr:sp macro="" textlink="">
      <xdr:nvSpPr>
        <xdr:cNvPr id="173" name="民生費平均値テキスト"/>
        <xdr:cNvSpPr txBox="1"/>
      </xdr:nvSpPr>
      <xdr:spPr>
        <a:xfrm>
          <a:off x="4686300" y="129365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54919</xdr:rowOff>
    </xdr:from>
    <xdr:to>
      <xdr:col>24</xdr:col>
      <xdr:colOff>114300</xdr:colOff>
      <xdr:row>76</xdr:row>
      <xdr:rowOff>156519</xdr:rowOff>
    </xdr:to>
    <xdr:sp macro="" textlink="">
      <xdr:nvSpPr>
        <xdr:cNvPr id="174" name="フローチャート: 判断 173"/>
        <xdr:cNvSpPr/>
      </xdr:nvSpPr>
      <xdr:spPr>
        <a:xfrm>
          <a:off x="4584700" y="1308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19097</xdr:rowOff>
    </xdr:from>
    <xdr:to>
      <xdr:col>19</xdr:col>
      <xdr:colOff>177800</xdr:colOff>
      <xdr:row>77</xdr:row>
      <xdr:rowOff>41442</xdr:rowOff>
    </xdr:to>
    <xdr:cxnSp macro="">
      <xdr:nvCxnSpPr>
        <xdr:cNvPr id="175" name="直線コネクタ 174"/>
        <xdr:cNvCxnSpPr/>
      </xdr:nvCxnSpPr>
      <xdr:spPr>
        <a:xfrm flipV="1">
          <a:off x="2908300" y="13220747"/>
          <a:ext cx="889000" cy="2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49729</xdr:rowOff>
    </xdr:from>
    <xdr:to>
      <xdr:col>20</xdr:col>
      <xdr:colOff>38100</xdr:colOff>
      <xdr:row>76</xdr:row>
      <xdr:rowOff>151329</xdr:rowOff>
    </xdr:to>
    <xdr:sp macro="" textlink="">
      <xdr:nvSpPr>
        <xdr:cNvPr id="176" name="フローチャート: 判断 175"/>
        <xdr:cNvSpPr/>
      </xdr:nvSpPr>
      <xdr:spPr>
        <a:xfrm>
          <a:off x="3746500" y="130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167857</xdr:rowOff>
    </xdr:from>
    <xdr:ext cx="599010" cy="259045"/>
    <xdr:sp macro="" textlink="">
      <xdr:nvSpPr>
        <xdr:cNvPr id="177" name="テキスト ボックス 176"/>
        <xdr:cNvSpPr txBox="1"/>
      </xdr:nvSpPr>
      <xdr:spPr>
        <a:xfrm>
          <a:off x="3497795" y="1285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41442</xdr:rowOff>
    </xdr:from>
    <xdr:to>
      <xdr:col>15</xdr:col>
      <xdr:colOff>50800</xdr:colOff>
      <xdr:row>77</xdr:row>
      <xdr:rowOff>87739</xdr:rowOff>
    </xdr:to>
    <xdr:cxnSp macro="">
      <xdr:nvCxnSpPr>
        <xdr:cNvPr id="178" name="直線コネクタ 177"/>
        <xdr:cNvCxnSpPr/>
      </xdr:nvCxnSpPr>
      <xdr:spPr>
        <a:xfrm flipV="1">
          <a:off x="2019300" y="13243092"/>
          <a:ext cx="889000" cy="4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63086</xdr:rowOff>
    </xdr:from>
    <xdr:to>
      <xdr:col>15</xdr:col>
      <xdr:colOff>101600</xdr:colOff>
      <xdr:row>76</xdr:row>
      <xdr:rowOff>164686</xdr:rowOff>
    </xdr:to>
    <xdr:sp macro="" textlink="">
      <xdr:nvSpPr>
        <xdr:cNvPr id="179" name="フローチャート: 判断 178"/>
        <xdr:cNvSpPr/>
      </xdr:nvSpPr>
      <xdr:spPr>
        <a:xfrm>
          <a:off x="2857500" y="130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9762</xdr:rowOff>
    </xdr:from>
    <xdr:ext cx="599010" cy="259045"/>
    <xdr:sp macro="" textlink="">
      <xdr:nvSpPr>
        <xdr:cNvPr id="180" name="テキスト ボックス 179"/>
        <xdr:cNvSpPr txBox="1"/>
      </xdr:nvSpPr>
      <xdr:spPr>
        <a:xfrm>
          <a:off x="2608795" y="1286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82327</xdr:rowOff>
    </xdr:from>
    <xdr:to>
      <xdr:col>10</xdr:col>
      <xdr:colOff>114300</xdr:colOff>
      <xdr:row>77</xdr:row>
      <xdr:rowOff>87739</xdr:rowOff>
    </xdr:to>
    <xdr:cxnSp macro="">
      <xdr:nvCxnSpPr>
        <xdr:cNvPr id="181" name="直線コネクタ 180"/>
        <xdr:cNvCxnSpPr/>
      </xdr:nvCxnSpPr>
      <xdr:spPr>
        <a:xfrm>
          <a:off x="1130300" y="13283977"/>
          <a:ext cx="889000" cy="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29184</xdr:rowOff>
    </xdr:from>
    <xdr:to>
      <xdr:col>10</xdr:col>
      <xdr:colOff>165100</xdr:colOff>
      <xdr:row>76</xdr:row>
      <xdr:rowOff>130784</xdr:rowOff>
    </xdr:to>
    <xdr:sp macro="" textlink="">
      <xdr:nvSpPr>
        <xdr:cNvPr id="182" name="フローチャート: 判断 181"/>
        <xdr:cNvSpPr/>
      </xdr:nvSpPr>
      <xdr:spPr>
        <a:xfrm>
          <a:off x="1968500" y="13059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147311</xdr:rowOff>
    </xdr:from>
    <xdr:ext cx="599010" cy="259045"/>
    <xdr:sp macro="" textlink="">
      <xdr:nvSpPr>
        <xdr:cNvPr id="183" name="テキスト ボックス 182"/>
        <xdr:cNvSpPr txBox="1"/>
      </xdr:nvSpPr>
      <xdr:spPr>
        <a:xfrm>
          <a:off x="1719795" y="1283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11393</xdr:rowOff>
    </xdr:from>
    <xdr:to>
      <xdr:col>6</xdr:col>
      <xdr:colOff>38100</xdr:colOff>
      <xdr:row>76</xdr:row>
      <xdr:rowOff>112993</xdr:rowOff>
    </xdr:to>
    <xdr:sp macro="" textlink="">
      <xdr:nvSpPr>
        <xdr:cNvPr id="184" name="フローチャート: 判断 183"/>
        <xdr:cNvSpPr/>
      </xdr:nvSpPr>
      <xdr:spPr>
        <a:xfrm>
          <a:off x="1079500" y="1304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129520</xdr:rowOff>
    </xdr:from>
    <xdr:ext cx="599010" cy="259045"/>
    <xdr:sp macro="" textlink="">
      <xdr:nvSpPr>
        <xdr:cNvPr id="185" name="テキスト ボックス 184"/>
        <xdr:cNvSpPr txBox="1"/>
      </xdr:nvSpPr>
      <xdr:spPr>
        <a:xfrm>
          <a:off x="830795" y="1281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124574</xdr:rowOff>
    </xdr:from>
    <xdr:to>
      <xdr:col>24</xdr:col>
      <xdr:colOff>114300</xdr:colOff>
      <xdr:row>77</xdr:row>
      <xdr:rowOff>54724</xdr:rowOff>
    </xdr:to>
    <xdr:sp macro="" textlink="">
      <xdr:nvSpPr>
        <xdr:cNvPr id="191" name="楕円 190"/>
        <xdr:cNvSpPr/>
      </xdr:nvSpPr>
      <xdr:spPr>
        <a:xfrm>
          <a:off x="4584700" y="1315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103001</xdr:rowOff>
    </xdr:from>
    <xdr:ext cx="599010" cy="259045"/>
    <xdr:sp macro="" textlink="">
      <xdr:nvSpPr>
        <xdr:cNvPr id="192" name="民生費該当値テキスト"/>
        <xdr:cNvSpPr txBox="1"/>
      </xdr:nvSpPr>
      <xdr:spPr>
        <a:xfrm>
          <a:off x="4686300" y="1313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139747</xdr:rowOff>
    </xdr:from>
    <xdr:to>
      <xdr:col>20</xdr:col>
      <xdr:colOff>38100</xdr:colOff>
      <xdr:row>77</xdr:row>
      <xdr:rowOff>69897</xdr:rowOff>
    </xdr:to>
    <xdr:sp macro="" textlink="">
      <xdr:nvSpPr>
        <xdr:cNvPr id="193" name="楕円 192"/>
        <xdr:cNvSpPr/>
      </xdr:nvSpPr>
      <xdr:spPr>
        <a:xfrm>
          <a:off x="3746500" y="1316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61024</xdr:rowOff>
    </xdr:from>
    <xdr:ext cx="599010" cy="259045"/>
    <xdr:sp macro="" textlink="">
      <xdr:nvSpPr>
        <xdr:cNvPr id="194" name="テキスト ボックス 193"/>
        <xdr:cNvSpPr txBox="1"/>
      </xdr:nvSpPr>
      <xdr:spPr>
        <a:xfrm>
          <a:off x="3497795" y="1326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162092</xdr:rowOff>
    </xdr:from>
    <xdr:to>
      <xdr:col>15</xdr:col>
      <xdr:colOff>101600</xdr:colOff>
      <xdr:row>77</xdr:row>
      <xdr:rowOff>92242</xdr:rowOff>
    </xdr:to>
    <xdr:sp macro="" textlink="">
      <xdr:nvSpPr>
        <xdr:cNvPr id="195" name="楕円 194"/>
        <xdr:cNvSpPr/>
      </xdr:nvSpPr>
      <xdr:spPr>
        <a:xfrm>
          <a:off x="2857500" y="1319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83369</xdr:rowOff>
    </xdr:from>
    <xdr:ext cx="599010" cy="259045"/>
    <xdr:sp macro="" textlink="">
      <xdr:nvSpPr>
        <xdr:cNvPr id="196" name="テキスト ボックス 195"/>
        <xdr:cNvSpPr txBox="1"/>
      </xdr:nvSpPr>
      <xdr:spPr>
        <a:xfrm>
          <a:off x="2608795" y="1328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36939</xdr:rowOff>
    </xdr:from>
    <xdr:to>
      <xdr:col>10</xdr:col>
      <xdr:colOff>165100</xdr:colOff>
      <xdr:row>77</xdr:row>
      <xdr:rowOff>138539</xdr:rowOff>
    </xdr:to>
    <xdr:sp macro="" textlink="">
      <xdr:nvSpPr>
        <xdr:cNvPr id="197" name="楕円 196"/>
        <xdr:cNvSpPr/>
      </xdr:nvSpPr>
      <xdr:spPr>
        <a:xfrm>
          <a:off x="1968500" y="1323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129666</xdr:rowOff>
    </xdr:from>
    <xdr:ext cx="599010" cy="259045"/>
    <xdr:sp macro="" textlink="">
      <xdr:nvSpPr>
        <xdr:cNvPr id="198" name="テキスト ボックス 197"/>
        <xdr:cNvSpPr txBox="1"/>
      </xdr:nvSpPr>
      <xdr:spPr>
        <a:xfrm>
          <a:off x="1719795" y="1333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31527</xdr:rowOff>
    </xdr:from>
    <xdr:to>
      <xdr:col>6</xdr:col>
      <xdr:colOff>38100</xdr:colOff>
      <xdr:row>77</xdr:row>
      <xdr:rowOff>133127</xdr:rowOff>
    </xdr:to>
    <xdr:sp macro="" textlink="">
      <xdr:nvSpPr>
        <xdr:cNvPr id="199" name="楕円 198"/>
        <xdr:cNvSpPr/>
      </xdr:nvSpPr>
      <xdr:spPr>
        <a:xfrm>
          <a:off x="1079500" y="132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124254</xdr:rowOff>
    </xdr:from>
    <xdr:ext cx="599010" cy="259045"/>
    <xdr:sp macro="" textlink="">
      <xdr:nvSpPr>
        <xdr:cNvPr id="200" name="テキスト ボックス 199"/>
        <xdr:cNvSpPr txBox="1"/>
      </xdr:nvSpPr>
      <xdr:spPr>
        <a:xfrm>
          <a:off x="830795" y="13325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9" name="テキスト ボックス 218"/>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21710</xdr:rowOff>
    </xdr:from>
    <xdr:to>
      <xdr:col>24</xdr:col>
      <xdr:colOff>62865</xdr:colOff>
      <xdr:row>99</xdr:row>
      <xdr:rowOff>91481</xdr:rowOff>
    </xdr:to>
    <xdr:cxnSp macro="">
      <xdr:nvCxnSpPr>
        <xdr:cNvPr id="227" name="直線コネクタ 226"/>
        <xdr:cNvCxnSpPr/>
      </xdr:nvCxnSpPr>
      <xdr:spPr>
        <a:xfrm flipV="1">
          <a:off x="4633595" y="15452210"/>
          <a:ext cx="1270" cy="1612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95308</xdr:rowOff>
    </xdr:from>
    <xdr:ext cx="534377" cy="259045"/>
    <xdr:sp macro="" textlink="">
      <xdr:nvSpPr>
        <xdr:cNvPr id="228" name="衛生費最小値テキスト"/>
        <xdr:cNvSpPr txBox="1"/>
      </xdr:nvSpPr>
      <xdr:spPr>
        <a:xfrm>
          <a:off x="4686300" y="1706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91481</xdr:rowOff>
    </xdr:from>
    <xdr:to>
      <xdr:col>24</xdr:col>
      <xdr:colOff>152400</xdr:colOff>
      <xdr:row>99</xdr:row>
      <xdr:rowOff>91481</xdr:rowOff>
    </xdr:to>
    <xdr:cxnSp macro="">
      <xdr:nvCxnSpPr>
        <xdr:cNvPr id="229" name="直線コネクタ 228"/>
        <xdr:cNvCxnSpPr/>
      </xdr:nvCxnSpPr>
      <xdr:spPr>
        <a:xfrm>
          <a:off x="4546600" y="1706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139837</xdr:rowOff>
    </xdr:from>
    <xdr:ext cx="599010" cy="259045"/>
    <xdr:sp macro="" textlink="">
      <xdr:nvSpPr>
        <xdr:cNvPr id="230" name="衛生費最大値テキスト"/>
        <xdr:cNvSpPr txBox="1"/>
      </xdr:nvSpPr>
      <xdr:spPr>
        <a:xfrm>
          <a:off x="4686300" y="15227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21710</xdr:rowOff>
    </xdr:from>
    <xdr:to>
      <xdr:col>24</xdr:col>
      <xdr:colOff>152400</xdr:colOff>
      <xdr:row>90</xdr:row>
      <xdr:rowOff>21710</xdr:rowOff>
    </xdr:to>
    <xdr:cxnSp macro="">
      <xdr:nvCxnSpPr>
        <xdr:cNvPr id="231" name="直線コネクタ 230"/>
        <xdr:cNvCxnSpPr/>
      </xdr:nvCxnSpPr>
      <xdr:spPr>
        <a:xfrm>
          <a:off x="4546600" y="15452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121951</xdr:rowOff>
    </xdr:from>
    <xdr:to>
      <xdr:col>24</xdr:col>
      <xdr:colOff>63500</xdr:colOff>
      <xdr:row>97</xdr:row>
      <xdr:rowOff>160356</xdr:rowOff>
    </xdr:to>
    <xdr:cxnSp macro="">
      <xdr:nvCxnSpPr>
        <xdr:cNvPr id="232" name="直線コネクタ 231"/>
        <xdr:cNvCxnSpPr/>
      </xdr:nvCxnSpPr>
      <xdr:spPr>
        <a:xfrm flipV="1">
          <a:off x="3797300" y="16752601"/>
          <a:ext cx="8382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147455</xdr:rowOff>
    </xdr:from>
    <xdr:ext cx="534377" cy="259045"/>
    <xdr:sp macro="" textlink="">
      <xdr:nvSpPr>
        <xdr:cNvPr id="233" name="衛生費平均値テキスト"/>
        <xdr:cNvSpPr txBox="1"/>
      </xdr:nvSpPr>
      <xdr:spPr>
        <a:xfrm>
          <a:off x="4686300" y="16435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124578</xdr:rowOff>
    </xdr:from>
    <xdr:to>
      <xdr:col>24</xdr:col>
      <xdr:colOff>114300</xdr:colOff>
      <xdr:row>97</xdr:row>
      <xdr:rowOff>54728</xdr:rowOff>
    </xdr:to>
    <xdr:sp macro="" textlink="">
      <xdr:nvSpPr>
        <xdr:cNvPr id="234" name="フローチャート: 判断 233"/>
        <xdr:cNvSpPr/>
      </xdr:nvSpPr>
      <xdr:spPr>
        <a:xfrm>
          <a:off x="4584700" y="1658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160356</xdr:rowOff>
    </xdr:from>
    <xdr:to>
      <xdr:col>19</xdr:col>
      <xdr:colOff>177800</xdr:colOff>
      <xdr:row>98</xdr:row>
      <xdr:rowOff>39573</xdr:rowOff>
    </xdr:to>
    <xdr:cxnSp macro="">
      <xdr:nvCxnSpPr>
        <xdr:cNvPr id="235" name="直線コネクタ 234"/>
        <xdr:cNvCxnSpPr/>
      </xdr:nvCxnSpPr>
      <xdr:spPr>
        <a:xfrm flipV="1">
          <a:off x="2908300" y="16791006"/>
          <a:ext cx="889000" cy="5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127696</xdr:rowOff>
    </xdr:from>
    <xdr:to>
      <xdr:col>20</xdr:col>
      <xdr:colOff>38100</xdr:colOff>
      <xdr:row>97</xdr:row>
      <xdr:rowOff>57846</xdr:rowOff>
    </xdr:to>
    <xdr:sp macro="" textlink="">
      <xdr:nvSpPr>
        <xdr:cNvPr id="236" name="フローチャート: 判断 235"/>
        <xdr:cNvSpPr/>
      </xdr:nvSpPr>
      <xdr:spPr>
        <a:xfrm>
          <a:off x="3746500" y="1658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74373</xdr:rowOff>
    </xdr:from>
    <xdr:ext cx="534377" cy="259045"/>
    <xdr:sp macro="" textlink="">
      <xdr:nvSpPr>
        <xdr:cNvPr id="237" name="テキスト ボックス 236"/>
        <xdr:cNvSpPr txBox="1"/>
      </xdr:nvSpPr>
      <xdr:spPr>
        <a:xfrm>
          <a:off x="3530111" y="1636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39573</xdr:rowOff>
    </xdr:from>
    <xdr:to>
      <xdr:col>15</xdr:col>
      <xdr:colOff>50800</xdr:colOff>
      <xdr:row>98</xdr:row>
      <xdr:rowOff>53860</xdr:rowOff>
    </xdr:to>
    <xdr:cxnSp macro="">
      <xdr:nvCxnSpPr>
        <xdr:cNvPr id="238" name="直線コネクタ 237"/>
        <xdr:cNvCxnSpPr/>
      </xdr:nvCxnSpPr>
      <xdr:spPr>
        <a:xfrm flipV="1">
          <a:off x="2019300" y="16841673"/>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112316</xdr:rowOff>
    </xdr:from>
    <xdr:to>
      <xdr:col>15</xdr:col>
      <xdr:colOff>101600</xdr:colOff>
      <xdr:row>97</xdr:row>
      <xdr:rowOff>42466</xdr:rowOff>
    </xdr:to>
    <xdr:sp macro="" textlink="">
      <xdr:nvSpPr>
        <xdr:cNvPr id="239" name="フローチャート: 判断 238"/>
        <xdr:cNvSpPr/>
      </xdr:nvSpPr>
      <xdr:spPr>
        <a:xfrm>
          <a:off x="2857500" y="1657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58993</xdr:rowOff>
    </xdr:from>
    <xdr:ext cx="534377" cy="259045"/>
    <xdr:sp macro="" textlink="">
      <xdr:nvSpPr>
        <xdr:cNvPr id="240" name="テキスト ボックス 239"/>
        <xdr:cNvSpPr txBox="1"/>
      </xdr:nvSpPr>
      <xdr:spPr>
        <a:xfrm>
          <a:off x="2641111" y="1634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53860</xdr:rowOff>
    </xdr:from>
    <xdr:to>
      <xdr:col>10</xdr:col>
      <xdr:colOff>114300</xdr:colOff>
      <xdr:row>98</xdr:row>
      <xdr:rowOff>103842</xdr:rowOff>
    </xdr:to>
    <xdr:cxnSp macro="">
      <xdr:nvCxnSpPr>
        <xdr:cNvPr id="241" name="直線コネクタ 240"/>
        <xdr:cNvCxnSpPr/>
      </xdr:nvCxnSpPr>
      <xdr:spPr>
        <a:xfrm flipV="1">
          <a:off x="1130300" y="16855960"/>
          <a:ext cx="889000" cy="4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143633</xdr:rowOff>
    </xdr:from>
    <xdr:to>
      <xdr:col>10</xdr:col>
      <xdr:colOff>165100</xdr:colOff>
      <xdr:row>97</xdr:row>
      <xdr:rowOff>73783</xdr:rowOff>
    </xdr:to>
    <xdr:sp macro="" textlink="">
      <xdr:nvSpPr>
        <xdr:cNvPr id="242" name="フローチャート: 判断 241"/>
        <xdr:cNvSpPr/>
      </xdr:nvSpPr>
      <xdr:spPr>
        <a:xfrm>
          <a:off x="1968500" y="1660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90310</xdr:rowOff>
    </xdr:from>
    <xdr:ext cx="534377" cy="259045"/>
    <xdr:sp macro="" textlink="">
      <xdr:nvSpPr>
        <xdr:cNvPr id="243" name="テキスト ボックス 242"/>
        <xdr:cNvSpPr txBox="1"/>
      </xdr:nvSpPr>
      <xdr:spPr>
        <a:xfrm>
          <a:off x="1752111" y="1637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170346</xdr:rowOff>
    </xdr:from>
    <xdr:to>
      <xdr:col>6</xdr:col>
      <xdr:colOff>38100</xdr:colOff>
      <xdr:row>97</xdr:row>
      <xdr:rowOff>100496</xdr:rowOff>
    </xdr:to>
    <xdr:sp macro="" textlink="">
      <xdr:nvSpPr>
        <xdr:cNvPr id="244" name="フローチャート: 判断 243"/>
        <xdr:cNvSpPr/>
      </xdr:nvSpPr>
      <xdr:spPr>
        <a:xfrm>
          <a:off x="1079500" y="166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117023</xdr:rowOff>
    </xdr:from>
    <xdr:ext cx="534377" cy="259045"/>
    <xdr:sp macro="" textlink="">
      <xdr:nvSpPr>
        <xdr:cNvPr id="245" name="テキスト ボックス 244"/>
        <xdr:cNvSpPr txBox="1"/>
      </xdr:nvSpPr>
      <xdr:spPr>
        <a:xfrm>
          <a:off x="863111" y="1640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71151</xdr:rowOff>
    </xdr:from>
    <xdr:to>
      <xdr:col>24</xdr:col>
      <xdr:colOff>114300</xdr:colOff>
      <xdr:row>98</xdr:row>
      <xdr:rowOff>1301</xdr:rowOff>
    </xdr:to>
    <xdr:sp macro="" textlink="">
      <xdr:nvSpPr>
        <xdr:cNvPr id="251" name="楕円 250"/>
        <xdr:cNvSpPr/>
      </xdr:nvSpPr>
      <xdr:spPr>
        <a:xfrm>
          <a:off x="4584700" y="1670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49578</xdr:rowOff>
    </xdr:from>
    <xdr:ext cx="534377" cy="259045"/>
    <xdr:sp macro="" textlink="">
      <xdr:nvSpPr>
        <xdr:cNvPr id="252" name="衛生費該当値テキスト"/>
        <xdr:cNvSpPr txBox="1"/>
      </xdr:nvSpPr>
      <xdr:spPr>
        <a:xfrm>
          <a:off x="4686300" y="1668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109556</xdr:rowOff>
    </xdr:from>
    <xdr:to>
      <xdr:col>20</xdr:col>
      <xdr:colOff>38100</xdr:colOff>
      <xdr:row>98</xdr:row>
      <xdr:rowOff>39706</xdr:rowOff>
    </xdr:to>
    <xdr:sp macro="" textlink="">
      <xdr:nvSpPr>
        <xdr:cNvPr id="253" name="楕円 252"/>
        <xdr:cNvSpPr/>
      </xdr:nvSpPr>
      <xdr:spPr>
        <a:xfrm>
          <a:off x="3746500" y="1674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30833</xdr:rowOff>
    </xdr:from>
    <xdr:ext cx="534377" cy="259045"/>
    <xdr:sp macro="" textlink="">
      <xdr:nvSpPr>
        <xdr:cNvPr id="254" name="テキスト ボックス 253"/>
        <xdr:cNvSpPr txBox="1"/>
      </xdr:nvSpPr>
      <xdr:spPr>
        <a:xfrm>
          <a:off x="3530111" y="1683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160223</xdr:rowOff>
    </xdr:from>
    <xdr:to>
      <xdr:col>15</xdr:col>
      <xdr:colOff>101600</xdr:colOff>
      <xdr:row>98</xdr:row>
      <xdr:rowOff>90373</xdr:rowOff>
    </xdr:to>
    <xdr:sp macro="" textlink="">
      <xdr:nvSpPr>
        <xdr:cNvPr id="255" name="楕円 254"/>
        <xdr:cNvSpPr/>
      </xdr:nvSpPr>
      <xdr:spPr>
        <a:xfrm>
          <a:off x="2857500" y="1679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81500</xdr:rowOff>
    </xdr:from>
    <xdr:ext cx="534377" cy="259045"/>
    <xdr:sp macro="" textlink="">
      <xdr:nvSpPr>
        <xdr:cNvPr id="256" name="テキスト ボックス 255"/>
        <xdr:cNvSpPr txBox="1"/>
      </xdr:nvSpPr>
      <xdr:spPr>
        <a:xfrm>
          <a:off x="2641111" y="1688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3060</xdr:rowOff>
    </xdr:from>
    <xdr:to>
      <xdr:col>10</xdr:col>
      <xdr:colOff>165100</xdr:colOff>
      <xdr:row>98</xdr:row>
      <xdr:rowOff>104660</xdr:rowOff>
    </xdr:to>
    <xdr:sp macro="" textlink="">
      <xdr:nvSpPr>
        <xdr:cNvPr id="257" name="楕円 256"/>
        <xdr:cNvSpPr/>
      </xdr:nvSpPr>
      <xdr:spPr>
        <a:xfrm>
          <a:off x="1968500" y="1680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95787</xdr:rowOff>
    </xdr:from>
    <xdr:ext cx="534377" cy="259045"/>
    <xdr:sp macro="" textlink="">
      <xdr:nvSpPr>
        <xdr:cNvPr id="258" name="テキスト ボックス 257"/>
        <xdr:cNvSpPr txBox="1"/>
      </xdr:nvSpPr>
      <xdr:spPr>
        <a:xfrm>
          <a:off x="1752111" y="1689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53042</xdr:rowOff>
    </xdr:from>
    <xdr:to>
      <xdr:col>6</xdr:col>
      <xdr:colOff>38100</xdr:colOff>
      <xdr:row>98</xdr:row>
      <xdr:rowOff>154642</xdr:rowOff>
    </xdr:to>
    <xdr:sp macro="" textlink="">
      <xdr:nvSpPr>
        <xdr:cNvPr id="259" name="楕円 258"/>
        <xdr:cNvSpPr/>
      </xdr:nvSpPr>
      <xdr:spPr>
        <a:xfrm>
          <a:off x="1079500" y="1685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145769</xdr:rowOff>
    </xdr:from>
    <xdr:ext cx="534377" cy="259045"/>
    <xdr:sp macro="" textlink="">
      <xdr:nvSpPr>
        <xdr:cNvPr id="260" name="テキスト ボックス 259"/>
        <xdr:cNvSpPr txBox="1"/>
      </xdr:nvSpPr>
      <xdr:spPr>
        <a:xfrm>
          <a:off x="863111" y="1694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115316</xdr:rowOff>
    </xdr:from>
    <xdr:to>
      <xdr:col>54</xdr:col>
      <xdr:colOff>189865</xdr:colOff>
      <xdr:row>39</xdr:row>
      <xdr:rowOff>44450</xdr:rowOff>
    </xdr:to>
    <xdr:cxnSp macro="">
      <xdr:nvCxnSpPr>
        <xdr:cNvPr id="284" name="直線コネクタ 283"/>
        <xdr:cNvCxnSpPr/>
      </xdr:nvCxnSpPr>
      <xdr:spPr>
        <a:xfrm flipV="1">
          <a:off x="10475595" y="5258816"/>
          <a:ext cx="127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61993</xdr:rowOff>
    </xdr:from>
    <xdr:ext cx="469744" cy="259045"/>
    <xdr:sp macro="" textlink="">
      <xdr:nvSpPr>
        <xdr:cNvPr id="287" name="労働費最大値テキスト"/>
        <xdr:cNvSpPr txBox="1"/>
      </xdr:nvSpPr>
      <xdr:spPr>
        <a:xfrm>
          <a:off x="10528300" y="503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115316</xdr:rowOff>
    </xdr:from>
    <xdr:to>
      <xdr:col>55</xdr:col>
      <xdr:colOff>88900</xdr:colOff>
      <xdr:row>30</xdr:row>
      <xdr:rowOff>115316</xdr:rowOff>
    </xdr:to>
    <xdr:cxnSp macro="">
      <xdr:nvCxnSpPr>
        <xdr:cNvPr id="288" name="直線コネクタ 287"/>
        <xdr:cNvCxnSpPr/>
      </xdr:nvCxnSpPr>
      <xdr:spPr>
        <a:xfrm>
          <a:off x="10388600" y="5258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30544</xdr:rowOff>
    </xdr:from>
    <xdr:to>
      <xdr:col>55</xdr:col>
      <xdr:colOff>0</xdr:colOff>
      <xdr:row>38</xdr:row>
      <xdr:rowOff>38164</xdr:rowOff>
    </xdr:to>
    <xdr:cxnSp macro="">
      <xdr:nvCxnSpPr>
        <xdr:cNvPr id="289" name="直線コネクタ 288"/>
        <xdr:cNvCxnSpPr/>
      </xdr:nvCxnSpPr>
      <xdr:spPr>
        <a:xfrm flipV="1">
          <a:off x="9639300" y="6545644"/>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8462</xdr:rowOff>
    </xdr:from>
    <xdr:ext cx="378565" cy="259045"/>
    <xdr:sp macro="" textlink="">
      <xdr:nvSpPr>
        <xdr:cNvPr id="290" name="労働費平均値テキスト"/>
        <xdr:cNvSpPr txBox="1"/>
      </xdr:nvSpPr>
      <xdr:spPr>
        <a:xfrm>
          <a:off x="10528300" y="65235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30035</xdr:rowOff>
    </xdr:from>
    <xdr:to>
      <xdr:col>55</xdr:col>
      <xdr:colOff>50800</xdr:colOff>
      <xdr:row>38</xdr:row>
      <xdr:rowOff>131635</xdr:rowOff>
    </xdr:to>
    <xdr:sp macro="" textlink="">
      <xdr:nvSpPr>
        <xdr:cNvPr id="291" name="フローチャート: 判断 290"/>
        <xdr:cNvSpPr/>
      </xdr:nvSpPr>
      <xdr:spPr>
        <a:xfrm>
          <a:off x="10426700" y="65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38164</xdr:rowOff>
    </xdr:from>
    <xdr:to>
      <xdr:col>50</xdr:col>
      <xdr:colOff>114300</xdr:colOff>
      <xdr:row>38</xdr:row>
      <xdr:rowOff>41593</xdr:rowOff>
    </xdr:to>
    <xdr:cxnSp macro="">
      <xdr:nvCxnSpPr>
        <xdr:cNvPr id="292" name="直線コネクタ 291"/>
        <xdr:cNvCxnSpPr/>
      </xdr:nvCxnSpPr>
      <xdr:spPr>
        <a:xfrm flipV="1">
          <a:off x="8750300" y="6553264"/>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61278</xdr:rowOff>
    </xdr:from>
    <xdr:to>
      <xdr:col>50</xdr:col>
      <xdr:colOff>165100</xdr:colOff>
      <xdr:row>38</xdr:row>
      <xdr:rowOff>162878</xdr:rowOff>
    </xdr:to>
    <xdr:sp macro="" textlink="">
      <xdr:nvSpPr>
        <xdr:cNvPr id="293" name="フローチャート: 判断 292"/>
        <xdr:cNvSpPr/>
      </xdr:nvSpPr>
      <xdr:spPr>
        <a:xfrm>
          <a:off x="95885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154005</xdr:rowOff>
    </xdr:from>
    <xdr:ext cx="378565" cy="259045"/>
    <xdr:sp macro="" textlink="">
      <xdr:nvSpPr>
        <xdr:cNvPr id="294" name="テキスト ボックス 293"/>
        <xdr:cNvSpPr txBox="1"/>
      </xdr:nvSpPr>
      <xdr:spPr>
        <a:xfrm>
          <a:off x="9450017" y="6669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41593</xdr:rowOff>
    </xdr:from>
    <xdr:to>
      <xdr:col>45</xdr:col>
      <xdr:colOff>177800</xdr:colOff>
      <xdr:row>38</xdr:row>
      <xdr:rowOff>53784</xdr:rowOff>
    </xdr:to>
    <xdr:cxnSp macro="">
      <xdr:nvCxnSpPr>
        <xdr:cNvPr id="295" name="直線コネクタ 294"/>
        <xdr:cNvCxnSpPr/>
      </xdr:nvCxnSpPr>
      <xdr:spPr>
        <a:xfrm flipV="1">
          <a:off x="7861300" y="6556693"/>
          <a:ext cx="8890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12509</xdr:rowOff>
    </xdr:from>
    <xdr:to>
      <xdr:col>46</xdr:col>
      <xdr:colOff>38100</xdr:colOff>
      <xdr:row>38</xdr:row>
      <xdr:rowOff>114109</xdr:rowOff>
    </xdr:to>
    <xdr:sp macro="" textlink="">
      <xdr:nvSpPr>
        <xdr:cNvPr id="296" name="フローチャート: 判断 295"/>
        <xdr:cNvSpPr/>
      </xdr:nvSpPr>
      <xdr:spPr>
        <a:xfrm>
          <a:off x="8699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105236</xdr:rowOff>
    </xdr:from>
    <xdr:ext cx="378565" cy="259045"/>
    <xdr:sp macro="" textlink="">
      <xdr:nvSpPr>
        <xdr:cNvPr id="297" name="テキスト ボックス 296"/>
        <xdr:cNvSpPr txBox="1"/>
      </xdr:nvSpPr>
      <xdr:spPr>
        <a:xfrm>
          <a:off x="8561017" y="66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25972</xdr:rowOff>
    </xdr:from>
    <xdr:to>
      <xdr:col>41</xdr:col>
      <xdr:colOff>50800</xdr:colOff>
      <xdr:row>38</xdr:row>
      <xdr:rowOff>53784</xdr:rowOff>
    </xdr:to>
    <xdr:cxnSp macro="">
      <xdr:nvCxnSpPr>
        <xdr:cNvPr id="298" name="直線コネクタ 297"/>
        <xdr:cNvCxnSpPr/>
      </xdr:nvCxnSpPr>
      <xdr:spPr>
        <a:xfrm>
          <a:off x="6972300" y="5855272"/>
          <a:ext cx="889000" cy="71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158623</xdr:rowOff>
    </xdr:from>
    <xdr:to>
      <xdr:col>41</xdr:col>
      <xdr:colOff>101600</xdr:colOff>
      <xdr:row>38</xdr:row>
      <xdr:rowOff>88773</xdr:rowOff>
    </xdr:to>
    <xdr:sp macro="" textlink="">
      <xdr:nvSpPr>
        <xdr:cNvPr id="299" name="フローチャート: 判断 298"/>
        <xdr:cNvSpPr/>
      </xdr:nvSpPr>
      <xdr:spPr>
        <a:xfrm>
          <a:off x="7810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105300</xdr:rowOff>
    </xdr:from>
    <xdr:ext cx="378565" cy="259045"/>
    <xdr:sp macro="" textlink="">
      <xdr:nvSpPr>
        <xdr:cNvPr id="300" name="テキスト ボックス 299"/>
        <xdr:cNvSpPr txBox="1"/>
      </xdr:nvSpPr>
      <xdr:spPr>
        <a:xfrm>
          <a:off x="7672017" y="6277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53467</xdr:rowOff>
    </xdr:from>
    <xdr:to>
      <xdr:col>36</xdr:col>
      <xdr:colOff>165100</xdr:colOff>
      <xdr:row>36</xdr:row>
      <xdr:rowOff>155067</xdr:rowOff>
    </xdr:to>
    <xdr:sp macro="" textlink="">
      <xdr:nvSpPr>
        <xdr:cNvPr id="301" name="フローチャート: 判断 300"/>
        <xdr:cNvSpPr/>
      </xdr:nvSpPr>
      <xdr:spPr>
        <a:xfrm>
          <a:off x="6921500" y="622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146194</xdr:rowOff>
    </xdr:from>
    <xdr:ext cx="469744" cy="259045"/>
    <xdr:sp macro="" textlink="">
      <xdr:nvSpPr>
        <xdr:cNvPr id="302" name="テキスト ボックス 301"/>
        <xdr:cNvSpPr txBox="1"/>
      </xdr:nvSpPr>
      <xdr:spPr>
        <a:xfrm>
          <a:off x="6737428" y="631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151193</xdr:rowOff>
    </xdr:from>
    <xdr:to>
      <xdr:col>55</xdr:col>
      <xdr:colOff>50800</xdr:colOff>
      <xdr:row>38</xdr:row>
      <xdr:rowOff>81344</xdr:rowOff>
    </xdr:to>
    <xdr:sp macro="" textlink="">
      <xdr:nvSpPr>
        <xdr:cNvPr id="308" name="楕円 307"/>
        <xdr:cNvSpPr/>
      </xdr:nvSpPr>
      <xdr:spPr>
        <a:xfrm>
          <a:off x="10426700" y="649484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2620</xdr:rowOff>
    </xdr:from>
    <xdr:ext cx="378565" cy="259045"/>
    <xdr:sp macro="" textlink="">
      <xdr:nvSpPr>
        <xdr:cNvPr id="309" name="労働費該当値テキスト"/>
        <xdr:cNvSpPr txBox="1"/>
      </xdr:nvSpPr>
      <xdr:spPr>
        <a:xfrm>
          <a:off x="10528300" y="6346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158814</xdr:rowOff>
    </xdr:from>
    <xdr:to>
      <xdr:col>50</xdr:col>
      <xdr:colOff>165100</xdr:colOff>
      <xdr:row>38</xdr:row>
      <xdr:rowOff>88964</xdr:rowOff>
    </xdr:to>
    <xdr:sp macro="" textlink="">
      <xdr:nvSpPr>
        <xdr:cNvPr id="310" name="楕円 309"/>
        <xdr:cNvSpPr/>
      </xdr:nvSpPr>
      <xdr:spPr>
        <a:xfrm>
          <a:off x="9588500" y="65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105491</xdr:rowOff>
    </xdr:from>
    <xdr:ext cx="378565" cy="259045"/>
    <xdr:sp macro="" textlink="">
      <xdr:nvSpPr>
        <xdr:cNvPr id="311" name="テキスト ボックス 310"/>
        <xdr:cNvSpPr txBox="1"/>
      </xdr:nvSpPr>
      <xdr:spPr>
        <a:xfrm>
          <a:off x="9450017" y="6277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162243</xdr:rowOff>
    </xdr:from>
    <xdr:to>
      <xdr:col>46</xdr:col>
      <xdr:colOff>38100</xdr:colOff>
      <xdr:row>38</xdr:row>
      <xdr:rowOff>92393</xdr:rowOff>
    </xdr:to>
    <xdr:sp macro="" textlink="">
      <xdr:nvSpPr>
        <xdr:cNvPr id="312" name="楕円 311"/>
        <xdr:cNvSpPr/>
      </xdr:nvSpPr>
      <xdr:spPr>
        <a:xfrm>
          <a:off x="8699500" y="650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108919</xdr:rowOff>
    </xdr:from>
    <xdr:ext cx="378565" cy="259045"/>
    <xdr:sp macro="" textlink="">
      <xdr:nvSpPr>
        <xdr:cNvPr id="313" name="テキスト ボックス 312"/>
        <xdr:cNvSpPr txBox="1"/>
      </xdr:nvSpPr>
      <xdr:spPr>
        <a:xfrm>
          <a:off x="8561017" y="6281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2984</xdr:rowOff>
    </xdr:from>
    <xdr:to>
      <xdr:col>41</xdr:col>
      <xdr:colOff>101600</xdr:colOff>
      <xdr:row>38</xdr:row>
      <xdr:rowOff>104584</xdr:rowOff>
    </xdr:to>
    <xdr:sp macro="" textlink="">
      <xdr:nvSpPr>
        <xdr:cNvPr id="314" name="楕円 313"/>
        <xdr:cNvSpPr/>
      </xdr:nvSpPr>
      <xdr:spPr>
        <a:xfrm>
          <a:off x="7810500" y="651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95711</xdr:rowOff>
    </xdr:from>
    <xdr:ext cx="378565" cy="259045"/>
    <xdr:sp macro="" textlink="">
      <xdr:nvSpPr>
        <xdr:cNvPr id="315" name="テキスト ボックス 314"/>
        <xdr:cNvSpPr txBox="1"/>
      </xdr:nvSpPr>
      <xdr:spPr>
        <a:xfrm>
          <a:off x="7672017" y="6610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146622</xdr:rowOff>
    </xdr:from>
    <xdr:to>
      <xdr:col>36</xdr:col>
      <xdr:colOff>165100</xdr:colOff>
      <xdr:row>34</xdr:row>
      <xdr:rowOff>76772</xdr:rowOff>
    </xdr:to>
    <xdr:sp macro="" textlink="">
      <xdr:nvSpPr>
        <xdr:cNvPr id="316" name="楕円 315"/>
        <xdr:cNvSpPr/>
      </xdr:nvSpPr>
      <xdr:spPr>
        <a:xfrm>
          <a:off x="6921500" y="58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93299</xdr:rowOff>
    </xdr:from>
    <xdr:ext cx="469744" cy="259045"/>
    <xdr:sp macro="" textlink="">
      <xdr:nvSpPr>
        <xdr:cNvPr id="317" name="テキスト ボックス 316"/>
        <xdr:cNvSpPr txBox="1"/>
      </xdr:nvSpPr>
      <xdr:spPr>
        <a:xfrm>
          <a:off x="6737428" y="5579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125108</xdr:rowOff>
    </xdr:from>
    <xdr:to>
      <xdr:col>54</xdr:col>
      <xdr:colOff>189865</xdr:colOff>
      <xdr:row>58</xdr:row>
      <xdr:rowOff>152174</xdr:rowOff>
    </xdr:to>
    <xdr:cxnSp macro="">
      <xdr:nvCxnSpPr>
        <xdr:cNvPr id="341" name="直線コネクタ 340"/>
        <xdr:cNvCxnSpPr/>
      </xdr:nvCxnSpPr>
      <xdr:spPr>
        <a:xfrm flipV="1">
          <a:off x="10475595" y="8697608"/>
          <a:ext cx="1270" cy="1398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156001</xdr:rowOff>
    </xdr:from>
    <xdr:ext cx="469744" cy="259045"/>
    <xdr:sp macro="" textlink="">
      <xdr:nvSpPr>
        <xdr:cNvPr id="342" name="農林水産業費最小値テキスト"/>
        <xdr:cNvSpPr txBox="1"/>
      </xdr:nvSpPr>
      <xdr:spPr>
        <a:xfrm>
          <a:off x="10528300" y="1010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152174</xdr:rowOff>
    </xdr:from>
    <xdr:to>
      <xdr:col>55</xdr:col>
      <xdr:colOff>88900</xdr:colOff>
      <xdr:row>58</xdr:row>
      <xdr:rowOff>152174</xdr:rowOff>
    </xdr:to>
    <xdr:cxnSp macro="">
      <xdr:nvCxnSpPr>
        <xdr:cNvPr id="343" name="直線コネクタ 342"/>
        <xdr:cNvCxnSpPr/>
      </xdr:nvCxnSpPr>
      <xdr:spPr>
        <a:xfrm>
          <a:off x="10388600" y="1009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71785</xdr:rowOff>
    </xdr:from>
    <xdr:ext cx="599010" cy="259045"/>
    <xdr:sp macro="" textlink="">
      <xdr:nvSpPr>
        <xdr:cNvPr id="344" name="農林水産業費最大値テキスト"/>
        <xdr:cNvSpPr txBox="1"/>
      </xdr:nvSpPr>
      <xdr:spPr>
        <a:xfrm>
          <a:off x="10528300" y="847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125108</xdr:rowOff>
    </xdr:from>
    <xdr:to>
      <xdr:col>55</xdr:col>
      <xdr:colOff>88900</xdr:colOff>
      <xdr:row>50</xdr:row>
      <xdr:rowOff>125108</xdr:rowOff>
    </xdr:to>
    <xdr:cxnSp macro="">
      <xdr:nvCxnSpPr>
        <xdr:cNvPr id="345" name="直線コネクタ 344"/>
        <xdr:cNvCxnSpPr/>
      </xdr:nvCxnSpPr>
      <xdr:spPr>
        <a:xfrm>
          <a:off x="10388600" y="8697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54866</xdr:rowOff>
    </xdr:from>
    <xdr:to>
      <xdr:col>55</xdr:col>
      <xdr:colOff>0</xdr:colOff>
      <xdr:row>57</xdr:row>
      <xdr:rowOff>165745</xdr:rowOff>
    </xdr:to>
    <xdr:cxnSp macro="">
      <xdr:nvCxnSpPr>
        <xdr:cNvPr id="346" name="直線コネクタ 345"/>
        <xdr:cNvCxnSpPr/>
      </xdr:nvCxnSpPr>
      <xdr:spPr>
        <a:xfrm>
          <a:off x="9639300" y="9827516"/>
          <a:ext cx="838200" cy="11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67856</xdr:rowOff>
    </xdr:from>
    <xdr:ext cx="534377" cy="259045"/>
    <xdr:sp macro="" textlink="">
      <xdr:nvSpPr>
        <xdr:cNvPr id="347" name="農林水産業費平均値テキスト"/>
        <xdr:cNvSpPr txBox="1"/>
      </xdr:nvSpPr>
      <xdr:spPr>
        <a:xfrm>
          <a:off x="10528300" y="9669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44979</xdr:rowOff>
    </xdr:from>
    <xdr:to>
      <xdr:col>55</xdr:col>
      <xdr:colOff>50800</xdr:colOff>
      <xdr:row>57</xdr:row>
      <xdr:rowOff>146579</xdr:rowOff>
    </xdr:to>
    <xdr:sp macro="" textlink="">
      <xdr:nvSpPr>
        <xdr:cNvPr id="348" name="フローチャート: 判断 347"/>
        <xdr:cNvSpPr/>
      </xdr:nvSpPr>
      <xdr:spPr>
        <a:xfrm>
          <a:off x="10426700" y="981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54866</xdr:rowOff>
    </xdr:from>
    <xdr:to>
      <xdr:col>50</xdr:col>
      <xdr:colOff>114300</xdr:colOff>
      <xdr:row>57</xdr:row>
      <xdr:rowOff>143091</xdr:rowOff>
    </xdr:to>
    <xdr:cxnSp macro="">
      <xdr:nvCxnSpPr>
        <xdr:cNvPr id="349" name="直線コネクタ 348"/>
        <xdr:cNvCxnSpPr/>
      </xdr:nvCxnSpPr>
      <xdr:spPr>
        <a:xfrm flipV="1">
          <a:off x="8750300" y="9827516"/>
          <a:ext cx="889000" cy="8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74368</xdr:rowOff>
    </xdr:from>
    <xdr:to>
      <xdr:col>50</xdr:col>
      <xdr:colOff>165100</xdr:colOff>
      <xdr:row>58</xdr:row>
      <xdr:rowOff>4518</xdr:rowOff>
    </xdr:to>
    <xdr:sp macro="" textlink="">
      <xdr:nvSpPr>
        <xdr:cNvPr id="350" name="フローチャート: 判断 349"/>
        <xdr:cNvSpPr/>
      </xdr:nvSpPr>
      <xdr:spPr>
        <a:xfrm>
          <a:off x="9588500" y="984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167095</xdr:rowOff>
    </xdr:from>
    <xdr:ext cx="534377" cy="259045"/>
    <xdr:sp macro="" textlink="">
      <xdr:nvSpPr>
        <xdr:cNvPr id="351" name="テキスト ボックス 350"/>
        <xdr:cNvSpPr txBox="1"/>
      </xdr:nvSpPr>
      <xdr:spPr>
        <a:xfrm>
          <a:off x="9372111" y="993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143091</xdr:rowOff>
    </xdr:from>
    <xdr:to>
      <xdr:col>45</xdr:col>
      <xdr:colOff>177800</xdr:colOff>
      <xdr:row>58</xdr:row>
      <xdr:rowOff>764</xdr:rowOff>
    </xdr:to>
    <xdr:cxnSp macro="">
      <xdr:nvCxnSpPr>
        <xdr:cNvPr id="352" name="直線コネクタ 351"/>
        <xdr:cNvCxnSpPr/>
      </xdr:nvCxnSpPr>
      <xdr:spPr>
        <a:xfrm flipV="1">
          <a:off x="7861300" y="9915741"/>
          <a:ext cx="889000" cy="29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77188</xdr:rowOff>
    </xdr:from>
    <xdr:to>
      <xdr:col>46</xdr:col>
      <xdr:colOff>38100</xdr:colOff>
      <xdr:row>58</xdr:row>
      <xdr:rowOff>7338</xdr:rowOff>
    </xdr:to>
    <xdr:sp macro="" textlink="">
      <xdr:nvSpPr>
        <xdr:cNvPr id="353" name="フローチャート: 判断 352"/>
        <xdr:cNvSpPr/>
      </xdr:nvSpPr>
      <xdr:spPr>
        <a:xfrm>
          <a:off x="8699500" y="984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23865</xdr:rowOff>
    </xdr:from>
    <xdr:ext cx="534377" cy="259045"/>
    <xdr:sp macro="" textlink="">
      <xdr:nvSpPr>
        <xdr:cNvPr id="354" name="テキスト ボックス 353"/>
        <xdr:cNvSpPr txBox="1"/>
      </xdr:nvSpPr>
      <xdr:spPr>
        <a:xfrm>
          <a:off x="8483111" y="962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764</xdr:rowOff>
    </xdr:from>
    <xdr:to>
      <xdr:col>41</xdr:col>
      <xdr:colOff>50800</xdr:colOff>
      <xdr:row>58</xdr:row>
      <xdr:rowOff>45685</xdr:rowOff>
    </xdr:to>
    <xdr:cxnSp macro="">
      <xdr:nvCxnSpPr>
        <xdr:cNvPr id="355" name="直線コネクタ 354"/>
        <xdr:cNvCxnSpPr/>
      </xdr:nvCxnSpPr>
      <xdr:spPr>
        <a:xfrm flipV="1">
          <a:off x="6972300" y="9944864"/>
          <a:ext cx="889000" cy="4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37869</xdr:rowOff>
    </xdr:from>
    <xdr:to>
      <xdr:col>41</xdr:col>
      <xdr:colOff>101600</xdr:colOff>
      <xdr:row>57</xdr:row>
      <xdr:rowOff>139469</xdr:rowOff>
    </xdr:to>
    <xdr:sp macro="" textlink="">
      <xdr:nvSpPr>
        <xdr:cNvPr id="356" name="フローチャート: 判断 355"/>
        <xdr:cNvSpPr/>
      </xdr:nvSpPr>
      <xdr:spPr>
        <a:xfrm>
          <a:off x="7810500" y="981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155996</xdr:rowOff>
    </xdr:from>
    <xdr:ext cx="534377" cy="259045"/>
    <xdr:sp macro="" textlink="">
      <xdr:nvSpPr>
        <xdr:cNvPr id="357" name="テキスト ボックス 356"/>
        <xdr:cNvSpPr txBox="1"/>
      </xdr:nvSpPr>
      <xdr:spPr>
        <a:xfrm>
          <a:off x="7594111" y="958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140396</xdr:rowOff>
    </xdr:from>
    <xdr:to>
      <xdr:col>36</xdr:col>
      <xdr:colOff>165100</xdr:colOff>
      <xdr:row>57</xdr:row>
      <xdr:rowOff>70546</xdr:rowOff>
    </xdr:to>
    <xdr:sp macro="" textlink="">
      <xdr:nvSpPr>
        <xdr:cNvPr id="358" name="フローチャート: 判断 357"/>
        <xdr:cNvSpPr/>
      </xdr:nvSpPr>
      <xdr:spPr>
        <a:xfrm>
          <a:off x="6921500" y="974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87073</xdr:rowOff>
    </xdr:from>
    <xdr:ext cx="534377" cy="259045"/>
    <xdr:sp macro="" textlink="">
      <xdr:nvSpPr>
        <xdr:cNvPr id="359" name="テキスト ボックス 358"/>
        <xdr:cNvSpPr txBox="1"/>
      </xdr:nvSpPr>
      <xdr:spPr>
        <a:xfrm>
          <a:off x="6705111" y="951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114945</xdr:rowOff>
    </xdr:from>
    <xdr:to>
      <xdr:col>55</xdr:col>
      <xdr:colOff>50800</xdr:colOff>
      <xdr:row>58</xdr:row>
      <xdr:rowOff>45095</xdr:rowOff>
    </xdr:to>
    <xdr:sp macro="" textlink="">
      <xdr:nvSpPr>
        <xdr:cNvPr id="365" name="楕円 364"/>
        <xdr:cNvSpPr/>
      </xdr:nvSpPr>
      <xdr:spPr>
        <a:xfrm>
          <a:off x="10426700" y="98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93372</xdr:rowOff>
    </xdr:from>
    <xdr:ext cx="534377" cy="259045"/>
    <xdr:sp macro="" textlink="">
      <xdr:nvSpPr>
        <xdr:cNvPr id="366" name="農林水産業費該当値テキスト"/>
        <xdr:cNvSpPr txBox="1"/>
      </xdr:nvSpPr>
      <xdr:spPr>
        <a:xfrm>
          <a:off x="10528300" y="986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4066</xdr:rowOff>
    </xdr:from>
    <xdr:to>
      <xdr:col>50</xdr:col>
      <xdr:colOff>165100</xdr:colOff>
      <xdr:row>57</xdr:row>
      <xdr:rowOff>105666</xdr:rowOff>
    </xdr:to>
    <xdr:sp macro="" textlink="">
      <xdr:nvSpPr>
        <xdr:cNvPr id="367" name="楕円 366"/>
        <xdr:cNvSpPr/>
      </xdr:nvSpPr>
      <xdr:spPr>
        <a:xfrm>
          <a:off x="9588500" y="977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122193</xdr:rowOff>
    </xdr:from>
    <xdr:ext cx="534377" cy="259045"/>
    <xdr:sp macro="" textlink="">
      <xdr:nvSpPr>
        <xdr:cNvPr id="368" name="テキスト ボックス 367"/>
        <xdr:cNvSpPr txBox="1"/>
      </xdr:nvSpPr>
      <xdr:spPr>
        <a:xfrm>
          <a:off x="9372111" y="955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92291</xdr:rowOff>
    </xdr:from>
    <xdr:to>
      <xdr:col>46</xdr:col>
      <xdr:colOff>38100</xdr:colOff>
      <xdr:row>58</xdr:row>
      <xdr:rowOff>22441</xdr:rowOff>
    </xdr:to>
    <xdr:sp macro="" textlink="">
      <xdr:nvSpPr>
        <xdr:cNvPr id="369" name="楕円 368"/>
        <xdr:cNvSpPr/>
      </xdr:nvSpPr>
      <xdr:spPr>
        <a:xfrm>
          <a:off x="8699500" y="986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13568</xdr:rowOff>
    </xdr:from>
    <xdr:ext cx="534377" cy="259045"/>
    <xdr:sp macro="" textlink="">
      <xdr:nvSpPr>
        <xdr:cNvPr id="370" name="テキスト ボックス 369"/>
        <xdr:cNvSpPr txBox="1"/>
      </xdr:nvSpPr>
      <xdr:spPr>
        <a:xfrm>
          <a:off x="8483111" y="995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121414</xdr:rowOff>
    </xdr:from>
    <xdr:to>
      <xdr:col>41</xdr:col>
      <xdr:colOff>101600</xdr:colOff>
      <xdr:row>58</xdr:row>
      <xdr:rowOff>51564</xdr:rowOff>
    </xdr:to>
    <xdr:sp macro="" textlink="">
      <xdr:nvSpPr>
        <xdr:cNvPr id="371" name="楕円 370"/>
        <xdr:cNvSpPr/>
      </xdr:nvSpPr>
      <xdr:spPr>
        <a:xfrm>
          <a:off x="7810500" y="989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42691</xdr:rowOff>
    </xdr:from>
    <xdr:ext cx="534377" cy="259045"/>
    <xdr:sp macro="" textlink="">
      <xdr:nvSpPr>
        <xdr:cNvPr id="372" name="テキスト ボックス 371"/>
        <xdr:cNvSpPr txBox="1"/>
      </xdr:nvSpPr>
      <xdr:spPr>
        <a:xfrm>
          <a:off x="7594111" y="998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166335</xdr:rowOff>
    </xdr:from>
    <xdr:to>
      <xdr:col>36</xdr:col>
      <xdr:colOff>165100</xdr:colOff>
      <xdr:row>58</xdr:row>
      <xdr:rowOff>96485</xdr:rowOff>
    </xdr:to>
    <xdr:sp macro="" textlink="">
      <xdr:nvSpPr>
        <xdr:cNvPr id="373" name="楕円 372"/>
        <xdr:cNvSpPr/>
      </xdr:nvSpPr>
      <xdr:spPr>
        <a:xfrm>
          <a:off x="6921500" y="993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87612</xdr:rowOff>
    </xdr:from>
    <xdr:ext cx="534377" cy="259045"/>
    <xdr:sp macro="" textlink="">
      <xdr:nvSpPr>
        <xdr:cNvPr id="374" name="テキスト ボックス 373"/>
        <xdr:cNvSpPr txBox="1"/>
      </xdr:nvSpPr>
      <xdr:spPr>
        <a:xfrm>
          <a:off x="6705111" y="1003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118349</xdr:rowOff>
    </xdr:from>
    <xdr:to>
      <xdr:col>54</xdr:col>
      <xdr:colOff>189865</xdr:colOff>
      <xdr:row>78</xdr:row>
      <xdr:rowOff>105981</xdr:rowOff>
    </xdr:to>
    <xdr:cxnSp macro="">
      <xdr:nvCxnSpPr>
        <xdr:cNvPr id="396" name="直線コネクタ 395"/>
        <xdr:cNvCxnSpPr/>
      </xdr:nvCxnSpPr>
      <xdr:spPr>
        <a:xfrm flipV="1">
          <a:off x="10475595" y="12119849"/>
          <a:ext cx="1270" cy="135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109808</xdr:rowOff>
    </xdr:from>
    <xdr:ext cx="469744" cy="259045"/>
    <xdr:sp macro="" textlink="">
      <xdr:nvSpPr>
        <xdr:cNvPr id="397" name="商工費最小値テキスト"/>
        <xdr:cNvSpPr txBox="1"/>
      </xdr:nvSpPr>
      <xdr:spPr>
        <a:xfrm>
          <a:off x="10528300" y="1348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105981</xdr:rowOff>
    </xdr:from>
    <xdr:to>
      <xdr:col>55</xdr:col>
      <xdr:colOff>88900</xdr:colOff>
      <xdr:row>78</xdr:row>
      <xdr:rowOff>105981</xdr:rowOff>
    </xdr:to>
    <xdr:cxnSp macro="">
      <xdr:nvCxnSpPr>
        <xdr:cNvPr id="398" name="直線コネクタ 397"/>
        <xdr:cNvCxnSpPr/>
      </xdr:nvCxnSpPr>
      <xdr:spPr>
        <a:xfrm>
          <a:off x="10388600" y="13479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65026</xdr:rowOff>
    </xdr:from>
    <xdr:ext cx="534377" cy="259045"/>
    <xdr:sp macro="" textlink="">
      <xdr:nvSpPr>
        <xdr:cNvPr id="399" name="商工費最大値テキスト"/>
        <xdr:cNvSpPr txBox="1"/>
      </xdr:nvSpPr>
      <xdr:spPr>
        <a:xfrm>
          <a:off x="10528300" y="1189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118349</xdr:rowOff>
    </xdr:from>
    <xdr:to>
      <xdr:col>55</xdr:col>
      <xdr:colOff>88900</xdr:colOff>
      <xdr:row>70</xdr:row>
      <xdr:rowOff>118349</xdr:rowOff>
    </xdr:to>
    <xdr:cxnSp macro="">
      <xdr:nvCxnSpPr>
        <xdr:cNvPr id="400" name="直線コネクタ 399"/>
        <xdr:cNvCxnSpPr/>
      </xdr:nvCxnSpPr>
      <xdr:spPr>
        <a:xfrm>
          <a:off x="10388600" y="121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130625</xdr:rowOff>
    </xdr:from>
    <xdr:to>
      <xdr:col>55</xdr:col>
      <xdr:colOff>0</xdr:colOff>
      <xdr:row>77</xdr:row>
      <xdr:rowOff>137505</xdr:rowOff>
    </xdr:to>
    <xdr:cxnSp macro="">
      <xdr:nvCxnSpPr>
        <xdr:cNvPr id="401" name="直線コネクタ 400"/>
        <xdr:cNvCxnSpPr/>
      </xdr:nvCxnSpPr>
      <xdr:spPr>
        <a:xfrm>
          <a:off x="9639300" y="13332275"/>
          <a:ext cx="838200" cy="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59976</xdr:rowOff>
    </xdr:from>
    <xdr:ext cx="534377" cy="259045"/>
    <xdr:sp macro="" textlink="">
      <xdr:nvSpPr>
        <xdr:cNvPr id="402" name="商工費平均値テキスト"/>
        <xdr:cNvSpPr txBox="1"/>
      </xdr:nvSpPr>
      <xdr:spPr>
        <a:xfrm>
          <a:off x="10528300" y="12918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37099</xdr:rowOff>
    </xdr:from>
    <xdr:to>
      <xdr:col>55</xdr:col>
      <xdr:colOff>50800</xdr:colOff>
      <xdr:row>76</xdr:row>
      <xdr:rowOff>138699</xdr:rowOff>
    </xdr:to>
    <xdr:sp macro="" textlink="">
      <xdr:nvSpPr>
        <xdr:cNvPr id="403" name="フローチャート: 判断 402"/>
        <xdr:cNvSpPr/>
      </xdr:nvSpPr>
      <xdr:spPr>
        <a:xfrm>
          <a:off x="10426700" y="130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130625</xdr:rowOff>
    </xdr:from>
    <xdr:to>
      <xdr:col>50</xdr:col>
      <xdr:colOff>114300</xdr:colOff>
      <xdr:row>77</xdr:row>
      <xdr:rowOff>137849</xdr:rowOff>
    </xdr:to>
    <xdr:cxnSp macro="">
      <xdr:nvCxnSpPr>
        <xdr:cNvPr id="404" name="直線コネクタ 403"/>
        <xdr:cNvCxnSpPr/>
      </xdr:nvCxnSpPr>
      <xdr:spPr>
        <a:xfrm flipV="1">
          <a:off x="8750300" y="13332275"/>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3930</xdr:rowOff>
    </xdr:from>
    <xdr:to>
      <xdr:col>50</xdr:col>
      <xdr:colOff>165100</xdr:colOff>
      <xdr:row>76</xdr:row>
      <xdr:rowOff>105530</xdr:rowOff>
    </xdr:to>
    <xdr:sp macro="" textlink="">
      <xdr:nvSpPr>
        <xdr:cNvPr id="405" name="フローチャート: 判断 404"/>
        <xdr:cNvSpPr/>
      </xdr:nvSpPr>
      <xdr:spPr>
        <a:xfrm>
          <a:off x="9588500" y="1303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122056</xdr:rowOff>
    </xdr:from>
    <xdr:ext cx="534377" cy="259045"/>
    <xdr:sp macro="" textlink="">
      <xdr:nvSpPr>
        <xdr:cNvPr id="406" name="テキスト ボックス 405"/>
        <xdr:cNvSpPr txBox="1"/>
      </xdr:nvSpPr>
      <xdr:spPr>
        <a:xfrm>
          <a:off x="9372111" y="1280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137849</xdr:rowOff>
    </xdr:from>
    <xdr:to>
      <xdr:col>45</xdr:col>
      <xdr:colOff>177800</xdr:colOff>
      <xdr:row>78</xdr:row>
      <xdr:rowOff>20554</xdr:rowOff>
    </xdr:to>
    <xdr:cxnSp macro="">
      <xdr:nvCxnSpPr>
        <xdr:cNvPr id="407" name="直線コネクタ 406"/>
        <xdr:cNvCxnSpPr/>
      </xdr:nvCxnSpPr>
      <xdr:spPr>
        <a:xfrm flipV="1">
          <a:off x="7861300" y="13339499"/>
          <a:ext cx="889000" cy="5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41557</xdr:rowOff>
    </xdr:from>
    <xdr:to>
      <xdr:col>46</xdr:col>
      <xdr:colOff>38100</xdr:colOff>
      <xdr:row>76</xdr:row>
      <xdr:rowOff>143157</xdr:rowOff>
    </xdr:to>
    <xdr:sp macro="" textlink="">
      <xdr:nvSpPr>
        <xdr:cNvPr id="408" name="フローチャート: 判断 407"/>
        <xdr:cNvSpPr/>
      </xdr:nvSpPr>
      <xdr:spPr>
        <a:xfrm>
          <a:off x="8699500" y="1307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159684</xdr:rowOff>
    </xdr:from>
    <xdr:ext cx="534377" cy="259045"/>
    <xdr:sp macro="" textlink="">
      <xdr:nvSpPr>
        <xdr:cNvPr id="409" name="テキスト ボックス 408"/>
        <xdr:cNvSpPr txBox="1"/>
      </xdr:nvSpPr>
      <xdr:spPr>
        <a:xfrm>
          <a:off x="8483111" y="1284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20554</xdr:rowOff>
    </xdr:from>
    <xdr:to>
      <xdr:col>41</xdr:col>
      <xdr:colOff>50800</xdr:colOff>
      <xdr:row>78</xdr:row>
      <xdr:rowOff>59919</xdr:rowOff>
    </xdr:to>
    <xdr:cxnSp macro="">
      <xdr:nvCxnSpPr>
        <xdr:cNvPr id="410" name="直線コネクタ 409"/>
        <xdr:cNvCxnSpPr/>
      </xdr:nvCxnSpPr>
      <xdr:spPr>
        <a:xfrm flipV="1">
          <a:off x="6972300" y="13393654"/>
          <a:ext cx="889000" cy="3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152336</xdr:rowOff>
    </xdr:from>
    <xdr:to>
      <xdr:col>41</xdr:col>
      <xdr:colOff>101600</xdr:colOff>
      <xdr:row>76</xdr:row>
      <xdr:rowOff>82486</xdr:rowOff>
    </xdr:to>
    <xdr:sp macro="" textlink="">
      <xdr:nvSpPr>
        <xdr:cNvPr id="411" name="フローチャート: 判断 410"/>
        <xdr:cNvSpPr/>
      </xdr:nvSpPr>
      <xdr:spPr>
        <a:xfrm>
          <a:off x="7810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99013</xdr:rowOff>
    </xdr:from>
    <xdr:ext cx="534377" cy="259045"/>
    <xdr:sp macro="" textlink="">
      <xdr:nvSpPr>
        <xdr:cNvPr id="412" name="テキスト ボックス 411"/>
        <xdr:cNvSpPr txBox="1"/>
      </xdr:nvSpPr>
      <xdr:spPr>
        <a:xfrm>
          <a:off x="7594111" y="1278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22858</xdr:rowOff>
    </xdr:from>
    <xdr:to>
      <xdr:col>36</xdr:col>
      <xdr:colOff>165100</xdr:colOff>
      <xdr:row>77</xdr:row>
      <xdr:rowOff>124458</xdr:rowOff>
    </xdr:to>
    <xdr:sp macro="" textlink="">
      <xdr:nvSpPr>
        <xdr:cNvPr id="413" name="フローチャート: 判断 412"/>
        <xdr:cNvSpPr/>
      </xdr:nvSpPr>
      <xdr:spPr>
        <a:xfrm>
          <a:off x="6921500" y="1322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140985</xdr:rowOff>
    </xdr:from>
    <xdr:ext cx="534377" cy="259045"/>
    <xdr:sp macro="" textlink="">
      <xdr:nvSpPr>
        <xdr:cNvPr id="414" name="テキスト ボックス 413"/>
        <xdr:cNvSpPr txBox="1"/>
      </xdr:nvSpPr>
      <xdr:spPr>
        <a:xfrm>
          <a:off x="6705111" y="12999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86705</xdr:rowOff>
    </xdr:from>
    <xdr:to>
      <xdr:col>55</xdr:col>
      <xdr:colOff>50800</xdr:colOff>
      <xdr:row>78</xdr:row>
      <xdr:rowOff>16855</xdr:rowOff>
    </xdr:to>
    <xdr:sp macro="" textlink="">
      <xdr:nvSpPr>
        <xdr:cNvPr id="420" name="楕円 419"/>
        <xdr:cNvSpPr/>
      </xdr:nvSpPr>
      <xdr:spPr>
        <a:xfrm>
          <a:off x="10426700" y="132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65132</xdr:rowOff>
    </xdr:from>
    <xdr:ext cx="469744" cy="259045"/>
    <xdr:sp macro="" textlink="">
      <xdr:nvSpPr>
        <xdr:cNvPr id="421" name="商工費該当値テキスト"/>
        <xdr:cNvSpPr txBox="1"/>
      </xdr:nvSpPr>
      <xdr:spPr>
        <a:xfrm>
          <a:off x="10528300" y="1326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79825</xdr:rowOff>
    </xdr:from>
    <xdr:to>
      <xdr:col>50</xdr:col>
      <xdr:colOff>165100</xdr:colOff>
      <xdr:row>78</xdr:row>
      <xdr:rowOff>9975</xdr:rowOff>
    </xdr:to>
    <xdr:sp macro="" textlink="">
      <xdr:nvSpPr>
        <xdr:cNvPr id="422" name="楕円 421"/>
        <xdr:cNvSpPr/>
      </xdr:nvSpPr>
      <xdr:spPr>
        <a:xfrm>
          <a:off x="9588500" y="1328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1102</xdr:rowOff>
    </xdr:from>
    <xdr:ext cx="469744" cy="259045"/>
    <xdr:sp macro="" textlink="">
      <xdr:nvSpPr>
        <xdr:cNvPr id="423" name="テキスト ボックス 422"/>
        <xdr:cNvSpPr txBox="1"/>
      </xdr:nvSpPr>
      <xdr:spPr>
        <a:xfrm>
          <a:off x="9404428" y="1337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87049</xdr:rowOff>
    </xdr:from>
    <xdr:to>
      <xdr:col>46</xdr:col>
      <xdr:colOff>38100</xdr:colOff>
      <xdr:row>78</xdr:row>
      <xdr:rowOff>17199</xdr:rowOff>
    </xdr:to>
    <xdr:sp macro="" textlink="">
      <xdr:nvSpPr>
        <xdr:cNvPr id="424" name="楕円 423"/>
        <xdr:cNvSpPr/>
      </xdr:nvSpPr>
      <xdr:spPr>
        <a:xfrm>
          <a:off x="8699500" y="132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8326</xdr:rowOff>
    </xdr:from>
    <xdr:ext cx="469744" cy="259045"/>
    <xdr:sp macro="" textlink="">
      <xdr:nvSpPr>
        <xdr:cNvPr id="425" name="テキスト ボックス 424"/>
        <xdr:cNvSpPr txBox="1"/>
      </xdr:nvSpPr>
      <xdr:spPr>
        <a:xfrm>
          <a:off x="8515428" y="1338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141204</xdr:rowOff>
    </xdr:from>
    <xdr:to>
      <xdr:col>41</xdr:col>
      <xdr:colOff>101600</xdr:colOff>
      <xdr:row>78</xdr:row>
      <xdr:rowOff>71354</xdr:rowOff>
    </xdr:to>
    <xdr:sp macro="" textlink="">
      <xdr:nvSpPr>
        <xdr:cNvPr id="426" name="楕円 425"/>
        <xdr:cNvSpPr/>
      </xdr:nvSpPr>
      <xdr:spPr>
        <a:xfrm>
          <a:off x="7810500" y="133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62481</xdr:rowOff>
    </xdr:from>
    <xdr:ext cx="469744" cy="259045"/>
    <xdr:sp macro="" textlink="">
      <xdr:nvSpPr>
        <xdr:cNvPr id="427" name="テキスト ボックス 426"/>
        <xdr:cNvSpPr txBox="1"/>
      </xdr:nvSpPr>
      <xdr:spPr>
        <a:xfrm>
          <a:off x="7626428" y="1343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9119</xdr:rowOff>
    </xdr:from>
    <xdr:to>
      <xdr:col>36</xdr:col>
      <xdr:colOff>165100</xdr:colOff>
      <xdr:row>78</xdr:row>
      <xdr:rowOff>110719</xdr:rowOff>
    </xdr:to>
    <xdr:sp macro="" textlink="">
      <xdr:nvSpPr>
        <xdr:cNvPr id="428" name="楕円 427"/>
        <xdr:cNvSpPr/>
      </xdr:nvSpPr>
      <xdr:spPr>
        <a:xfrm>
          <a:off x="6921500" y="133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101846</xdr:rowOff>
    </xdr:from>
    <xdr:ext cx="469744" cy="259045"/>
    <xdr:sp macro="" textlink="">
      <xdr:nvSpPr>
        <xdr:cNvPr id="429" name="テキスト ボックス 428"/>
        <xdr:cNvSpPr txBox="1"/>
      </xdr:nvSpPr>
      <xdr:spPr>
        <a:xfrm>
          <a:off x="6737428" y="134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145900</xdr:rowOff>
    </xdr:from>
    <xdr:to>
      <xdr:col>54</xdr:col>
      <xdr:colOff>189865</xdr:colOff>
      <xdr:row>99</xdr:row>
      <xdr:rowOff>16776</xdr:rowOff>
    </xdr:to>
    <xdr:cxnSp macro="">
      <xdr:nvCxnSpPr>
        <xdr:cNvPr id="453" name="直線コネクタ 452"/>
        <xdr:cNvCxnSpPr/>
      </xdr:nvCxnSpPr>
      <xdr:spPr>
        <a:xfrm flipV="1">
          <a:off x="10475595" y="15404950"/>
          <a:ext cx="1270" cy="1585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20603</xdr:rowOff>
    </xdr:from>
    <xdr:ext cx="534377" cy="259045"/>
    <xdr:sp macro="" textlink="">
      <xdr:nvSpPr>
        <xdr:cNvPr id="454" name="土木費最小値テキスト"/>
        <xdr:cNvSpPr txBox="1"/>
      </xdr:nvSpPr>
      <xdr:spPr>
        <a:xfrm>
          <a:off x="10528300" y="1699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16776</xdr:rowOff>
    </xdr:from>
    <xdr:to>
      <xdr:col>55</xdr:col>
      <xdr:colOff>88900</xdr:colOff>
      <xdr:row>99</xdr:row>
      <xdr:rowOff>16776</xdr:rowOff>
    </xdr:to>
    <xdr:cxnSp macro="">
      <xdr:nvCxnSpPr>
        <xdr:cNvPr id="455" name="直線コネクタ 454"/>
        <xdr:cNvCxnSpPr/>
      </xdr:nvCxnSpPr>
      <xdr:spPr>
        <a:xfrm>
          <a:off x="10388600" y="16990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92577</xdr:rowOff>
    </xdr:from>
    <xdr:ext cx="690189" cy="259045"/>
    <xdr:sp macro="" textlink="">
      <xdr:nvSpPr>
        <xdr:cNvPr id="456" name="土木費最大値テキスト"/>
        <xdr:cNvSpPr txBox="1"/>
      </xdr:nvSpPr>
      <xdr:spPr>
        <a:xfrm>
          <a:off x="10528300" y="151801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1,270,119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145900</xdr:rowOff>
    </xdr:from>
    <xdr:to>
      <xdr:col>55</xdr:col>
      <xdr:colOff>88900</xdr:colOff>
      <xdr:row>89</xdr:row>
      <xdr:rowOff>145900</xdr:rowOff>
    </xdr:to>
    <xdr:cxnSp macro="">
      <xdr:nvCxnSpPr>
        <xdr:cNvPr id="457" name="直線コネクタ 456"/>
        <xdr:cNvCxnSpPr/>
      </xdr:nvCxnSpPr>
      <xdr:spPr>
        <a:xfrm>
          <a:off x="10388600" y="1540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111520</xdr:rowOff>
    </xdr:from>
    <xdr:to>
      <xdr:col>55</xdr:col>
      <xdr:colOff>0</xdr:colOff>
      <xdr:row>98</xdr:row>
      <xdr:rowOff>117286</xdr:rowOff>
    </xdr:to>
    <xdr:cxnSp macro="">
      <xdr:nvCxnSpPr>
        <xdr:cNvPr id="458" name="直線コネクタ 457"/>
        <xdr:cNvCxnSpPr/>
      </xdr:nvCxnSpPr>
      <xdr:spPr>
        <a:xfrm>
          <a:off x="9639300" y="16913620"/>
          <a:ext cx="838200" cy="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80847</xdr:rowOff>
    </xdr:from>
    <xdr:ext cx="534377" cy="259045"/>
    <xdr:sp macro="" textlink="">
      <xdr:nvSpPr>
        <xdr:cNvPr id="459" name="土木費平均値テキスト"/>
        <xdr:cNvSpPr txBox="1"/>
      </xdr:nvSpPr>
      <xdr:spPr>
        <a:xfrm>
          <a:off x="10528300" y="16711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57970</xdr:rowOff>
    </xdr:from>
    <xdr:to>
      <xdr:col>55</xdr:col>
      <xdr:colOff>50800</xdr:colOff>
      <xdr:row>98</xdr:row>
      <xdr:rowOff>159570</xdr:rowOff>
    </xdr:to>
    <xdr:sp macro="" textlink="">
      <xdr:nvSpPr>
        <xdr:cNvPr id="460" name="フローチャート: 判断 459"/>
        <xdr:cNvSpPr/>
      </xdr:nvSpPr>
      <xdr:spPr>
        <a:xfrm>
          <a:off x="10426700" y="1686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73529</xdr:rowOff>
    </xdr:from>
    <xdr:to>
      <xdr:col>50</xdr:col>
      <xdr:colOff>114300</xdr:colOff>
      <xdr:row>98</xdr:row>
      <xdr:rowOff>111520</xdr:rowOff>
    </xdr:to>
    <xdr:cxnSp macro="">
      <xdr:nvCxnSpPr>
        <xdr:cNvPr id="461" name="直線コネクタ 460"/>
        <xdr:cNvCxnSpPr/>
      </xdr:nvCxnSpPr>
      <xdr:spPr>
        <a:xfrm>
          <a:off x="8750300" y="16875629"/>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84931</xdr:rowOff>
    </xdr:from>
    <xdr:to>
      <xdr:col>50</xdr:col>
      <xdr:colOff>165100</xdr:colOff>
      <xdr:row>99</xdr:row>
      <xdr:rowOff>15081</xdr:rowOff>
    </xdr:to>
    <xdr:sp macro="" textlink="">
      <xdr:nvSpPr>
        <xdr:cNvPr id="462" name="フローチャート: 判断 461"/>
        <xdr:cNvSpPr/>
      </xdr:nvSpPr>
      <xdr:spPr>
        <a:xfrm>
          <a:off x="9588500" y="1688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6208</xdr:rowOff>
    </xdr:from>
    <xdr:ext cx="534377" cy="259045"/>
    <xdr:sp macro="" textlink="">
      <xdr:nvSpPr>
        <xdr:cNvPr id="463" name="テキスト ボックス 462"/>
        <xdr:cNvSpPr txBox="1"/>
      </xdr:nvSpPr>
      <xdr:spPr>
        <a:xfrm>
          <a:off x="9372111" y="1697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73529</xdr:rowOff>
    </xdr:from>
    <xdr:to>
      <xdr:col>45</xdr:col>
      <xdr:colOff>177800</xdr:colOff>
      <xdr:row>98</xdr:row>
      <xdr:rowOff>78890</xdr:rowOff>
    </xdr:to>
    <xdr:cxnSp macro="">
      <xdr:nvCxnSpPr>
        <xdr:cNvPr id="464" name="直線コネクタ 463"/>
        <xdr:cNvCxnSpPr/>
      </xdr:nvCxnSpPr>
      <xdr:spPr>
        <a:xfrm flipV="1">
          <a:off x="7861300" y="16875629"/>
          <a:ext cx="889000" cy="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87871</xdr:rowOff>
    </xdr:from>
    <xdr:to>
      <xdr:col>46</xdr:col>
      <xdr:colOff>38100</xdr:colOff>
      <xdr:row>99</xdr:row>
      <xdr:rowOff>18021</xdr:rowOff>
    </xdr:to>
    <xdr:sp macro="" textlink="">
      <xdr:nvSpPr>
        <xdr:cNvPr id="465" name="フローチャート: 判断 464"/>
        <xdr:cNvSpPr/>
      </xdr:nvSpPr>
      <xdr:spPr>
        <a:xfrm>
          <a:off x="8699500" y="1688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9148</xdr:rowOff>
    </xdr:from>
    <xdr:ext cx="534377" cy="259045"/>
    <xdr:sp macro="" textlink="">
      <xdr:nvSpPr>
        <xdr:cNvPr id="466" name="テキスト ボックス 465"/>
        <xdr:cNvSpPr txBox="1"/>
      </xdr:nvSpPr>
      <xdr:spPr>
        <a:xfrm>
          <a:off x="8483111" y="1698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78890</xdr:rowOff>
    </xdr:from>
    <xdr:to>
      <xdr:col>41</xdr:col>
      <xdr:colOff>50800</xdr:colOff>
      <xdr:row>98</xdr:row>
      <xdr:rowOff>84587</xdr:rowOff>
    </xdr:to>
    <xdr:cxnSp macro="">
      <xdr:nvCxnSpPr>
        <xdr:cNvPr id="467" name="直線コネクタ 466"/>
        <xdr:cNvCxnSpPr/>
      </xdr:nvCxnSpPr>
      <xdr:spPr>
        <a:xfrm flipV="1">
          <a:off x="6972300" y="16880990"/>
          <a:ext cx="889000" cy="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67466</xdr:rowOff>
    </xdr:from>
    <xdr:to>
      <xdr:col>41</xdr:col>
      <xdr:colOff>101600</xdr:colOff>
      <xdr:row>98</xdr:row>
      <xdr:rowOff>169066</xdr:rowOff>
    </xdr:to>
    <xdr:sp macro="" textlink="">
      <xdr:nvSpPr>
        <xdr:cNvPr id="468" name="フローチャート: 判断 467"/>
        <xdr:cNvSpPr/>
      </xdr:nvSpPr>
      <xdr:spPr>
        <a:xfrm>
          <a:off x="7810500" y="1686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160193</xdr:rowOff>
    </xdr:from>
    <xdr:ext cx="534377" cy="259045"/>
    <xdr:sp macro="" textlink="">
      <xdr:nvSpPr>
        <xdr:cNvPr id="469" name="テキスト ボックス 468"/>
        <xdr:cNvSpPr txBox="1"/>
      </xdr:nvSpPr>
      <xdr:spPr>
        <a:xfrm>
          <a:off x="7594111" y="1696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30762</xdr:rowOff>
    </xdr:from>
    <xdr:to>
      <xdr:col>36</xdr:col>
      <xdr:colOff>165100</xdr:colOff>
      <xdr:row>98</xdr:row>
      <xdr:rowOff>132362</xdr:rowOff>
    </xdr:to>
    <xdr:sp macro="" textlink="">
      <xdr:nvSpPr>
        <xdr:cNvPr id="470" name="フローチャート: 判断 469"/>
        <xdr:cNvSpPr/>
      </xdr:nvSpPr>
      <xdr:spPr>
        <a:xfrm>
          <a:off x="6921500" y="1683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148889</xdr:rowOff>
    </xdr:from>
    <xdr:ext cx="599010" cy="259045"/>
    <xdr:sp macro="" textlink="">
      <xdr:nvSpPr>
        <xdr:cNvPr id="471" name="テキスト ボックス 470"/>
        <xdr:cNvSpPr txBox="1"/>
      </xdr:nvSpPr>
      <xdr:spPr>
        <a:xfrm>
          <a:off x="6672795" y="1660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66486</xdr:rowOff>
    </xdr:from>
    <xdr:to>
      <xdr:col>55</xdr:col>
      <xdr:colOff>50800</xdr:colOff>
      <xdr:row>98</xdr:row>
      <xdr:rowOff>168086</xdr:rowOff>
    </xdr:to>
    <xdr:sp macro="" textlink="">
      <xdr:nvSpPr>
        <xdr:cNvPr id="477" name="楕円 476"/>
        <xdr:cNvSpPr/>
      </xdr:nvSpPr>
      <xdr:spPr>
        <a:xfrm>
          <a:off x="10426700" y="1686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36398</xdr:rowOff>
    </xdr:from>
    <xdr:ext cx="534377" cy="259045"/>
    <xdr:sp macro="" textlink="">
      <xdr:nvSpPr>
        <xdr:cNvPr id="478" name="土木費該当値テキスト"/>
        <xdr:cNvSpPr txBox="1"/>
      </xdr:nvSpPr>
      <xdr:spPr>
        <a:xfrm>
          <a:off x="10528300" y="1683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60720</xdr:rowOff>
    </xdr:from>
    <xdr:to>
      <xdr:col>50</xdr:col>
      <xdr:colOff>165100</xdr:colOff>
      <xdr:row>98</xdr:row>
      <xdr:rowOff>162320</xdr:rowOff>
    </xdr:to>
    <xdr:sp macro="" textlink="">
      <xdr:nvSpPr>
        <xdr:cNvPr id="479" name="楕円 478"/>
        <xdr:cNvSpPr/>
      </xdr:nvSpPr>
      <xdr:spPr>
        <a:xfrm>
          <a:off x="9588500" y="1686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7397</xdr:rowOff>
    </xdr:from>
    <xdr:ext cx="534377" cy="259045"/>
    <xdr:sp macro="" textlink="">
      <xdr:nvSpPr>
        <xdr:cNvPr id="480" name="テキスト ボックス 479"/>
        <xdr:cNvSpPr txBox="1"/>
      </xdr:nvSpPr>
      <xdr:spPr>
        <a:xfrm>
          <a:off x="9372111" y="1663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22729</xdr:rowOff>
    </xdr:from>
    <xdr:to>
      <xdr:col>46</xdr:col>
      <xdr:colOff>38100</xdr:colOff>
      <xdr:row>98</xdr:row>
      <xdr:rowOff>124329</xdr:rowOff>
    </xdr:to>
    <xdr:sp macro="" textlink="">
      <xdr:nvSpPr>
        <xdr:cNvPr id="481" name="楕円 480"/>
        <xdr:cNvSpPr/>
      </xdr:nvSpPr>
      <xdr:spPr>
        <a:xfrm>
          <a:off x="8699500" y="1682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140856</xdr:rowOff>
    </xdr:from>
    <xdr:ext cx="599010" cy="259045"/>
    <xdr:sp macro="" textlink="">
      <xdr:nvSpPr>
        <xdr:cNvPr id="482" name="テキスト ボックス 481"/>
        <xdr:cNvSpPr txBox="1"/>
      </xdr:nvSpPr>
      <xdr:spPr>
        <a:xfrm>
          <a:off x="8450795" y="1660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28090</xdr:rowOff>
    </xdr:from>
    <xdr:to>
      <xdr:col>41</xdr:col>
      <xdr:colOff>101600</xdr:colOff>
      <xdr:row>98</xdr:row>
      <xdr:rowOff>129690</xdr:rowOff>
    </xdr:to>
    <xdr:sp macro="" textlink="">
      <xdr:nvSpPr>
        <xdr:cNvPr id="483" name="楕円 482"/>
        <xdr:cNvSpPr/>
      </xdr:nvSpPr>
      <xdr:spPr>
        <a:xfrm>
          <a:off x="7810500" y="1683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146217</xdr:rowOff>
    </xdr:from>
    <xdr:ext cx="599010" cy="259045"/>
    <xdr:sp macro="" textlink="">
      <xdr:nvSpPr>
        <xdr:cNvPr id="484" name="テキスト ボックス 483"/>
        <xdr:cNvSpPr txBox="1"/>
      </xdr:nvSpPr>
      <xdr:spPr>
        <a:xfrm>
          <a:off x="7561795" y="16605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33787</xdr:rowOff>
    </xdr:from>
    <xdr:to>
      <xdr:col>36</xdr:col>
      <xdr:colOff>165100</xdr:colOff>
      <xdr:row>98</xdr:row>
      <xdr:rowOff>135387</xdr:rowOff>
    </xdr:to>
    <xdr:sp macro="" textlink="">
      <xdr:nvSpPr>
        <xdr:cNvPr id="485" name="楕円 484"/>
        <xdr:cNvSpPr/>
      </xdr:nvSpPr>
      <xdr:spPr>
        <a:xfrm>
          <a:off x="6921500" y="1683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126514</xdr:rowOff>
    </xdr:from>
    <xdr:ext cx="599010" cy="259045"/>
    <xdr:sp macro="" textlink="">
      <xdr:nvSpPr>
        <xdr:cNvPr id="486" name="テキスト ボックス 485"/>
        <xdr:cNvSpPr txBox="1"/>
      </xdr:nvSpPr>
      <xdr:spPr>
        <a:xfrm>
          <a:off x="6672795" y="16928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100724</xdr:rowOff>
    </xdr:from>
    <xdr:to>
      <xdr:col>85</xdr:col>
      <xdr:colOff>126364</xdr:colOff>
      <xdr:row>37</xdr:row>
      <xdr:rowOff>114268</xdr:rowOff>
    </xdr:to>
    <xdr:cxnSp macro="">
      <xdr:nvCxnSpPr>
        <xdr:cNvPr id="510" name="直線コネクタ 509"/>
        <xdr:cNvCxnSpPr/>
      </xdr:nvCxnSpPr>
      <xdr:spPr>
        <a:xfrm flipV="1">
          <a:off x="16317595" y="5244224"/>
          <a:ext cx="1269" cy="1213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118095</xdr:rowOff>
    </xdr:from>
    <xdr:ext cx="534377" cy="259045"/>
    <xdr:sp macro="" textlink="">
      <xdr:nvSpPr>
        <xdr:cNvPr id="511" name="消防費最小値テキスト"/>
        <xdr:cNvSpPr txBox="1"/>
      </xdr:nvSpPr>
      <xdr:spPr>
        <a:xfrm>
          <a:off x="16370300" y="646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114268</xdr:rowOff>
    </xdr:from>
    <xdr:to>
      <xdr:col>86</xdr:col>
      <xdr:colOff>25400</xdr:colOff>
      <xdr:row>37</xdr:row>
      <xdr:rowOff>114268</xdr:rowOff>
    </xdr:to>
    <xdr:cxnSp macro="">
      <xdr:nvCxnSpPr>
        <xdr:cNvPr id="512" name="直線コネクタ 511"/>
        <xdr:cNvCxnSpPr/>
      </xdr:nvCxnSpPr>
      <xdr:spPr>
        <a:xfrm>
          <a:off x="16230600" y="645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47401</xdr:rowOff>
    </xdr:from>
    <xdr:ext cx="534377" cy="259045"/>
    <xdr:sp macro="" textlink="">
      <xdr:nvSpPr>
        <xdr:cNvPr id="513" name="消防費最大値テキスト"/>
        <xdr:cNvSpPr txBox="1"/>
      </xdr:nvSpPr>
      <xdr:spPr>
        <a:xfrm>
          <a:off x="16370300" y="501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100724</xdr:rowOff>
    </xdr:from>
    <xdr:to>
      <xdr:col>86</xdr:col>
      <xdr:colOff>25400</xdr:colOff>
      <xdr:row>30</xdr:row>
      <xdr:rowOff>100724</xdr:rowOff>
    </xdr:to>
    <xdr:cxnSp macro="">
      <xdr:nvCxnSpPr>
        <xdr:cNvPr id="514" name="直線コネクタ 513"/>
        <xdr:cNvCxnSpPr/>
      </xdr:nvCxnSpPr>
      <xdr:spPr>
        <a:xfrm>
          <a:off x="16230600" y="524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77673</xdr:rowOff>
    </xdr:from>
    <xdr:to>
      <xdr:col>85</xdr:col>
      <xdr:colOff>127000</xdr:colOff>
      <xdr:row>36</xdr:row>
      <xdr:rowOff>162560</xdr:rowOff>
    </xdr:to>
    <xdr:cxnSp macro="">
      <xdr:nvCxnSpPr>
        <xdr:cNvPr id="515" name="直線コネクタ 514"/>
        <xdr:cNvCxnSpPr/>
      </xdr:nvCxnSpPr>
      <xdr:spPr>
        <a:xfrm>
          <a:off x="15481300" y="6249873"/>
          <a:ext cx="838200" cy="8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54875</xdr:rowOff>
    </xdr:from>
    <xdr:ext cx="534377" cy="259045"/>
    <xdr:sp macro="" textlink="">
      <xdr:nvSpPr>
        <xdr:cNvPr id="516" name="消防費平均値テキスト"/>
        <xdr:cNvSpPr txBox="1"/>
      </xdr:nvSpPr>
      <xdr:spPr>
        <a:xfrm>
          <a:off x="16370300" y="6055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31998</xdr:rowOff>
    </xdr:from>
    <xdr:to>
      <xdr:col>85</xdr:col>
      <xdr:colOff>177800</xdr:colOff>
      <xdr:row>36</xdr:row>
      <xdr:rowOff>133598</xdr:rowOff>
    </xdr:to>
    <xdr:sp macro="" textlink="">
      <xdr:nvSpPr>
        <xdr:cNvPr id="517" name="フローチャート: 判断 516"/>
        <xdr:cNvSpPr/>
      </xdr:nvSpPr>
      <xdr:spPr>
        <a:xfrm>
          <a:off x="16268700" y="620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77673</xdr:rowOff>
    </xdr:from>
    <xdr:to>
      <xdr:col>81</xdr:col>
      <xdr:colOff>50800</xdr:colOff>
      <xdr:row>37</xdr:row>
      <xdr:rowOff>23000</xdr:rowOff>
    </xdr:to>
    <xdr:cxnSp macro="">
      <xdr:nvCxnSpPr>
        <xdr:cNvPr id="518" name="直線コネクタ 517"/>
        <xdr:cNvCxnSpPr/>
      </xdr:nvCxnSpPr>
      <xdr:spPr>
        <a:xfrm flipV="1">
          <a:off x="14592300" y="6249873"/>
          <a:ext cx="889000" cy="1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3118</xdr:rowOff>
    </xdr:from>
    <xdr:to>
      <xdr:col>81</xdr:col>
      <xdr:colOff>101600</xdr:colOff>
      <xdr:row>36</xdr:row>
      <xdr:rowOff>104718</xdr:rowOff>
    </xdr:to>
    <xdr:sp macro="" textlink="">
      <xdr:nvSpPr>
        <xdr:cNvPr id="519" name="フローチャート: 判断 518"/>
        <xdr:cNvSpPr/>
      </xdr:nvSpPr>
      <xdr:spPr>
        <a:xfrm>
          <a:off x="15430500" y="617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121245</xdr:rowOff>
    </xdr:from>
    <xdr:ext cx="534377" cy="259045"/>
    <xdr:sp macro="" textlink="">
      <xdr:nvSpPr>
        <xdr:cNvPr id="520" name="テキスト ボックス 519"/>
        <xdr:cNvSpPr txBox="1"/>
      </xdr:nvSpPr>
      <xdr:spPr>
        <a:xfrm>
          <a:off x="15214111" y="595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103105</xdr:rowOff>
    </xdr:from>
    <xdr:to>
      <xdr:col>76</xdr:col>
      <xdr:colOff>114300</xdr:colOff>
      <xdr:row>37</xdr:row>
      <xdr:rowOff>23000</xdr:rowOff>
    </xdr:to>
    <xdr:cxnSp macro="">
      <xdr:nvCxnSpPr>
        <xdr:cNvPr id="521" name="直線コネクタ 520"/>
        <xdr:cNvCxnSpPr/>
      </xdr:nvCxnSpPr>
      <xdr:spPr>
        <a:xfrm>
          <a:off x="13703300" y="6275305"/>
          <a:ext cx="889000" cy="91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20853</xdr:rowOff>
    </xdr:from>
    <xdr:to>
      <xdr:col>76</xdr:col>
      <xdr:colOff>165100</xdr:colOff>
      <xdr:row>36</xdr:row>
      <xdr:rowOff>122453</xdr:rowOff>
    </xdr:to>
    <xdr:sp macro="" textlink="">
      <xdr:nvSpPr>
        <xdr:cNvPr id="522" name="フローチャート: 判断 521"/>
        <xdr:cNvSpPr/>
      </xdr:nvSpPr>
      <xdr:spPr>
        <a:xfrm>
          <a:off x="14541500" y="6193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138980</xdr:rowOff>
    </xdr:from>
    <xdr:ext cx="534377" cy="259045"/>
    <xdr:sp macro="" textlink="">
      <xdr:nvSpPr>
        <xdr:cNvPr id="523" name="テキスト ボックス 522"/>
        <xdr:cNvSpPr txBox="1"/>
      </xdr:nvSpPr>
      <xdr:spPr>
        <a:xfrm>
          <a:off x="14325111" y="596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103105</xdr:rowOff>
    </xdr:from>
    <xdr:to>
      <xdr:col>71</xdr:col>
      <xdr:colOff>177800</xdr:colOff>
      <xdr:row>37</xdr:row>
      <xdr:rowOff>559</xdr:rowOff>
    </xdr:to>
    <xdr:cxnSp macro="">
      <xdr:nvCxnSpPr>
        <xdr:cNvPr id="524" name="直線コネクタ 523"/>
        <xdr:cNvCxnSpPr/>
      </xdr:nvCxnSpPr>
      <xdr:spPr>
        <a:xfrm flipV="1">
          <a:off x="12814300" y="6275305"/>
          <a:ext cx="889000" cy="6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43256</xdr:rowOff>
    </xdr:from>
    <xdr:to>
      <xdr:col>72</xdr:col>
      <xdr:colOff>38100</xdr:colOff>
      <xdr:row>36</xdr:row>
      <xdr:rowOff>144856</xdr:rowOff>
    </xdr:to>
    <xdr:sp macro="" textlink="">
      <xdr:nvSpPr>
        <xdr:cNvPr id="525" name="フローチャート: 判断 524"/>
        <xdr:cNvSpPr/>
      </xdr:nvSpPr>
      <xdr:spPr>
        <a:xfrm>
          <a:off x="13652500" y="621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161383</xdr:rowOff>
    </xdr:from>
    <xdr:ext cx="534377" cy="259045"/>
    <xdr:sp macro="" textlink="">
      <xdr:nvSpPr>
        <xdr:cNvPr id="526" name="テキスト ボックス 525"/>
        <xdr:cNvSpPr txBox="1"/>
      </xdr:nvSpPr>
      <xdr:spPr>
        <a:xfrm>
          <a:off x="13436111" y="599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6680</xdr:rowOff>
    </xdr:from>
    <xdr:to>
      <xdr:col>67</xdr:col>
      <xdr:colOff>101600</xdr:colOff>
      <xdr:row>36</xdr:row>
      <xdr:rowOff>108280</xdr:rowOff>
    </xdr:to>
    <xdr:sp macro="" textlink="">
      <xdr:nvSpPr>
        <xdr:cNvPr id="527" name="フローチャート: 判断 526"/>
        <xdr:cNvSpPr/>
      </xdr:nvSpPr>
      <xdr:spPr>
        <a:xfrm>
          <a:off x="12763500" y="61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124807</xdr:rowOff>
    </xdr:from>
    <xdr:ext cx="534377" cy="259045"/>
    <xdr:sp macro="" textlink="">
      <xdr:nvSpPr>
        <xdr:cNvPr id="528" name="テキスト ボックス 527"/>
        <xdr:cNvSpPr txBox="1"/>
      </xdr:nvSpPr>
      <xdr:spPr>
        <a:xfrm>
          <a:off x="12547111" y="595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111760</xdr:rowOff>
    </xdr:from>
    <xdr:to>
      <xdr:col>85</xdr:col>
      <xdr:colOff>177800</xdr:colOff>
      <xdr:row>37</xdr:row>
      <xdr:rowOff>41910</xdr:rowOff>
    </xdr:to>
    <xdr:sp macro="" textlink="">
      <xdr:nvSpPr>
        <xdr:cNvPr id="534" name="楕円 533"/>
        <xdr:cNvSpPr/>
      </xdr:nvSpPr>
      <xdr:spPr>
        <a:xfrm>
          <a:off x="16268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26687</xdr:rowOff>
    </xdr:from>
    <xdr:ext cx="534377" cy="259045"/>
    <xdr:sp macro="" textlink="">
      <xdr:nvSpPr>
        <xdr:cNvPr id="535" name="消防費該当値テキスト"/>
        <xdr:cNvSpPr txBox="1"/>
      </xdr:nvSpPr>
      <xdr:spPr>
        <a:xfrm>
          <a:off x="16370300" y="619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26873</xdr:rowOff>
    </xdr:from>
    <xdr:to>
      <xdr:col>81</xdr:col>
      <xdr:colOff>101600</xdr:colOff>
      <xdr:row>36</xdr:row>
      <xdr:rowOff>128473</xdr:rowOff>
    </xdr:to>
    <xdr:sp macro="" textlink="">
      <xdr:nvSpPr>
        <xdr:cNvPr id="536" name="楕円 535"/>
        <xdr:cNvSpPr/>
      </xdr:nvSpPr>
      <xdr:spPr>
        <a:xfrm>
          <a:off x="15430500" y="619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119600</xdr:rowOff>
    </xdr:from>
    <xdr:ext cx="534377" cy="259045"/>
    <xdr:sp macro="" textlink="">
      <xdr:nvSpPr>
        <xdr:cNvPr id="537" name="テキスト ボックス 536"/>
        <xdr:cNvSpPr txBox="1"/>
      </xdr:nvSpPr>
      <xdr:spPr>
        <a:xfrm>
          <a:off x="15214111" y="629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143650</xdr:rowOff>
    </xdr:from>
    <xdr:to>
      <xdr:col>76</xdr:col>
      <xdr:colOff>165100</xdr:colOff>
      <xdr:row>37</xdr:row>
      <xdr:rowOff>73800</xdr:rowOff>
    </xdr:to>
    <xdr:sp macro="" textlink="">
      <xdr:nvSpPr>
        <xdr:cNvPr id="538" name="楕円 537"/>
        <xdr:cNvSpPr/>
      </xdr:nvSpPr>
      <xdr:spPr>
        <a:xfrm>
          <a:off x="14541500" y="631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64927</xdr:rowOff>
    </xdr:from>
    <xdr:ext cx="534377" cy="259045"/>
    <xdr:sp macro="" textlink="">
      <xdr:nvSpPr>
        <xdr:cNvPr id="539" name="テキスト ボックス 538"/>
        <xdr:cNvSpPr txBox="1"/>
      </xdr:nvSpPr>
      <xdr:spPr>
        <a:xfrm>
          <a:off x="14325111" y="640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52305</xdr:rowOff>
    </xdr:from>
    <xdr:to>
      <xdr:col>72</xdr:col>
      <xdr:colOff>38100</xdr:colOff>
      <xdr:row>36</xdr:row>
      <xdr:rowOff>153905</xdr:rowOff>
    </xdr:to>
    <xdr:sp macro="" textlink="">
      <xdr:nvSpPr>
        <xdr:cNvPr id="540" name="楕円 539"/>
        <xdr:cNvSpPr/>
      </xdr:nvSpPr>
      <xdr:spPr>
        <a:xfrm>
          <a:off x="13652500" y="62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145032</xdr:rowOff>
    </xdr:from>
    <xdr:ext cx="534377" cy="259045"/>
    <xdr:sp macro="" textlink="">
      <xdr:nvSpPr>
        <xdr:cNvPr id="541" name="テキスト ボックス 540"/>
        <xdr:cNvSpPr txBox="1"/>
      </xdr:nvSpPr>
      <xdr:spPr>
        <a:xfrm>
          <a:off x="13436111" y="631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121209</xdr:rowOff>
    </xdr:from>
    <xdr:to>
      <xdr:col>67</xdr:col>
      <xdr:colOff>101600</xdr:colOff>
      <xdr:row>37</xdr:row>
      <xdr:rowOff>51359</xdr:rowOff>
    </xdr:to>
    <xdr:sp macro="" textlink="">
      <xdr:nvSpPr>
        <xdr:cNvPr id="542" name="楕円 541"/>
        <xdr:cNvSpPr/>
      </xdr:nvSpPr>
      <xdr:spPr>
        <a:xfrm>
          <a:off x="12763500" y="629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42486</xdr:rowOff>
    </xdr:from>
    <xdr:ext cx="534377" cy="259045"/>
    <xdr:sp macro="" textlink="">
      <xdr:nvSpPr>
        <xdr:cNvPr id="543" name="テキスト ボックス 542"/>
        <xdr:cNvSpPr txBox="1"/>
      </xdr:nvSpPr>
      <xdr:spPr>
        <a:xfrm>
          <a:off x="12547111" y="638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2" name="テキスト ボックス 561"/>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110198</xdr:rowOff>
    </xdr:from>
    <xdr:to>
      <xdr:col>85</xdr:col>
      <xdr:colOff>126364</xdr:colOff>
      <xdr:row>58</xdr:row>
      <xdr:rowOff>165836</xdr:rowOff>
    </xdr:to>
    <xdr:cxnSp macro="">
      <xdr:nvCxnSpPr>
        <xdr:cNvPr id="568" name="直線コネクタ 567"/>
        <xdr:cNvCxnSpPr/>
      </xdr:nvCxnSpPr>
      <xdr:spPr>
        <a:xfrm flipV="1">
          <a:off x="16317595" y="8682698"/>
          <a:ext cx="1269" cy="1427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169663</xdr:rowOff>
    </xdr:from>
    <xdr:ext cx="534377" cy="259045"/>
    <xdr:sp macro="" textlink="">
      <xdr:nvSpPr>
        <xdr:cNvPr id="569" name="教育費最小値テキスト"/>
        <xdr:cNvSpPr txBox="1"/>
      </xdr:nvSpPr>
      <xdr:spPr>
        <a:xfrm>
          <a:off x="16370300" y="1011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165836</xdr:rowOff>
    </xdr:from>
    <xdr:to>
      <xdr:col>86</xdr:col>
      <xdr:colOff>25400</xdr:colOff>
      <xdr:row>58</xdr:row>
      <xdr:rowOff>165836</xdr:rowOff>
    </xdr:to>
    <xdr:cxnSp macro="">
      <xdr:nvCxnSpPr>
        <xdr:cNvPr id="570" name="直線コネクタ 569"/>
        <xdr:cNvCxnSpPr/>
      </xdr:nvCxnSpPr>
      <xdr:spPr>
        <a:xfrm>
          <a:off x="16230600" y="10109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56875</xdr:rowOff>
    </xdr:from>
    <xdr:ext cx="599010" cy="259045"/>
    <xdr:sp macro="" textlink="">
      <xdr:nvSpPr>
        <xdr:cNvPr id="571" name="教育費最大値テキスト"/>
        <xdr:cNvSpPr txBox="1"/>
      </xdr:nvSpPr>
      <xdr:spPr>
        <a:xfrm>
          <a:off x="16370300" y="8457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110198</xdr:rowOff>
    </xdr:from>
    <xdr:to>
      <xdr:col>86</xdr:col>
      <xdr:colOff>25400</xdr:colOff>
      <xdr:row>50</xdr:row>
      <xdr:rowOff>110198</xdr:rowOff>
    </xdr:to>
    <xdr:cxnSp macro="">
      <xdr:nvCxnSpPr>
        <xdr:cNvPr id="572" name="直線コネクタ 571"/>
        <xdr:cNvCxnSpPr/>
      </xdr:nvCxnSpPr>
      <xdr:spPr>
        <a:xfrm>
          <a:off x="16230600" y="8682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109677</xdr:rowOff>
    </xdr:from>
    <xdr:to>
      <xdr:col>85</xdr:col>
      <xdr:colOff>127000</xdr:colOff>
      <xdr:row>56</xdr:row>
      <xdr:rowOff>159055</xdr:rowOff>
    </xdr:to>
    <xdr:cxnSp macro="">
      <xdr:nvCxnSpPr>
        <xdr:cNvPr id="573" name="直線コネクタ 572"/>
        <xdr:cNvCxnSpPr/>
      </xdr:nvCxnSpPr>
      <xdr:spPr>
        <a:xfrm>
          <a:off x="15481300" y="9710877"/>
          <a:ext cx="8382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129519</xdr:rowOff>
    </xdr:from>
    <xdr:ext cx="534377" cy="259045"/>
    <xdr:sp macro="" textlink="">
      <xdr:nvSpPr>
        <xdr:cNvPr id="574" name="教育費平均値テキスト"/>
        <xdr:cNvSpPr txBox="1"/>
      </xdr:nvSpPr>
      <xdr:spPr>
        <a:xfrm>
          <a:off x="16370300" y="9559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106642</xdr:rowOff>
    </xdr:from>
    <xdr:to>
      <xdr:col>85</xdr:col>
      <xdr:colOff>177800</xdr:colOff>
      <xdr:row>57</xdr:row>
      <xdr:rowOff>36792</xdr:rowOff>
    </xdr:to>
    <xdr:sp macro="" textlink="">
      <xdr:nvSpPr>
        <xdr:cNvPr id="575" name="フローチャート: 判断 574"/>
        <xdr:cNvSpPr/>
      </xdr:nvSpPr>
      <xdr:spPr>
        <a:xfrm>
          <a:off x="16268700" y="97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109677</xdr:rowOff>
    </xdr:from>
    <xdr:to>
      <xdr:col>81</xdr:col>
      <xdr:colOff>50800</xdr:colOff>
      <xdr:row>57</xdr:row>
      <xdr:rowOff>11912</xdr:rowOff>
    </xdr:to>
    <xdr:cxnSp macro="">
      <xdr:nvCxnSpPr>
        <xdr:cNvPr id="576" name="直線コネクタ 575"/>
        <xdr:cNvCxnSpPr/>
      </xdr:nvCxnSpPr>
      <xdr:spPr>
        <a:xfrm flipV="1">
          <a:off x="14592300" y="9710877"/>
          <a:ext cx="889000" cy="7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160300</xdr:rowOff>
    </xdr:from>
    <xdr:to>
      <xdr:col>81</xdr:col>
      <xdr:colOff>101600</xdr:colOff>
      <xdr:row>57</xdr:row>
      <xdr:rowOff>90450</xdr:rowOff>
    </xdr:to>
    <xdr:sp macro="" textlink="">
      <xdr:nvSpPr>
        <xdr:cNvPr id="577" name="フローチャート: 判断 576"/>
        <xdr:cNvSpPr/>
      </xdr:nvSpPr>
      <xdr:spPr>
        <a:xfrm>
          <a:off x="15430500" y="97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81577</xdr:rowOff>
    </xdr:from>
    <xdr:ext cx="534377" cy="259045"/>
    <xdr:sp macro="" textlink="">
      <xdr:nvSpPr>
        <xdr:cNvPr id="578" name="テキスト ボックス 577"/>
        <xdr:cNvSpPr txBox="1"/>
      </xdr:nvSpPr>
      <xdr:spPr>
        <a:xfrm>
          <a:off x="15214111" y="985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11912</xdr:rowOff>
    </xdr:from>
    <xdr:to>
      <xdr:col>76</xdr:col>
      <xdr:colOff>114300</xdr:colOff>
      <xdr:row>57</xdr:row>
      <xdr:rowOff>24879</xdr:rowOff>
    </xdr:to>
    <xdr:cxnSp macro="">
      <xdr:nvCxnSpPr>
        <xdr:cNvPr id="579" name="直線コネクタ 578"/>
        <xdr:cNvCxnSpPr/>
      </xdr:nvCxnSpPr>
      <xdr:spPr>
        <a:xfrm flipV="1">
          <a:off x="13703300" y="9784562"/>
          <a:ext cx="8890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109715</xdr:rowOff>
    </xdr:from>
    <xdr:to>
      <xdr:col>76</xdr:col>
      <xdr:colOff>165100</xdr:colOff>
      <xdr:row>57</xdr:row>
      <xdr:rowOff>39865</xdr:rowOff>
    </xdr:to>
    <xdr:sp macro="" textlink="">
      <xdr:nvSpPr>
        <xdr:cNvPr id="580" name="フローチャート: 判断 579"/>
        <xdr:cNvSpPr/>
      </xdr:nvSpPr>
      <xdr:spPr>
        <a:xfrm>
          <a:off x="14541500" y="971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56392</xdr:rowOff>
    </xdr:from>
    <xdr:ext cx="534377" cy="259045"/>
    <xdr:sp macro="" textlink="">
      <xdr:nvSpPr>
        <xdr:cNvPr id="581" name="テキスト ボックス 580"/>
        <xdr:cNvSpPr txBox="1"/>
      </xdr:nvSpPr>
      <xdr:spPr>
        <a:xfrm>
          <a:off x="14325111" y="94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24879</xdr:rowOff>
    </xdr:from>
    <xdr:to>
      <xdr:col>71</xdr:col>
      <xdr:colOff>177800</xdr:colOff>
      <xdr:row>57</xdr:row>
      <xdr:rowOff>37998</xdr:rowOff>
    </xdr:to>
    <xdr:cxnSp macro="">
      <xdr:nvCxnSpPr>
        <xdr:cNvPr id="582" name="直線コネクタ 581"/>
        <xdr:cNvCxnSpPr/>
      </xdr:nvCxnSpPr>
      <xdr:spPr>
        <a:xfrm flipV="1">
          <a:off x="12814300" y="9797529"/>
          <a:ext cx="889000" cy="1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68428</xdr:rowOff>
    </xdr:from>
    <xdr:to>
      <xdr:col>72</xdr:col>
      <xdr:colOff>38100</xdr:colOff>
      <xdr:row>56</xdr:row>
      <xdr:rowOff>170028</xdr:rowOff>
    </xdr:to>
    <xdr:sp macro="" textlink="">
      <xdr:nvSpPr>
        <xdr:cNvPr id="583" name="フローチャート: 判断 582"/>
        <xdr:cNvSpPr/>
      </xdr:nvSpPr>
      <xdr:spPr>
        <a:xfrm>
          <a:off x="13652500" y="966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15105</xdr:rowOff>
    </xdr:from>
    <xdr:ext cx="534377" cy="259045"/>
    <xdr:sp macro="" textlink="">
      <xdr:nvSpPr>
        <xdr:cNvPr id="584" name="テキスト ボックス 583"/>
        <xdr:cNvSpPr txBox="1"/>
      </xdr:nvSpPr>
      <xdr:spPr>
        <a:xfrm>
          <a:off x="13436111" y="944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69164</xdr:rowOff>
    </xdr:from>
    <xdr:to>
      <xdr:col>67</xdr:col>
      <xdr:colOff>101600</xdr:colOff>
      <xdr:row>55</xdr:row>
      <xdr:rowOff>170764</xdr:rowOff>
    </xdr:to>
    <xdr:sp macro="" textlink="">
      <xdr:nvSpPr>
        <xdr:cNvPr id="585" name="フローチャート: 判断 584"/>
        <xdr:cNvSpPr/>
      </xdr:nvSpPr>
      <xdr:spPr>
        <a:xfrm>
          <a:off x="12763500" y="949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15841</xdr:rowOff>
    </xdr:from>
    <xdr:ext cx="534377" cy="259045"/>
    <xdr:sp macro="" textlink="">
      <xdr:nvSpPr>
        <xdr:cNvPr id="586" name="テキスト ボックス 585"/>
        <xdr:cNvSpPr txBox="1"/>
      </xdr:nvSpPr>
      <xdr:spPr>
        <a:xfrm>
          <a:off x="12547111" y="927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108255</xdr:rowOff>
    </xdr:from>
    <xdr:to>
      <xdr:col>85</xdr:col>
      <xdr:colOff>177800</xdr:colOff>
      <xdr:row>57</xdr:row>
      <xdr:rowOff>38405</xdr:rowOff>
    </xdr:to>
    <xdr:sp macro="" textlink="">
      <xdr:nvSpPr>
        <xdr:cNvPr id="592" name="楕円 591"/>
        <xdr:cNvSpPr/>
      </xdr:nvSpPr>
      <xdr:spPr>
        <a:xfrm>
          <a:off x="16268700" y="970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86682</xdr:rowOff>
    </xdr:from>
    <xdr:ext cx="534377" cy="259045"/>
    <xdr:sp macro="" textlink="">
      <xdr:nvSpPr>
        <xdr:cNvPr id="593" name="教育費該当値テキスト"/>
        <xdr:cNvSpPr txBox="1"/>
      </xdr:nvSpPr>
      <xdr:spPr>
        <a:xfrm>
          <a:off x="16370300" y="968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58877</xdr:rowOff>
    </xdr:from>
    <xdr:to>
      <xdr:col>81</xdr:col>
      <xdr:colOff>101600</xdr:colOff>
      <xdr:row>56</xdr:row>
      <xdr:rowOff>160477</xdr:rowOff>
    </xdr:to>
    <xdr:sp macro="" textlink="">
      <xdr:nvSpPr>
        <xdr:cNvPr id="594" name="楕円 593"/>
        <xdr:cNvSpPr/>
      </xdr:nvSpPr>
      <xdr:spPr>
        <a:xfrm>
          <a:off x="15430500" y="966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5554</xdr:rowOff>
    </xdr:from>
    <xdr:ext cx="534377" cy="259045"/>
    <xdr:sp macro="" textlink="">
      <xdr:nvSpPr>
        <xdr:cNvPr id="595" name="テキスト ボックス 594"/>
        <xdr:cNvSpPr txBox="1"/>
      </xdr:nvSpPr>
      <xdr:spPr>
        <a:xfrm>
          <a:off x="15214111" y="943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132562</xdr:rowOff>
    </xdr:from>
    <xdr:to>
      <xdr:col>76</xdr:col>
      <xdr:colOff>165100</xdr:colOff>
      <xdr:row>57</xdr:row>
      <xdr:rowOff>62712</xdr:rowOff>
    </xdr:to>
    <xdr:sp macro="" textlink="">
      <xdr:nvSpPr>
        <xdr:cNvPr id="596" name="楕円 595"/>
        <xdr:cNvSpPr/>
      </xdr:nvSpPr>
      <xdr:spPr>
        <a:xfrm>
          <a:off x="14541500" y="973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53839</xdr:rowOff>
    </xdr:from>
    <xdr:ext cx="534377" cy="259045"/>
    <xdr:sp macro="" textlink="">
      <xdr:nvSpPr>
        <xdr:cNvPr id="597" name="テキスト ボックス 596"/>
        <xdr:cNvSpPr txBox="1"/>
      </xdr:nvSpPr>
      <xdr:spPr>
        <a:xfrm>
          <a:off x="14325111" y="982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145529</xdr:rowOff>
    </xdr:from>
    <xdr:to>
      <xdr:col>72</xdr:col>
      <xdr:colOff>38100</xdr:colOff>
      <xdr:row>57</xdr:row>
      <xdr:rowOff>75679</xdr:rowOff>
    </xdr:to>
    <xdr:sp macro="" textlink="">
      <xdr:nvSpPr>
        <xdr:cNvPr id="598" name="楕円 597"/>
        <xdr:cNvSpPr/>
      </xdr:nvSpPr>
      <xdr:spPr>
        <a:xfrm>
          <a:off x="13652500" y="97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66806</xdr:rowOff>
    </xdr:from>
    <xdr:ext cx="534377" cy="259045"/>
    <xdr:sp macro="" textlink="">
      <xdr:nvSpPr>
        <xdr:cNvPr id="599" name="テキスト ボックス 598"/>
        <xdr:cNvSpPr txBox="1"/>
      </xdr:nvSpPr>
      <xdr:spPr>
        <a:xfrm>
          <a:off x="13436111" y="983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158648</xdr:rowOff>
    </xdr:from>
    <xdr:to>
      <xdr:col>67</xdr:col>
      <xdr:colOff>101600</xdr:colOff>
      <xdr:row>57</xdr:row>
      <xdr:rowOff>88798</xdr:rowOff>
    </xdr:to>
    <xdr:sp macro="" textlink="">
      <xdr:nvSpPr>
        <xdr:cNvPr id="600" name="楕円 599"/>
        <xdr:cNvSpPr/>
      </xdr:nvSpPr>
      <xdr:spPr>
        <a:xfrm>
          <a:off x="12763500" y="975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79925</xdr:rowOff>
    </xdr:from>
    <xdr:ext cx="534377" cy="259045"/>
    <xdr:sp macro="" textlink="">
      <xdr:nvSpPr>
        <xdr:cNvPr id="601" name="テキスト ボックス 600"/>
        <xdr:cNvSpPr txBox="1"/>
      </xdr:nvSpPr>
      <xdr:spPr>
        <a:xfrm>
          <a:off x="12547111" y="985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32769</xdr:rowOff>
    </xdr:from>
    <xdr:to>
      <xdr:col>85</xdr:col>
      <xdr:colOff>126364</xdr:colOff>
      <xdr:row>79</xdr:row>
      <xdr:rowOff>98879</xdr:rowOff>
    </xdr:to>
    <xdr:cxnSp macro="">
      <xdr:nvCxnSpPr>
        <xdr:cNvPr id="627" name="直線コネクタ 626"/>
        <xdr:cNvCxnSpPr/>
      </xdr:nvCxnSpPr>
      <xdr:spPr>
        <a:xfrm flipV="1">
          <a:off x="16317595" y="12034269"/>
          <a:ext cx="1269" cy="1609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8"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9" name="直線コネクタ 62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150896</xdr:rowOff>
    </xdr:from>
    <xdr:ext cx="599010" cy="259045"/>
    <xdr:sp macro="" textlink="">
      <xdr:nvSpPr>
        <xdr:cNvPr id="630" name="災害復旧費最大値テキスト"/>
        <xdr:cNvSpPr txBox="1"/>
      </xdr:nvSpPr>
      <xdr:spPr>
        <a:xfrm>
          <a:off x="16370300" y="1180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32769</xdr:rowOff>
    </xdr:from>
    <xdr:to>
      <xdr:col>86</xdr:col>
      <xdr:colOff>25400</xdr:colOff>
      <xdr:row>70</xdr:row>
      <xdr:rowOff>32769</xdr:rowOff>
    </xdr:to>
    <xdr:cxnSp macro="">
      <xdr:nvCxnSpPr>
        <xdr:cNvPr id="631" name="直線コネクタ 630"/>
        <xdr:cNvCxnSpPr/>
      </xdr:nvCxnSpPr>
      <xdr:spPr>
        <a:xfrm>
          <a:off x="16230600" y="12034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86806</xdr:rowOff>
    </xdr:from>
    <xdr:to>
      <xdr:col>85</xdr:col>
      <xdr:colOff>127000</xdr:colOff>
      <xdr:row>79</xdr:row>
      <xdr:rowOff>93044</xdr:rowOff>
    </xdr:to>
    <xdr:cxnSp macro="">
      <xdr:nvCxnSpPr>
        <xdr:cNvPr id="632" name="直線コネクタ 631"/>
        <xdr:cNvCxnSpPr/>
      </xdr:nvCxnSpPr>
      <xdr:spPr>
        <a:xfrm>
          <a:off x="15481300" y="13631356"/>
          <a:ext cx="8382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141691</xdr:rowOff>
    </xdr:from>
    <xdr:ext cx="469744" cy="259045"/>
    <xdr:sp macro="" textlink="">
      <xdr:nvSpPr>
        <xdr:cNvPr id="633" name="災害復旧費平均値テキスト"/>
        <xdr:cNvSpPr txBox="1"/>
      </xdr:nvSpPr>
      <xdr:spPr>
        <a:xfrm>
          <a:off x="16370300" y="13343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118814</xdr:rowOff>
    </xdr:from>
    <xdr:to>
      <xdr:col>85</xdr:col>
      <xdr:colOff>177800</xdr:colOff>
      <xdr:row>79</xdr:row>
      <xdr:rowOff>48964</xdr:rowOff>
    </xdr:to>
    <xdr:sp macro="" textlink="">
      <xdr:nvSpPr>
        <xdr:cNvPr id="634" name="フローチャート: 判断 633"/>
        <xdr:cNvSpPr/>
      </xdr:nvSpPr>
      <xdr:spPr>
        <a:xfrm>
          <a:off x="16268700" y="1349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86806</xdr:rowOff>
    </xdr:from>
    <xdr:to>
      <xdr:col>81</xdr:col>
      <xdr:colOff>50800</xdr:colOff>
      <xdr:row>79</xdr:row>
      <xdr:rowOff>96038</xdr:rowOff>
    </xdr:to>
    <xdr:cxnSp macro="">
      <xdr:nvCxnSpPr>
        <xdr:cNvPr id="635" name="直線コネクタ 634"/>
        <xdr:cNvCxnSpPr/>
      </xdr:nvCxnSpPr>
      <xdr:spPr>
        <a:xfrm flipV="1">
          <a:off x="14592300" y="13631356"/>
          <a:ext cx="889000" cy="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167103</xdr:rowOff>
    </xdr:from>
    <xdr:to>
      <xdr:col>81</xdr:col>
      <xdr:colOff>101600</xdr:colOff>
      <xdr:row>79</xdr:row>
      <xdr:rowOff>97253</xdr:rowOff>
    </xdr:to>
    <xdr:sp macro="" textlink="">
      <xdr:nvSpPr>
        <xdr:cNvPr id="636" name="フローチャート: 判断 635"/>
        <xdr:cNvSpPr/>
      </xdr:nvSpPr>
      <xdr:spPr>
        <a:xfrm>
          <a:off x="15430500" y="1354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113780</xdr:rowOff>
    </xdr:from>
    <xdr:ext cx="469744" cy="259045"/>
    <xdr:sp macro="" textlink="">
      <xdr:nvSpPr>
        <xdr:cNvPr id="637" name="テキスト ボックス 636"/>
        <xdr:cNvSpPr txBox="1"/>
      </xdr:nvSpPr>
      <xdr:spPr>
        <a:xfrm>
          <a:off x="15246428" y="1331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29287</xdr:rowOff>
    </xdr:from>
    <xdr:to>
      <xdr:col>76</xdr:col>
      <xdr:colOff>114300</xdr:colOff>
      <xdr:row>79</xdr:row>
      <xdr:rowOff>96038</xdr:rowOff>
    </xdr:to>
    <xdr:cxnSp macro="">
      <xdr:nvCxnSpPr>
        <xdr:cNvPr id="638" name="直線コネクタ 637"/>
        <xdr:cNvCxnSpPr/>
      </xdr:nvCxnSpPr>
      <xdr:spPr>
        <a:xfrm>
          <a:off x="13703300" y="13573837"/>
          <a:ext cx="889000" cy="6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157251</xdr:rowOff>
    </xdr:from>
    <xdr:to>
      <xdr:col>76</xdr:col>
      <xdr:colOff>165100</xdr:colOff>
      <xdr:row>79</xdr:row>
      <xdr:rowOff>87401</xdr:rowOff>
    </xdr:to>
    <xdr:sp macro="" textlink="">
      <xdr:nvSpPr>
        <xdr:cNvPr id="639" name="フローチャート: 判断 638"/>
        <xdr:cNvSpPr/>
      </xdr:nvSpPr>
      <xdr:spPr>
        <a:xfrm>
          <a:off x="14541500" y="1353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103928</xdr:rowOff>
    </xdr:from>
    <xdr:ext cx="469744" cy="259045"/>
    <xdr:sp macro="" textlink="">
      <xdr:nvSpPr>
        <xdr:cNvPr id="640" name="テキスト ボックス 639"/>
        <xdr:cNvSpPr txBox="1"/>
      </xdr:nvSpPr>
      <xdr:spPr>
        <a:xfrm>
          <a:off x="14357428" y="133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29287</xdr:rowOff>
    </xdr:from>
    <xdr:to>
      <xdr:col>71</xdr:col>
      <xdr:colOff>177800</xdr:colOff>
      <xdr:row>79</xdr:row>
      <xdr:rowOff>29711</xdr:rowOff>
    </xdr:to>
    <xdr:cxnSp macro="">
      <xdr:nvCxnSpPr>
        <xdr:cNvPr id="641" name="直線コネクタ 640"/>
        <xdr:cNvCxnSpPr/>
      </xdr:nvCxnSpPr>
      <xdr:spPr>
        <a:xfrm flipV="1">
          <a:off x="12814300" y="13573837"/>
          <a:ext cx="8890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137700</xdr:rowOff>
    </xdr:from>
    <xdr:to>
      <xdr:col>72</xdr:col>
      <xdr:colOff>38100</xdr:colOff>
      <xdr:row>79</xdr:row>
      <xdr:rowOff>67850</xdr:rowOff>
    </xdr:to>
    <xdr:sp macro="" textlink="">
      <xdr:nvSpPr>
        <xdr:cNvPr id="642" name="フローチャート: 判断 641"/>
        <xdr:cNvSpPr/>
      </xdr:nvSpPr>
      <xdr:spPr>
        <a:xfrm>
          <a:off x="13652500" y="135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84377</xdr:rowOff>
    </xdr:from>
    <xdr:ext cx="469744" cy="259045"/>
    <xdr:sp macro="" textlink="">
      <xdr:nvSpPr>
        <xdr:cNvPr id="643" name="テキスト ボックス 642"/>
        <xdr:cNvSpPr txBox="1"/>
      </xdr:nvSpPr>
      <xdr:spPr>
        <a:xfrm>
          <a:off x="13468428" y="1328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46326</xdr:rowOff>
    </xdr:from>
    <xdr:to>
      <xdr:col>67</xdr:col>
      <xdr:colOff>101600</xdr:colOff>
      <xdr:row>78</xdr:row>
      <xdr:rowOff>147926</xdr:rowOff>
    </xdr:to>
    <xdr:sp macro="" textlink="">
      <xdr:nvSpPr>
        <xdr:cNvPr id="644" name="フローチャート: 判断 643"/>
        <xdr:cNvSpPr/>
      </xdr:nvSpPr>
      <xdr:spPr>
        <a:xfrm>
          <a:off x="12763500" y="1341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164453</xdr:rowOff>
    </xdr:from>
    <xdr:ext cx="534377" cy="259045"/>
    <xdr:sp macro="" textlink="">
      <xdr:nvSpPr>
        <xdr:cNvPr id="645" name="テキスト ボックス 644"/>
        <xdr:cNvSpPr txBox="1"/>
      </xdr:nvSpPr>
      <xdr:spPr>
        <a:xfrm>
          <a:off x="12547111" y="1319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42244</xdr:rowOff>
    </xdr:from>
    <xdr:to>
      <xdr:col>85</xdr:col>
      <xdr:colOff>177800</xdr:colOff>
      <xdr:row>79</xdr:row>
      <xdr:rowOff>143844</xdr:rowOff>
    </xdr:to>
    <xdr:sp macro="" textlink="">
      <xdr:nvSpPr>
        <xdr:cNvPr id="651" name="楕円 650"/>
        <xdr:cNvSpPr/>
      </xdr:nvSpPr>
      <xdr:spPr>
        <a:xfrm>
          <a:off x="16268700" y="135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128621</xdr:rowOff>
    </xdr:from>
    <xdr:ext cx="378565" cy="259045"/>
    <xdr:sp macro="" textlink="">
      <xdr:nvSpPr>
        <xdr:cNvPr id="652" name="災害復旧費該当値テキスト"/>
        <xdr:cNvSpPr txBox="1"/>
      </xdr:nvSpPr>
      <xdr:spPr>
        <a:xfrm>
          <a:off x="16370300" y="13501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36006</xdr:rowOff>
    </xdr:from>
    <xdr:to>
      <xdr:col>81</xdr:col>
      <xdr:colOff>101600</xdr:colOff>
      <xdr:row>79</xdr:row>
      <xdr:rowOff>137606</xdr:rowOff>
    </xdr:to>
    <xdr:sp macro="" textlink="">
      <xdr:nvSpPr>
        <xdr:cNvPr id="653" name="楕円 652"/>
        <xdr:cNvSpPr/>
      </xdr:nvSpPr>
      <xdr:spPr>
        <a:xfrm>
          <a:off x="15430500" y="135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128733</xdr:rowOff>
    </xdr:from>
    <xdr:ext cx="469744" cy="259045"/>
    <xdr:sp macro="" textlink="">
      <xdr:nvSpPr>
        <xdr:cNvPr id="654" name="テキスト ボックス 653"/>
        <xdr:cNvSpPr txBox="1"/>
      </xdr:nvSpPr>
      <xdr:spPr>
        <a:xfrm>
          <a:off x="15246428" y="1367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45238</xdr:rowOff>
    </xdr:from>
    <xdr:to>
      <xdr:col>76</xdr:col>
      <xdr:colOff>165100</xdr:colOff>
      <xdr:row>79</xdr:row>
      <xdr:rowOff>146838</xdr:rowOff>
    </xdr:to>
    <xdr:sp macro="" textlink="">
      <xdr:nvSpPr>
        <xdr:cNvPr id="655" name="楕円 654"/>
        <xdr:cNvSpPr/>
      </xdr:nvSpPr>
      <xdr:spPr>
        <a:xfrm>
          <a:off x="14541500" y="135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137965</xdr:rowOff>
    </xdr:from>
    <xdr:ext cx="378565" cy="259045"/>
    <xdr:sp macro="" textlink="">
      <xdr:nvSpPr>
        <xdr:cNvPr id="656" name="テキスト ボックス 655"/>
        <xdr:cNvSpPr txBox="1"/>
      </xdr:nvSpPr>
      <xdr:spPr>
        <a:xfrm>
          <a:off x="14403017" y="13682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149937</xdr:rowOff>
    </xdr:from>
    <xdr:to>
      <xdr:col>72</xdr:col>
      <xdr:colOff>38100</xdr:colOff>
      <xdr:row>79</xdr:row>
      <xdr:rowOff>80087</xdr:rowOff>
    </xdr:to>
    <xdr:sp macro="" textlink="">
      <xdr:nvSpPr>
        <xdr:cNvPr id="657" name="楕円 656"/>
        <xdr:cNvSpPr/>
      </xdr:nvSpPr>
      <xdr:spPr>
        <a:xfrm>
          <a:off x="13652500" y="135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71214</xdr:rowOff>
    </xdr:from>
    <xdr:ext cx="469744" cy="259045"/>
    <xdr:sp macro="" textlink="">
      <xdr:nvSpPr>
        <xdr:cNvPr id="658" name="テキスト ボックス 657"/>
        <xdr:cNvSpPr txBox="1"/>
      </xdr:nvSpPr>
      <xdr:spPr>
        <a:xfrm>
          <a:off x="13468428" y="13615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150361</xdr:rowOff>
    </xdr:from>
    <xdr:to>
      <xdr:col>67</xdr:col>
      <xdr:colOff>101600</xdr:colOff>
      <xdr:row>79</xdr:row>
      <xdr:rowOff>80511</xdr:rowOff>
    </xdr:to>
    <xdr:sp macro="" textlink="">
      <xdr:nvSpPr>
        <xdr:cNvPr id="659" name="楕円 658"/>
        <xdr:cNvSpPr/>
      </xdr:nvSpPr>
      <xdr:spPr>
        <a:xfrm>
          <a:off x="12763500" y="1352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71638</xdr:rowOff>
    </xdr:from>
    <xdr:ext cx="469744" cy="259045"/>
    <xdr:sp macro="" textlink="">
      <xdr:nvSpPr>
        <xdr:cNvPr id="660" name="テキスト ボックス 659"/>
        <xdr:cNvSpPr txBox="1"/>
      </xdr:nvSpPr>
      <xdr:spPr>
        <a:xfrm>
          <a:off x="12579428" y="1361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86170</xdr:rowOff>
    </xdr:from>
    <xdr:to>
      <xdr:col>85</xdr:col>
      <xdr:colOff>126364</xdr:colOff>
      <xdr:row>98</xdr:row>
      <xdr:rowOff>24752</xdr:rowOff>
    </xdr:to>
    <xdr:cxnSp macro="">
      <xdr:nvCxnSpPr>
        <xdr:cNvPr id="684" name="直線コネクタ 683"/>
        <xdr:cNvCxnSpPr/>
      </xdr:nvCxnSpPr>
      <xdr:spPr>
        <a:xfrm flipV="1">
          <a:off x="16317595" y="15516670"/>
          <a:ext cx="1269" cy="131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28579</xdr:rowOff>
    </xdr:from>
    <xdr:ext cx="534377" cy="259045"/>
    <xdr:sp macro="" textlink="">
      <xdr:nvSpPr>
        <xdr:cNvPr id="685" name="公債費最小値テキスト"/>
        <xdr:cNvSpPr txBox="1"/>
      </xdr:nvSpPr>
      <xdr:spPr>
        <a:xfrm>
          <a:off x="16370300" y="1683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24752</xdr:rowOff>
    </xdr:from>
    <xdr:to>
      <xdr:col>86</xdr:col>
      <xdr:colOff>25400</xdr:colOff>
      <xdr:row>98</xdr:row>
      <xdr:rowOff>24752</xdr:rowOff>
    </xdr:to>
    <xdr:cxnSp macro="">
      <xdr:nvCxnSpPr>
        <xdr:cNvPr id="686" name="直線コネクタ 685"/>
        <xdr:cNvCxnSpPr/>
      </xdr:nvCxnSpPr>
      <xdr:spPr>
        <a:xfrm>
          <a:off x="16230600" y="1682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32847</xdr:rowOff>
    </xdr:from>
    <xdr:ext cx="599010" cy="259045"/>
    <xdr:sp macro="" textlink="">
      <xdr:nvSpPr>
        <xdr:cNvPr id="687" name="公債費最大値テキスト"/>
        <xdr:cNvSpPr txBox="1"/>
      </xdr:nvSpPr>
      <xdr:spPr>
        <a:xfrm>
          <a:off x="16370300" y="152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197,025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86170</xdr:rowOff>
    </xdr:from>
    <xdr:to>
      <xdr:col>86</xdr:col>
      <xdr:colOff>25400</xdr:colOff>
      <xdr:row>90</xdr:row>
      <xdr:rowOff>86170</xdr:rowOff>
    </xdr:to>
    <xdr:cxnSp macro="">
      <xdr:nvCxnSpPr>
        <xdr:cNvPr id="688" name="直線コネクタ 687"/>
        <xdr:cNvCxnSpPr/>
      </xdr:nvCxnSpPr>
      <xdr:spPr>
        <a:xfrm>
          <a:off x="16230600" y="1551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95983</xdr:rowOff>
    </xdr:from>
    <xdr:to>
      <xdr:col>85</xdr:col>
      <xdr:colOff>127000</xdr:colOff>
      <xdr:row>97</xdr:row>
      <xdr:rowOff>108214</xdr:rowOff>
    </xdr:to>
    <xdr:cxnSp macro="">
      <xdr:nvCxnSpPr>
        <xdr:cNvPr id="689" name="直線コネクタ 688"/>
        <xdr:cNvCxnSpPr/>
      </xdr:nvCxnSpPr>
      <xdr:spPr>
        <a:xfrm>
          <a:off x="15481300" y="16726633"/>
          <a:ext cx="8382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100415</xdr:rowOff>
    </xdr:from>
    <xdr:ext cx="534377" cy="259045"/>
    <xdr:sp macro="" textlink="">
      <xdr:nvSpPr>
        <xdr:cNvPr id="690" name="公債費平均値テキスト"/>
        <xdr:cNvSpPr txBox="1"/>
      </xdr:nvSpPr>
      <xdr:spPr>
        <a:xfrm>
          <a:off x="16370300" y="16388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77538</xdr:rowOff>
    </xdr:from>
    <xdr:to>
      <xdr:col>85</xdr:col>
      <xdr:colOff>177800</xdr:colOff>
      <xdr:row>97</xdr:row>
      <xdr:rowOff>7688</xdr:rowOff>
    </xdr:to>
    <xdr:sp macro="" textlink="">
      <xdr:nvSpPr>
        <xdr:cNvPr id="691" name="フローチャート: 判断 690"/>
        <xdr:cNvSpPr/>
      </xdr:nvSpPr>
      <xdr:spPr>
        <a:xfrm>
          <a:off x="162687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95983</xdr:rowOff>
    </xdr:from>
    <xdr:to>
      <xdr:col>81</xdr:col>
      <xdr:colOff>50800</xdr:colOff>
      <xdr:row>97</xdr:row>
      <xdr:rowOff>99307</xdr:rowOff>
    </xdr:to>
    <xdr:cxnSp macro="">
      <xdr:nvCxnSpPr>
        <xdr:cNvPr id="692" name="直線コネクタ 691"/>
        <xdr:cNvCxnSpPr/>
      </xdr:nvCxnSpPr>
      <xdr:spPr>
        <a:xfrm flipV="1">
          <a:off x="14592300" y="16726633"/>
          <a:ext cx="889000" cy="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65019</xdr:rowOff>
    </xdr:from>
    <xdr:to>
      <xdr:col>81</xdr:col>
      <xdr:colOff>101600</xdr:colOff>
      <xdr:row>96</xdr:row>
      <xdr:rowOff>166619</xdr:rowOff>
    </xdr:to>
    <xdr:sp macro="" textlink="">
      <xdr:nvSpPr>
        <xdr:cNvPr id="693" name="フローチャート: 判断 692"/>
        <xdr:cNvSpPr/>
      </xdr:nvSpPr>
      <xdr:spPr>
        <a:xfrm>
          <a:off x="154305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11696</xdr:rowOff>
    </xdr:from>
    <xdr:ext cx="534377" cy="259045"/>
    <xdr:sp macro="" textlink="">
      <xdr:nvSpPr>
        <xdr:cNvPr id="694" name="テキスト ボックス 693"/>
        <xdr:cNvSpPr txBox="1"/>
      </xdr:nvSpPr>
      <xdr:spPr>
        <a:xfrm>
          <a:off x="15214111" y="1629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88905</xdr:rowOff>
    </xdr:from>
    <xdr:to>
      <xdr:col>76</xdr:col>
      <xdr:colOff>114300</xdr:colOff>
      <xdr:row>97</xdr:row>
      <xdr:rowOff>99307</xdr:rowOff>
    </xdr:to>
    <xdr:cxnSp macro="">
      <xdr:nvCxnSpPr>
        <xdr:cNvPr id="695" name="直線コネクタ 694"/>
        <xdr:cNvCxnSpPr/>
      </xdr:nvCxnSpPr>
      <xdr:spPr>
        <a:xfrm>
          <a:off x="13703300" y="16719555"/>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46351</xdr:rowOff>
    </xdr:from>
    <xdr:to>
      <xdr:col>76</xdr:col>
      <xdr:colOff>165100</xdr:colOff>
      <xdr:row>96</xdr:row>
      <xdr:rowOff>147951</xdr:rowOff>
    </xdr:to>
    <xdr:sp macro="" textlink="">
      <xdr:nvSpPr>
        <xdr:cNvPr id="696" name="フローチャート: 判断 695"/>
        <xdr:cNvSpPr/>
      </xdr:nvSpPr>
      <xdr:spPr>
        <a:xfrm>
          <a:off x="14541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164478</xdr:rowOff>
    </xdr:from>
    <xdr:ext cx="534377" cy="259045"/>
    <xdr:sp macro="" textlink="">
      <xdr:nvSpPr>
        <xdr:cNvPr id="697" name="テキスト ボックス 696"/>
        <xdr:cNvSpPr txBox="1"/>
      </xdr:nvSpPr>
      <xdr:spPr>
        <a:xfrm>
          <a:off x="14325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76828</xdr:rowOff>
    </xdr:from>
    <xdr:to>
      <xdr:col>71</xdr:col>
      <xdr:colOff>177800</xdr:colOff>
      <xdr:row>97</xdr:row>
      <xdr:rowOff>88905</xdr:rowOff>
    </xdr:to>
    <xdr:cxnSp macro="">
      <xdr:nvCxnSpPr>
        <xdr:cNvPr id="698" name="直線コネクタ 697"/>
        <xdr:cNvCxnSpPr/>
      </xdr:nvCxnSpPr>
      <xdr:spPr>
        <a:xfrm>
          <a:off x="12814300" y="16707478"/>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75961</xdr:rowOff>
    </xdr:from>
    <xdr:to>
      <xdr:col>72</xdr:col>
      <xdr:colOff>38100</xdr:colOff>
      <xdr:row>97</xdr:row>
      <xdr:rowOff>6111</xdr:rowOff>
    </xdr:to>
    <xdr:sp macro="" textlink="">
      <xdr:nvSpPr>
        <xdr:cNvPr id="699" name="フローチャート: 判断 698"/>
        <xdr:cNvSpPr/>
      </xdr:nvSpPr>
      <xdr:spPr>
        <a:xfrm>
          <a:off x="13652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22638</xdr:rowOff>
    </xdr:from>
    <xdr:ext cx="534377" cy="259045"/>
    <xdr:sp macro="" textlink="">
      <xdr:nvSpPr>
        <xdr:cNvPr id="700" name="テキスト ボックス 699"/>
        <xdr:cNvSpPr txBox="1"/>
      </xdr:nvSpPr>
      <xdr:spPr>
        <a:xfrm>
          <a:off x="13436111" y="1631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169907</xdr:rowOff>
    </xdr:from>
    <xdr:to>
      <xdr:col>67</xdr:col>
      <xdr:colOff>101600</xdr:colOff>
      <xdr:row>97</xdr:row>
      <xdr:rowOff>100057</xdr:rowOff>
    </xdr:to>
    <xdr:sp macro="" textlink="">
      <xdr:nvSpPr>
        <xdr:cNvPr id="701" name="フローチャート: 判断 700"/>
        <xdr:cNvSpPr/>
      </xdr:nvSpPr>
      <xdr:spPr>
        <a:xfrm>
          <a:off x="12763500" y="1662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116584</xdr:rowOff>
    </xdr:from>
    <xdr:ext cx="534377" cy="259045"/>
    <xdr:sp macro="" textlink="">
      <xdr:nvSpPr>
        <xdr:cNvPr id="702" name="テキスト ボックス 701"/>
        <xdr:cNvSpPr txBox="1"/>
      </xdr:nvSpPr>
      <xdr:spPr>
        <a:xfrm>
          <a:off x="12547111" y="1640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57414</xdr:rowOff>
    </xdr:from>
    <xdr:to>
      <xdr:col>85</xdr:col>
      <xdr:colOff>177800</xdr:colOff>
      <xdr:row>97</xdr:row>
      <xdr:rowOff>159014</xdr:rowOff>
    </xdr:to>
    <xdr:sp macro="" textlink="">
      <xdr:nvSpPr>
        <xdr:cNvPr id="708" name="楕円 707"/>
        <xdr:cNvSpPr/>
      </xdr:nvSpPr>
      <xdr:spPr>
        <a:xfrm>
          <a:off x="16268700" y="1668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143791</xdr:rowOff>
    </xdr:from>
    <xdr:ext cx="534377" cy="259045"/>
    <xdr:sp macro="" textlink="">
      <xdr:nvSpPr>
        <xdr:cNvPr id="709" name="公債費該当値テキスト"/>
        <xdr:cNvSpPr txBox="1"/>
      </xdr:nvSpPr>
      <xdr:spPr>
        <a:xfrm>
          <a:off x="16370300" y="1660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45183</xdr:rowOff>
    </xdr:from>
    <xdr:to>
      <xdr:col>81</xdr:col>
      <xdr:colOff>101600</xdr:colOff>
      <xdr:row>97</xdr:row>
      <xdr:rowOff>146783</xdr:rowOff>
    </xdr:to>
    <xdr:sp macro="" textlink="">
      <xdr:nvSpPr>
        <xdr:cNvPr id="710" name="楕円 709"/>
        <xdr:cNvSpPr/>
      </xdr:nvSpPr>
      <xdr:spPr>
        <a:xfrm>
          <a:off x="15430500" y="1667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137910</xdr:rowOff>
    </xdr:from>
    <xdr:ext cx="534377" cy="259045"/>
    <xdr:sp macro="" textlink="">
      <xdr:nvSpPr>
        <xdr:cNvPr id="711" name="テキスト ボックス 710"/>
        <xdr:cNvSpPr txBox="1"/>
      </xdr:nvSpPr>
      <xdr:spPr>
        <a:xfrm>
          <a:off x="15214111" y="1676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48507</xdr:rowOff>
    </xdr:from>
    <xdr:to>
      <xdr:col>76</xdr:col>
      <xdr:colOff>165100</xdr:colOff>
      <xdr:row>97</xdr:row>
      <xdr:rowOff>150107</xdr:rowOff>
    </xdr:to>
    <xdr:sp macro="" textlink="">
      <xdr:nvSpPr>
        <xdr:cNvPr id="712" name="楕円 711"/>
        <xdr:cNvSpPr/>
      </xdr:nvSpPr>
      <xdr:spPr>
        <a:xfrm>
          <a:off x="14541500" y="1667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141234</xdr:rowOff>
    </xdr:from>
    <xdr:ext cx="534377" cy="259045"/>
    <xdr:sp macro="" textlink="">
      <xdr:nvSpPr>
        <xdr:cNvPr id="713" name="テキスト ボックス 712"/>
        <xdr:cNvSpPr txBox="1"/>
      </xdr:nvSpPr>
      <xdr:spPr>
        <a:xfrm>
          <a:off x="14325111" y="1677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38105</xdr:rowOff>
    </xdr:from>
    <xdr:to>
      <xdr:col>72</xdr:col>
      <xdr:colOff>38100</xdr:colOff>
      <xdr:row>97</xdr:row>
      <xdr:rowOff>139705</xdr:rowOff>
    </xdr:to>
    <xdr:sp macro="" textlink="">
      <xdr:nvSpPr>
        <xdr:cNvPr id="714" name="楕円 713"/>
        <xdr:cNvSpPr/>
      </xdr:nvSpPr>
      <xdr:spPr>
        <a:xfrm>
          <a:off x="13652500" y="1666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130832</xdr:rowOff>
    </xdr:from>
    <xdr:ext cx="534377" cy="259045"/>
    <xdr:sp macro="" textlink="">
      <xdr:nvSpPr>
        <xdr:cNvPr id="715" name="テキスト ボックス 714"/>
        <xdr:cNvSpPr txBox="1"/>
      </xdr:nvSpPr>
      <xdr:spPr>
        <a:xfrm>
          <a:off x="13436111" y="1676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26028</xdr:rowOff>
    </xdr:from>
    <xdr:to>
      <xdr:col>67</xdr:col>
      <xdr:colOff>101600</xdr:colOff>
      <xdr:row>97</xdr:row>
      <xdr:rowOff>127628</xdr:rowOff>
    </xdr:to>
    <xdr:sp macro="" textlink="">
      <xdr:nvSpPr>
        <xdr:cNvPr id="716" name="楕円 715"/>
        <xdr:cNvSpPr/>
      </xdr:nvSpPr>
      <xdr:spPr>
        <a:xfrm>
          <a:off x="12763500" y="166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118755</xdr:rowOff>
    </xdr:from>
    <xdr:ext cx="534377" cy="259045"/>
    <xdr:sp macro="" textlink="">
      <xdr:nvSpPr>
        <xdr:cNvPr id="717" name="テキスト ボックス 716"/>
        <xdr:cNvSpPr txBox="1"/>
      </xdr:nvSpPr>
      <xdr:spPr>
        <a:xfrm>
          <a:off x="12547111" y="1674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1" name="テキスト ボックス 730"/>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3" name="テキスト ボックス 732"/>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5" name="テキスト ボックス 734"/>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7" name="テキスト ボックス 736"/>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96266</xdr:rowOff>
    </xdr:from>
    <xdr:to>
      <xdr:col>116</xdr:col>
      <xdr:colOff>62864</xdr:colOff>
      <xdr:row>38</xdr:row>
      <xdr:rowOff>139700</xdr:rowOff>
    </xdr:to>
    <xdr:cxnSp macro="">
      <xdr:nvCxnSpPr>
        <xdr:cNvPr id="739" name="直線コネクタ 738"/>
        <xdr:cNvCxnSpPr/>
      </xdr:nvCxnSpPr>
      <xdr:spPr>
        <a:xfrm flipV="1">
          <a:off x="22159595" y="6611366"/>
          <a:ext cx="1269" cy="4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81043</xdr:rowOff>
    </xdr:from>
    <xdr:ext cx="249299" cy="259045"/>
    <xdr:sp macro="" textlink="">
      <xdr:nvSpPr>
        <xdr:cNvPr id="740" name="諸支出金最小値テキスト"/>
        <xdr:cNvSpPr txBox="1"/>
      </xdr:nvSpPr>
      <xdr:spPr>
        <a:xfrm>
          <a:off x="22212300" y="6767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42943</xdr:rowOff>
    </xdr:from>
    <xdr:ext cx="313932" cy="259045"/>
    <xdr:sp macro="" textlink="">
      <xdr:nvSpPr>
        <xdr:cNvPr id="742" name="諸支出金最大値テキスト"/>
        <xdr:cNvSpPr txBox="1"/>
      </xdr:nvSpPr>
      <xdr:spPr>
        <a:xfrm>
          <a:off x="22212300" y="638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96266</xdr:rowOff>
    </xdr:from>
    <xdr:to>
      <xdr:col>116</xdr:col>
      <xdr:colOff>152400</xdr:colOff>
      <xdr:row>38</xdr:row>
      <xdr:rowOff>96266</xdr:rowOff>
    </xdr:to>
    <xdr:cxnSp macro="">
      <xdr:nvCxnSpPr>
        <xdr:cNvPr id="743" name="直線コネクタ 742"/>
        <xdr:cNvCxnSpPr/>
      </xdr:nvCxnSpPr>
      <xdr:spPr>
        <a:xfrm>
          <a:off x="22072600" y="661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169943</xdr:rowOff>
    </xdr:from>
    <xdr:ext cx="249299" cy="259045"/>
    <xdr:sp macro="" textlink="">
      <xdr:nvSpPr>
        <xdr:cNvPr id="745" name="諸支出金平均値テキスト"/>
        <xdr:cNvSpPr txBox="1"/>
      </xdr:nvSpPr>
      <xdr:spPr>
        <a:xfrm>
          <a:off x="22212300" y="651359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86614</xdr:rowOff>
    </xdr:from>
    <xdr:to>
      <xdr:col>116</xdr:col>
      <xdr:colOff>114300</xdr:colOff>
      <xdr:row>39</xdr:row>
      <xdr:rowOff>16764</xdr:rowOff>
    </xdr:to>
    <xdr:sp macro="" textlink="">
      <xdr:nvSpPr>
        <xdr:cNvPr id="746" name="フローチャート: 判断 745"/>
        <xdr:cNvSpPr/>
      </xdr:nvSpPr>
      <xdr:spPr>
        <a:xfrm>
          <a:off x="22110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82042</xdr:rowOff>
    </xdr:from>
    <xdr:to>
      <xdr:col>112</xdr:col>
      <xdr:colOff>38100</xdr:colOff>
      <xdr:row>39</xdr:row>
      <xdr:rowOff>12192</xdr:rowOff>
    </xdr:to>
    <xdr:sp macro="" textlink="">
      <xdr:nvSpPr>
        <xdr:cNvPr id="748" name="フローチャート: 判断 747"/>
        <xdr:cNvSpPr/>
      </xdr:nvSpPr>
      <xdr:spPr>
        <a:xfrm>
          <a:off x="21272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28719</xdr:rowOff>
    </xdr:from>
    <xdr:ext cx="249299" cy="259045"/>
    <xdr:sp macro="" textlink="">
      <xdr:nvSpPr>
        <xdr:cNvPr id="749" name="テキスト ボックス 748"/>
        <xdr:cNvSpPr txBox="1"/>
      </xdr:nvSpPr>
      <xdr:spPr>
        <a:xfrm>
          <a:off x="21198650" y="63723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150622</xdr:rowOff>
    </xdr:from>
    <xdr:to>
      <xdr:col>107</xdr:col>
      <xdr:colOff>101600</xdr:colOff>
      <xdr:row>36</xdr:row>
      <xdr:rowOff>80772</xdr:rowOff>
    </xdr:to>
    <xdr:sp macro="" textlink="">
      <xdr:nvSpPr>
        <xdr:cNvPr id="751" name="フローチャート: 判断 750"/>
        <xdr:cNvSpPr/>
      </xdr:nvSpPr>
      <xdr:spPr>
        <a:xfrm>
          <a:off x="20383500" y="615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34</xdr:row>
      <xdr:rowOff>97299</xdr:rowOff>
    </xdr:from>
    <xdr:ext cx="378565" cy="259045"/>
    <xdr:sp macro="" textlink="">
      <xdr:nvSpPr>
        <xdr:cNvPr id="752" name="テキスト ボックス 751"/>
        <xdr:cNvSpPr txBox="1"/>
      </xdr:nvSpPr>
      <xdr:spPr>
        <a:xfrm>
          <a:off x="20245017" y="5926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27178</xdr:rowOff>
    </xdr:from>
    <xdr:to>
      <xdr:col>102</xdr:col>
      <xdr:colOff>165100</xdr:colOff>
      <xdr:row>37</xdr:row>
      <xdr:rowOff>128778</xdr:rowOff>
    </xdr:to>
    <xdr:sp macro="" textlink="">
      <xdr:nvSpPr>
        <xdr:cNvPr id="754" name="フローチャート: 判断 753"/>
        <xdr:cNvSpPr/>
      </xdr:nvSpPr>
      <xdr:spPr>
        <a:xfrm>
          <a:off x="19494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145305</xdr:rowOff>
    </xdr:from>
    <xdr:ext cx="378565" cy="259045"/>
    <xdr:sp macro="" textlink="">
      <xdr:nvSpPr>
        <xdr:cNvPr id="755" name="テキスト ボックス 754"/>
        <xdr:cNvSpPr txBox="1"/>
      </xdr:nvSpPr>
      <xdr:spPr>
        <a:xfrm>
          <a:off x="19356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79756</xdr:rowOff>
    </xdr:from>
    <xdr:to>
      <xdr:col>98</xdr:col>
      <xdr:colOff>38100</xdr:colOff>
      <xdr:row>31</xdr:row>
      <xdr:rowOff>9906</xdr:rowOff>
    </xdr:to>
    <xdr:sp macro="" textlink="">
      <xdr:nvSpPr>
        <xdr:cNvPr id="756" name="フローチャート: 判断 755"/>
        <xdr:cNvSpPr/>
      </xdr:nvSpPr>
      <xdr:spPr>
        <a:xfrm>
          <a:off x="18605500" y="522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26433</xdr:rowOff>
    </xdr:from>
    <xdr:ext cx="378565" cy="259045"/>
    <xdr:sp macro="" textlink="">
      <xdr:nvSpPr>
        <xdr:cNvPr id="757" name="テキスト ボックス 756"/>
        <xdr:cNvSpPr txBox="1"/>
      </xdr:nvSpPr>
      <xdr:spPr>
        <a:xfrm>
          <a:off x="18467017" y="4998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125493</xdr:rowOff>
    </xdr:from>
    <xdr:ext cx="249299" cy="259045"/>
    <xdr:sp macro="" textlink="">
      <xdr:nvSpPr>
        <xdr:cNvPr id="764" name="諸支出金該当値テキスト"/>
        <xdr:cNvSpPr txBox="1"/>
      </xdr:nvSpPr>
      <xdr:spPr>
        <a:xfrm>
          <a:off x="22212300" y="6640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目的別歳出総額は、住民一人当たりコストが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４９４</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９６２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円となっており、この総額を各費目ごとに分類し、これを類似団体と比較すると、全体的には低い状況となってはいるものの、平成２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度からの状況と比較すると増加傾向にある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ものが多い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この増加した主な要因としては、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民生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費において住民一人当たりコストが１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７５８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福祉医療費助成や自立支援給付等が年々増加している傾向となっているためである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法人町民税を多く収入したことから財政調整基金への積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み</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立てを行った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前年度と比較すると平成３０年度は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実質単年度収支は大きく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下回った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町の特徴である税収の急激な増減を踏まえて、この影響を最小限とするための減収時の補完財源となる各特定目的基金の充実活用に重点を置き、これに加えて事業の適正化を図ることにより経常経費の一層の抑制に努め、安定的な財政運営の実現のための環境整備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連結実質赤字比率については、全会計において黒字であるため、いずれも算定されていない。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しかしながら、下水道事業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会計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において下水道の普及について面整備はほとんど完了しており、長寿命化等に向けた修繕等について、また、上水道事業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会計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も含めて今後における施設の更新需要を勘案すると、上下水道使用料の見直しに向けた検討を進めるほか、民間事業者、広域的な行政連携等も視野に入れることを検討していく必要がある。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85" zoomScaleNormal="8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6213439</v>
      </c>
      <c r="BO4" s="430"/>
      <c r="BP4" s="430"/>
      <c r="BQ4" s="430"/>
      <c r="BR4" s="430"/>
      <c r="BS4" s="430"/>
      <c r="BT4" s="430"/>
      <c r="BU4" s="431"/>
      <c r="BV4" s="429">
        <v>7432661</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4.2</v>
      </c>
      <c r="CU4" s="436"/>
      <c r="CV4" s="436"/>
      <c r="CW4" s="436"/>
      <c r="CX4" s="436"/>
      <c r="CY4" s="436"/>
      <c r="CZ4" s="436"/>
      <c r="DA4" s="437"/>
      <c r="DB4" s="435">
        <v>5.6</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6013288</v>
      </c>
      <c r="BO5" s="467"/>
      <c r="BP5" s="467"/>
      <c r="BQ5" s="467"/>
      <c r="BR5" s="467"/>
      <c r="BS5" s="467"/>
      <c r="BT5" s="467"/>
      <c r="BU5" s="468"/>
      <c r="BV5" s="466">
        <v>7110159</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86</v>
      </c>
      <c r="CU5" s="464"/>
      <c r="CV5" s="464"/>
      <c r="CW5" s="464"/>
      <c r="CX5" s="464"/>
      <c r="CY5" s="464"/>
      <c r="CZ5" s="464"/>
      <c r="DA5" s="465"/>
      <c r="DB5" s="463">
        <v>77.2</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102</v>
      </c>
      <c r="AV6" s="499"/>
      <c r="AW6" s="499"/>
      <c r="AX6" s="499"/>
      <c r="AY6" s="500" t="s">
        <v>103</v>
      </c>
      <c r="AZ6" s="501"/>
      <c r="BA6" s="501"/>
      <c r="BB6" s="501"/>
      <c r="BC6" s="501"/>
      <c r="BD6" s="501"/>
      <c r="BE6" s="501"/>
      <c r="BF6" s="501"/>
      <c r="BG6" s="501"/>
      <c r="BH6" s="501"/>
      <c r="BI6" s="501"/>
      <c r="BJ6" s="501"/>
      <c r="BK6" s="501"/>
      <c r="BL6" s="501"/>
      <c r="BM6" s="502"/>
      <c r="BN6" s="466">
        <v>200151</v>
      </c>
      <c r="BO6" s="467"/>
      <c r="BP6" s="467"/>
      <c r="BQ6" s="467"/>
      <c r="BR6" s="467"/>
      <c r="BS6" s="467"/>
      <c r="BT6" s="467"/>
      <c r="BU6" s="468"/>
      <c r="BV6" s="466">
        <v>322502</v>
      </c>
      <c r="BW6" s="467"/>
      <c r="BX6" s="467"/>
      <c r="BY6" s="467"/>
      <c r="BZ6" s="467"/>
      <c r="CA6" s="467"/>
      <c r="CB6" s="467"/>
      <c r="CC6" s="468"/>
      <c r="CD6" s="469" t="s">
        <v>104</v>
      </c>
      <c r="CE6" s="470"/>
      <c r="CF6" s="470"/>
      <c r="CG6" s="470"/>
      <c r="CH6" s="470"/>
      <c r="CI6" s="470"/>
      <c r="CJ6" s="470"/>
      <c r="CK6" s="470"/>
      <c r="CL6" s="470"/>
      <c r="CM6" s="470"/>
      <c r="CN6" s="470"/>
      <c r="CO6" s="470"/>
      <c r="CP6" s="470"/>
      <c r="CQ6" s="470"/>
      <c r="CR6" s="470"/>
      <c r="CS6" s="471"/>
      <c r="CT6" s="503">
        <v>86</v>
      </c>
      <c r="CU6" s="504"/>
      <c r="CV6" s="504"/>
      <c r="CW6" s="504"/>
      <c r="CX6" s="504"/>
      <c r="CY6" s="504"/>
      <c r="CZ6" s="504"/>
      <c r="DA6" s="505"/>
      <c r="DB6" s="503">
        <v>83.7</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105</v>
      </c>
      <c r="AN7" s="496"/>
      <c r="AO7" s="496"/>
      <c r="AP7" s="496"/>
      <c r="AQ7" s="496"/>
      <c r="AR7" s="496"/>
      <c r="AS7" s="496"/>
      <c r="AT7" s="497"/>
      <c r="AU7" s="498" t="s">
        <v>94</v>
      </c>
      <c r="AV7" s="499"/>
      <c r="AW7" s="499"/>
      <c r="AX7" s="499"/>
      <c r="AY7" s="500" t="s">
        <v>106</v>
      </c>
      <c r="AZ7" s="501"/>
      <c r="BA7" s="501"/>
      <c r="BB7" s="501"/>
      <c r="BC7" s="501"/>
      <c r="BD7" s="501"/>
      <c r="BE7" s="501"/>
      <c r="BF7" s="501"/>
      <c r="BG7" s="501"/>
      <c r="BH7" s="501"/>
      <c r="BI7" s="501"/>
      <c r="BJ7" s="501"/>
      <c r="BK7" s="501"/>
      <c r="BL7" s="501"/>
      <c r="BM7" s="502"/>
      <c r="BN7" s="466">
        <v>32004</v>
      </c>
      <c r="BO7" s="467"/>
      <c r="BP7" s="467"/>
      <c r="BQ7" s="467"/>
      <c r="BR7" s="467"/>
      <c r="BS7" s="467"/>
      <c r="BT7" s="467"/>
      <c r="BU7" s="468"/>
      <c r="BV7" s="466">
        <v>124605</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3993713</v>
      </c>
      <c r="CU7" s="467"/>
      <c r="CV7" s="467"/>
      <c r="CW7" s="467"/>
      <c r="CX7" s="467"/>
      <c r="CY7" s="467"/>
      <c r="CZ7" s="467"/>
      <c r="DA7" s="468"/>
      <c r="DB7" s="466">
        <v>3504528</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168147</v>
      </c>
      <c r="BO8" s="467"/>
      <c r="BP8" s="467"/>
      <c r="BQ8" s="467"/>
      <c r="BR8" s="467"/>
      <c r="BS8" s="467"/>
      <c r="BT8" s="467"/>
      <c r="BU8" s="468"/>
      <c r="BV8" s="466">
        <v>197897</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0.97</v>
      </c>
      <c r="CU8" s="507"/>
      <c r="CV8" s="507"/>
      <c r="CW8" s="507"/>
      <c r="CX8" s="507"/>
      <c r="CY8" s="507"/>
      <c r="CZ8" s="507"/>
      <c r="DA8" s="508"/>
      <c r="DB8" s="506">
        <v>0.95</v>
      </c>
      <c r="DC8" s="507"/>
      <c r="DD8" s="507"/>
      <c r="DE8" s="507"/>
      <c r="DF8" s="507"/>
      <c r="DG8" s="507"/>
      <c r="DH8" s="507"/>
      <c r="DI8" s="508"/>
      <c r="DJ8" s="185"/>
      <c r="DK8" s="185"/>
      <c r="DL8" s="185"/>
      <c r="DM8" s="185"/>
      <c r="DN8" s="185"/>
      <c r="DO8" s="185"/>
    </row>
    <row r="9" spans="1:119" ht="18.75" customHeight="1" thickBot="1" x14ac:dyDescent="0.2">
      <c r="A9" s="186"/>
      <c r="B9" s="460" t="s">
        <v>112</v>
      </c>
      <c r="C9" s="461"/>
      <c r="D9" s="461"/>
      <c r="E9" s="461"/>
      <c r="F9" s="461"/>
      <c r="G9" s="461"/>
      <c r="H9" s="461"/>
      <c r="I9" s="461"/>
      <c r="J9" s="461"/>
      <c r="K9" s="509"/>
      <c r="L9" s="510" t="s">
        <v>113</v>
      </c>
      <c r="M9" s="511"/>
      <c r="N9" s="511"/>
      <c r="O9" s="511"/>
      <c r="P9" s="511"/>
      <c r="Q9" s="512"/>
      <c r="R9" s="513">
        <v>12434</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116</v>
      </c>
      <c r="AV9" s="499"/>
      <c r="AW9" s="499"/>
      <c r="AX9" s="499"/>
      <c r="AY9" s="500" t="s">
        <v>117</v>
      </c>
      <c r="AZ9" s="501"/>
      <c r="BA9" s="501"/>
      <c r="BB9" s="501"/>
      <c r="BC9" s="501"/>
      <c r="BD9" s="501"/>
      <c r="BE9" s="501"/>
      <c r="BF9" s="501"/>
      <c r="BG9" s="501"/>
      <c r="BH9" s="501"/>
      <c r="BI9" s="501"/>
      <c r="BJ9" s="501"/>
      <c r="BK9" s="501"/>
      <c r="BL9" s="501"/>
      <c r="BM9" s="502"/>
      <c r="BN9" s="466">
        <v>-29750</v>
      </c>
      <c r="BO9" s="467"/>
      <c r="BP9" s="467"/>
      <c r="BQ9" s="467"/>
      <c r="BR9" s="467"/>
      <c r="BS9" s="467"/>
      <c r="BT9" s="467"/>
      <c r="BU9" s="468"/>
      <c r="BV9" s="466">
        <v>29836</v>
      </c>
      <c r="BW9" s="467"/>
      <c r="BX9" s="467"/>
      <c r="BY9" s="467"/>
      <c r="BZ9" s="467"/>
      <c r="CA9" s="467"/>
      <c r="CB9" s="467"/>
      <c r="CC9" s="468"/>
      <c r="CD9" s="469" t="s">
        <v>118</v>
      </c>
      <c r="CE9" s="470"/>
      <c r="CF9" s="470"/>
      <c r="CG9" s="470"/>
      <c r="CH9" s="470"/>
      <c r="CI9" s="470"/>
      <c r="CJ9" s="470"/>
      <c r="CK9" s="470"/>
      <c r="CL9" s="470"/>
      <c r="CM9" s="470"/>
      <c r="CN9" s="470"/>
      <c r="CO9" s="470"/>
      <c r="CP9" s="470"/>
      <c r="CQ9" s="470"/>
      <c r="CR9" s="470"/>
      <c r="CS9" s="471"/>
      <c r="CT9" s="463">
        <v>10.1</v>
      </c>
      <c r="CU9" s="464"/>
      <c r="CV9" s="464"/>
      <c r="CW9" s="464"/>
      <c r="CX9" s="464"/>
      <c r="CY9" s="464"/>
      <c r="CZ9" s="464"/>
      <c r="DA9" s="465"/>
      <c r="DB9" s="463">
        <v>8.1</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119</v>
      </c>
      <c r="M10" s="496"/>
      <c r="N10" s="496"/>
      <c r="O10" s="496"/>
      <c r="P10" s="496"/>
      <c r="Q10" s="497"/>
      <c r="R10" s="517">
        <v>12916</v>
      </c>
      <c r="S10" s="518"/>
      <c r="T10" s="518"/>
      <c r="U10" s="518"/>
      <c r="V10" s="519"/>
      <c r="W10" s="454"/>
      <c r="X10" s="455"/>
      <c r="Y10" s="455"/>
      <c r="Z10" s="455"/>
      <c r="AA10" s="455"/>
      <c r="AB10" s="455"/>
      <c r="AC10" s="455"/>
      <c r="AD10" s="455"/>
      <c r="AE10" s="455"/>
      <c r="AF10" s="455"/>
      <c r="AG10" s="455"/>
      <c r="AH10" s="455"/>
      <c r="AI10" s="455"/>
      <c r="AJ10" s="455"/>
      <c r="AK10" s="455"/>
      <c r="AL10" s="458"/>
      <c r="AM10" s="495" t="s">
        <v>120</v>
      </c>
      <c r="AN10" s="496"/>
      <c r="AO10" s="496"/>
      <c r="AP10" s="496"/>
      <c r="AQ10" s="496"/>
      <c r="AR10" s="496"/>
      <c r="AS10" s="496"/>
      <c r="AT10" s="497"/>
      <c r="AU10" s="498" t="s">
        <v>94</v>
      </c>
      <c r="AV10" s="499"/>
      <c r="AW10" s="499"/>
      <c r="AX10" s="499"/>
      <c r="AY10" s="500" t="s">
        <v>121</v>
      </c>
      <c r="AZ10" s="501"/>
      <c r="BA10" s="501"/>
      <c r="BB10" s="501"/>
      <c r="BC10" s="501"/>
      <c r="BD10" s="501"/>
      <c r="BE10" s="501"/>
      <c r="BF10" s="501"/>
      <c r="BG10" s="501"/>
      <c r="BH10" s="501"/>
      <c r="BI10" s="501"/>
      <c r="BJ10" s="501"/>
      <c r="BK10" s="501"/>
      <c r="BL10" s="501"/>
      <c r="BM10" s="502"/>
      <c r="BN10" s="466">
        <v>104632</v>
      </c>
      <c r="BO10" s="467"/>
      <c r="BP10" s="467"/>
      <c r="BQ10" s="467"/>
      <c r="BR10" s="467"/>
      <c r="BS10" s="467"/>
      <c r="BT10" s="467"/>
      <c r="BU10" s="468"/>
      <c r="BV10" s="466">
        <v>718334</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94</v>
      </c>
      <c r="AV11" s="499"/>
      <c r="AW11" s="499"/>
      <c r="AX11" s="499"/>
      <c r="AY11" s="500" t="s">
        <v>126</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127</v>
      </c>
      <c r="CE11" s="470"/>
      <c r="CF11" s="470"/>
      <c r="CG11" s="470"/>
      <c r="CH11" s="470"/>
      <c r="CI11" s="470"/>
      <c r="CJ11" s="470"/>
      <c r="CK11" s="470"/>
      <c r="CL11" s="470"/>
      <c r="CM11" s="470"/>
      <c r="CN11" s="470"/>
      <c r="CO11" s="470"/>
      <c r="CP11" s="470"/>
      <c r="CQ11" s="470"/>
      <c r="CR11" s="470"/>
      <c r="CS11" s="471"/>
      <c r="CT11" s="506" t="s">
        <v>128</v>
      </c>
      <c r="CU11" s="507"/>
      <c r="CV11" s="507"/>
      <c r="CW11" s="507"/>
      <c r="CX11" s="507"/>
      <c r="CY11" s="507"/>
      <c r="CZ11" s="507"/>
      <c r="DA11" s="508"/>
      <c r="DB11" s="506" t="s">
        <v>128</v>
      </c>
      <c r="DC11" s="507"/>
      <c r="DD11" s="507"/>
      <c r="DE11" s="507"/>
      <c r="DF11" s="507"/>
      <c r="DG11" s="507"/>
      <c r="DH11" s="507"/>
      <c r="DI11" s="508"/>
      <c r="DJ11" s="185"/>
      <c r="DK11" s="185"/>
      <c r="DL11" s="185"/>
      <c r="DM11" s="185"/>
      <c r="DN11" s="185"/>
      <c r="DO11" s="185"/>
    </row>
    <row r="12" spans="1:119" ht="18.75" customHeight="1" x14ac:dyDescent="0.15">
      <c r="A12" s="186"/>
      <c r="B12" s="526" t="s">
        <v>129</v>
      </c>
      <c r="C12" s="527"/>
      <c r="D12" s="527"/>
      <c r="E12" s="527"/>
      <c r="F12" s="527"/>
      <c r="G12" s="527"/>
      <c r="H12" s="527"/>
      <c r="I12" s="527"/>
      <c r="J12" s="527"/>
      <c r="K12" s="528"/>
      <c r="L12" s="535" t="s">
        <v>130</v>
      </c>
      <c r="M12" s="536"/>
      <c r="N12" s="536"/>
      <c r="O12" s="536"/>
      <c r="P12" s="536"/>
      <c r="Q12" s="537"/>
      <c r="R12" s="538">
        <v>12149</v>
      </c>
      <c r="S12" s="539"/>
      <c r="T12" s="539"/>
      <c r="U12" s="539"/>
      <c r="V12" s="540"/>
      <c r="W12" s="541" t="s">
        <v>1</v>
      </c>
      <c r="X12" s="499"/>
      <c r="Y12" s="499"/>
      <c r="Z12" s="499"/>
      <c r="AA12" s="499"/>
      <c r="AB12" s="542"/>
      <c r="AC12" s="498" t="s">
        <v>131</v>
      </c>
      <c r="AD12" s="499"/>
      <c r="AE12" s="499"/>
      <c r="AF12" s="499"/>
      <c r="AG12" s="542"/>
      <c r="AH12" s="498" t="s">
        <v>132</v>
      </c>
      <c r="AI12" s="499"/>
      <c r="AJ12" s="499"/>
      <c r="AK12" s="499"/>
      <c r="AL12" s="543"/>
      <c r="AM12" s="495" t="s">
        <v>133</v>
      </c>
      <c r="AN12" s="496"/>
      <c r="AO12" s="496"/>
      <c r="AP12" s="496"/>
      <c r="AQ12" s="496"/>
      <c r="AR12" s="496"/>
      <c r="AS12" s="496"/>
      <c r="AT12" s="497"/>
      <c r="AU12" s="498" t="s">
        <v>116</v>
      </c>
      <c r="AV12" s="499"/>
      <c r="AW12" s="499"/>
      <c r="AX12" s="499"/>
      <c r="AY12" s="500" t="s">
        <v>134</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0</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128</v>
      </c>
      <c r="CU12" s="507"/>
      <c r="CV12" s="507"/>
      <c r="CW12" s="507"/>
      <c r="CX12" s="507"/>
      <c r="CY12" s="507"/>
      <c r="CZ12" s="507"/>
      <c r="DA12" s="508"/>
      <c r="DB12" s="506" t="s">
        <v>136</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11930</v>
      </c>
      <c r="S13" s="548"/>
      <c r="T13" s="548"/>
      <c r="U13" s="548"/>
      <c r="V13" s="549"/>
      <c r="W13" s="482" t="s">
        <v>138</v>
      </c>
      <c r="X13" s="483"/>
      <c r="Y13" s="483"/>
      <c r="Z13" s="483"/>
      <c r="AA13" s="483"/>
      <c r="AB13" s="473"/>
      <c r="AC13" s="517">
        <v>459</v>
      </c>
      <c r="AD13" s="518"/>
      <c r="AE13" s="518"/>
      <c r="AF13" s="518"/>
      <c r="AG13" s="557"/>
      <c r="AH13" s="517">
        <v>504</v>
      </c>
      <c r="AI13" s="518"/>
      <c r="AJ13" s="518"/>
      <c r="AK13" s="518"/>
      <c r="AL13" s="519"/>
      <c r="AM13" s="495" t="s">
        <v>139</v>
      </c>
      <c r="AN13" s="496"/>
      <c r="AO13" s="496"/>
      <c r="AP13" s="496"/>
      <c r="AQ13" s="496"/>
      <c r="AR13" s="496"/>
      <c r="AS13" s="496"/>
      <c r="AT13" s="497"/>
      <c r="AU13" s="498" t="s">
        <v>109</v>
      </c>
      <c r="AV13" s="499"/>
      <c r="AW13" s="499"/>
      <c r="AX13" s="499"/>
      <c r="AY13" s="500" t="s">
        <v>140</v>
      </c>
      <c r="AZ13" s="501"/>
      <c r="BA13" s="501"/>
      <c r="BB13" s="501"/>
      <c r="BC13" s="501"/>
      <c r="BD13" s="501"/>
      <c r="BE13" s="501"/>
      <c r="BF13" s="501"/>
      <c r="BG13" s="501"/>
      <c r="BH13" s="501"/>
      <c r="BI13" s="501"/>
      <c r="BJ13" s="501"/>
      <c r="BK13" s="501"/>
      <c r="BL13" s="501"/>
      <c r="BM13" s="502"/>
      <c r="BN13" s="466">
        <v>74882</v>
      </c>
      <c r="BO13" s="467"/>
      <c r="BP13" s="467"/>
      <c r="BQ13" s="467"/>
      <c r="BR13" s="467"/>
      <c r="BS13" s="467"/>
      <c r="BT13" s="467"/>
      <c r="BU13" s="468"/>
      <c r="BV13" s="466">
        <v>748170</v>
      </c>
      <c r="BW13" s="467"/>
      <c r="BX13" s="467"/>
      <c r="BY13" s="467"/>
      <c r="BZ13" s="467"/>
      <c r="CA13" s="467"/>
      <c r="CB13" s="467"/>
      <c r="CC13" s="468"/>
      <c r="CD13" s="469" t="s">
        <v>141</v>
      </c>
      <c r="CE13" s="470"/>
      <c r="CF13" s="470"/>
      <c r="CG13" s="470"/>
      <c r="CH13" s="470"/>
      <c r="CI13" s="470"/>
      <c r="CJ13" s="470"/>
      <c r="CK13" s="470"/>
      <c r="CL13" s="470"/>
      <c r="CM13" s="470"/>
      <c r="CN13" s="470"/>
      <c r="CO13" s="470"/>
      <c r="CP13" s="470"/>
      <c r="CQ13" s="470"/>
      <c r="CR13" s="470"/>
      <c r="CS13" s="471"/>
      <c r="CT13" s="463">
        <v>11.2</v>
      </c>
      <c r="CU13" s="464"/>
      <c r="CV13" s="464"/>
      <c r="CW13" s="464"/>
      <c r="CX13" s="464"/>
      <c r="CY13" s="464"/>
      <c r="CZ13" s="464"/>
      <c r="DA13" s="465"/>
      <c r="DB13" s="463">
        <v>11.9</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142</v>
      </c>
      <c r="M14" s="545"/>
      <c r="N14" s="545"/>
      <c r="O14" s="545"/>
      <c r="P14" s="545"/>
      <c r="Q14" s="546"/>
      <c r="R14" s="547">
        <v>12118</v>
      </c>
      <c r="S14" s="548"/>
      <c r="T14" s="548"/>
      <c r="U14" s="548"/>
      <c r="V14" s="549"/>
      <c r="W14" s="456"/>
      <c r="X14" s="457"/>
      <c r="Y14" s="457"/>
      <c r="Z14" s="457"/>
      <c r="AA14" s="457"/>
      <c r="AB14" s="446"/>
      <c r="AC14" s="550">
        <v>6.6</v>
      </c>
      <c r="AD14" s="551"/>
      <c r="AE14" s="551"/>
      <c r="AF14" s="551"/>
      <c r="AG14" s="552"/>
      <c r="AH14" s="550">
        <v>6.9</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143</v>
      </c>
      <c r="CE14" s="559"/>
      <c r="CF14" s="559"/>
      <c r="CG14" s="559"/>
      <c r="CH14" s="559"/>
      <c r="CI14" s="559"/>
      <c r="CJ14" s="559"/>
      <c r="CK14" s="559"/>
      <c r="CL14" s="559"/>
      <c r="CM14" s="559"/>
      <c r="CN14" s="559"/>
      <c r="CO14" s="559"/>
      <c r="CP14" s="559"/>
      <c r="CQ14" s="559"/>
      <c r="CR14" s="559"/>
      <c r="CS14" s="560"/>
      <c r="CT14" s="561">
        <v>12.9</v>
      </c>
      <c r="CU14" s="562"/>
      <c r="CV14" s="562"/>
      <c r="CW14" s="562"/>
      <c r="CX14" s="562"/>
      <c r="CY14" s="562"/>
      <c r="CZ14" s="562"/>
      <c r="DA14" s="563"/>
      <c r="DB14" s="561">
        <v>35.4</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137</v>
      </c>
      <c r="N15" s="555"/>
      <c r="O15" s="555"/>
      <c r="P15" s="555"/>
      <c r="Q15" s="556"/>
      <c r="R15" s="547">
        <v>11973</v>
      </c>
      <c r="S15" s="548"/>
      <c r="T15" s="548"/>
      <c r="U15" s="548"/>
      <c r="V15" s="549"/>
      <c r="W15" s="482" t="s">
        <v>144</v>
      </c>
      <c r="X15" s="483"/>
      <c r="Y15" s="483"/>
      <c r="Z15" s="483"/>
      <c r="AA15" s="483"/>
      <c r="AB15" s="473"/>
      <c r="AC15" s="517">
        <v>3141</v>
      </c>
      <c r="AD15" s="518"/>
      <c r="AE15" s="518"/>
      <c r="AF15" s="518"/>
      <c r="AG15" s="557"/>
      <c r="AH15" s="517">
        <v>3558</v>
      </c>
      <c r="AI15" s="518"/>
      <c r="AJ15" s="518"/>
      <c r="AK15" s="518"/>
      <c r="AL15" s="519"/>
      <c r="AM15" s="495"/>
      <c r="AN15" s="496"/>
      <c r="AO15" s="496"/>
      <c r="AP15" s="496"/>
      <c r="AQ15" s="496"/>
      <c r="AR15" s="496"/>
      <c r="AS15" s="496"/>
      <c r="AT15" s="497"/>
      <c r="AU15" s="498"/>
      <c r="AV15" s="499"/>
      <c r="AW15" s="499"/>
      <c r="AX15" s="499"/>
      <c r="AY15" s="426" t="s">
        <v>145</v>
      </c>
      <c r="AZ15" s="427"/>
      <c r="BA15" s="427"/>
      <c r="BB15" s="427"/>
      <c r="BC15" s="427"/>
      <c r="BD15" s="427"/>
      <c r="BE15" s="427"/>
      <c r="BF15" s="427"/>
      <c r="BG15" s="427"/>
      <c r="BH15" s="427"/>
      <c r="BI15" s="427"/>
      <c r="BJ15" s="427"/>
      <c r="BK15" s="427"/>
      <c r="BL15" s="427"/>
      <c r="BM15" s="428"/>
      <c r="BN15" s="429">
        <v>3065161</v>
      </c>
      <c r="BO15" s="430"/>
      <c r="BP15" s="430"/>
      <c r="BQ15" s="430"/>
      <c r="BR15" s="430"/>
      <c r="BS15" s="430"/>
      <c r="BT15" s="430"/>
      <c r="BU15" s="431"/>
      <c r="BV15" s="429">
        <v>2286144</v>
      </c>
      <c r="BW15" s="430"/>
      <c r="BX15" s="430"/>
      <c r="BY15" s="430"/>
      <c r="BZ15" s="430"/>
      <c r="CA15" s="430"/>
      <c r="CB15" s="430"/>
      <c r="CC15" s="431"/>
      <c r="CD15" s="564" t="s">
        <v>146</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147</v>
      </c>
      <c r="M16" s="575"/>
      <c r="N16" s="575"/>
      <c r="O16" s="575"/>
      <c r="P16" s="575"/>
      <c r="Q16" s="576"/>
      <c r="R16" s="567" t="s">
        <v>148</v>
      </c>
      <c r="S16" s="568"/>
      <c r="T16" s="568"/>
      <c r="U16" s="568"/>
      <c r="V16" s="569"/>
      <c r="W16" s="456"/>
      <c r="X16" s="457"/>
      <c r="Y16" s="457"/>
      <c r="Z16" s="457"/>
      <c r="AA16" s="457"/>
      <c r="AB16" s="446"/>
      <c r="AC16" s="550">
        <v>45.4</v>
      </c>
      <c r="AD16" s="551"/>
      <c r="AE16" s="551"/>
      <c r="AF16" s="551"/>
      <c r="AG16" s="552"/>
      <c r="AH16" s="550">
        <v>48.4</v>
      </c>
      <c r="AI16" s="551"/>
      <c r="AJ16" s="551"/>
      <c r="AK16" s="551"/>
      <c r="AL16" s="553"/>
      <c r="AM16" s="495"/>
      <c r="AN16" s="496"/>
      <c r="AO16" s="496"/>
      <c r="AP16" s="496"/>
      <c r="AQ16" s="496"/>
      <c r="AR16" s="496"/>
      <c r="AS16" s="496"/>
      <c r="AT16" s="497"/>
      <c r="AU16" s="498"/>
      <c r="AV16" s="499"/>
      <c r="AW16" s="499"/>
      <c r="AX16" s="499"/>
      <c r="AY16" s="500" t="s">
        <v>149</v>
      </c>
      <c r="AZ16" s="501"/>
      <c r="BA16" s="501"/>
      <c r="BB16" s="501"/>
      <c r="BC16" s="501"/>
      <c r="BD16" s="501"/>
      <c r="BE16" s="501"/>
      <c r="BF16" s="501"/>
      <c r="BG16" s="501"/>
      <c r="BH16" s="501"/>
      <c r="BI16" s="501"/>
      <c r="BJ16" s="501"/>
      <c r="BK16" s="501"/>
      <c r="BL16" s="501"/>
      <c r="BM16" s="502"/>
      <c r="BN16" s="466">
        <v>2891114</v>
      </c>
      <c r="BO16" s="467"/>
      <c r="BP16" s="467"/>
      <c r="BQ16" s="467"/>
      <c r="BR16" s="467"/>
      <c r="BS16" s="467"/>
      <c r="BT16" s="467"/>
      <c r="BU16" s="468"/>
      <c r="BV16" s="466">
        <v>2465487</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150</v>
      </c>
      <c r="N17" s="571"/>
      <c r="O17" s="571"/>
      <c r="P17" s="571"/>
      <c r="Q17" s="572"/>
      <c r="R17" s="567" t="s">
        <v>151</v>
      </c>
      <c r="S17" s="568"/>
      <c r="T17" s="568"/>
      <c r="U17" s="568"/>
      <c r="V17" s="569"/>
      <c r="W17" s="482" t="s">
        <v>152</v>
      </c>
      <c r="X17" s="483"/>
      <c r="Y17" s="483"/>
      <c r="Z17" s="483"/>
      <c r="AA17" s="483"/>
      <c r="AB17" s="473"/>
      <c r="AC17" s="517">
        <v>3321</v>
      </c>
      <c r="AD17" s="518"/>
      <c r="AE17" s="518"/>
      <c r="AF17" s="518"/>
      <c r="AG17" s="557"/>
      <c r="AH17" s="517">
        <v>3285</v>
      </c>
      <c r="AI17" s="518"/>
      <c r="AJ17" s="518"/>
      <c r="AK17" s="518"/>
      <c r="AL17" s="519"/>
      <c r="AM17" s="495"/>
      <c r="AN17" s="496"/>
      <c r="AO17" s="496"/>
      <c r="AP17" s="496"/>
      <c r="AQ17" s="496"/>
      <c r="AR17" s="496"/>
      <c r="AS17" s="496"/>
      <c r="AT17" s="497"/>
      <c r="AU17" s="498"/>
      <c r="AV17" s="499"/>
      <c r="AW17" s="499"/>
      <c r="AX17" s="499"/>
      <c r="AY17" s="500" t="s">
        <v>153</v>
      </c>
      <c r="AZ17" s="501"/>
      <c r="BA17" s="501"/>
      <c r="BB17" s="501"/>
      <c r="BC17" s="501"/>
      <c r="BD17" s="501"/>
      <c r="BE17" s="501"/>
      <c r="BF17" s="501"/>
      <c r="BG17" s="501"/>
      <c r="BH17" s="501"/>
      <c r="BI17" s="501"/>
      <c r="BJ17" s="501"/>
      <c r="BK17" s="501"/>
      <c r="BL17" s="501"/>
      <c r="BM17" s="502"/>
      <c r="BN17" s="466">
        <v>3993713</v>
      </c>
      <c r="BO17" s="467"/>
      <c r="BP17" s="467"/>
      <c r="BQ17" s="467"/>
      <c r="BR17" s="467"/>
      <c r="BS17" s="467"/>
      <c r="BT17" s="467"/>
      <c r="BU17" s="468"/>
      <c r="BV17" s="466">
        <v>2957500</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154</v>
      </c>
      <c r="C18" s="509"/>
      <c r="D18" s="509"/>
      <c r="E18" s="578"/>
      <c r="F18" s="578"/>
      <c r="G18" s="578"/>
      <c r="H18" s="578"/>
      <c r="I18" s="578"/>
      <c r="J18" s="578"/>
      <c r="K18" s="578"/>
      <c r="L18" s="579">
        <v>44.55</v>
      </c>
      <c r="M18" s="579"/>
      <c r="N18" s="579"/>
      <c r="O18" s="579"/>
      <c r="P18" s="579"/>
      <c r="Q18" s="579"/>
      <c r="R18" s="580"/>
      <c r="S18" s="580"/>
      <c r="T18" s="580"/>
      <c r="U18" s="580"/>
      <c r="V18" s="581"/>
      <c r="W18" s="484"/>
      <c r="X18" s="485"/>
      <c r="Y18" s="485"/>
      <c r="Z18" s="485"/>
      <c r="AA18" s="485"/>
      <c r="AB18" s="476"/>
      <c r="AC18" s="582">
        <v>48</v>
      </c>
      <c r="AD18" s="583"/>
      <c r="AE18" s="583"/>
      <c r="AF18" s="583"/>
      <c r="AG18" s="584"/>
      <c r="AH18" s="582">
        <v>44.7</v>
      </c>
      <c r="AI18" s="583"/>
      <c r="AJ18" s="583"/>
      <c r="AK18" s="583"/>
      <c r="AL18" s="585"/>
      <c r="AM18" s="495"/>
      <c r="AN18" s="496"/>
      <c r="AO18" s="496"/>
      <c r="AP18" s="496"/>
      <c r="AQ18" s="496"/>
      <c r="AR18" s="496"/>
      <c r="AS18" s="496"/>
      <c r="AT18" s="497"/>
      <c r="AU18" s="498"/>
      <c r="AV18" s="499"/>
      <c r="AW18" s="499"/>
      <c r="AX18" s="499"/>
      <c r="AY18" s="500" t="s">
        <v>155</v>
      </c>
      <c r="AZ18" s="501"/>
      <c r="BA18" s="501"/>
      <c r="BB18" s="501"/>
      <c r="BC18" s="501"/>
      <c r="BD18" s="501"/>
      <c r="BE18" s="501"/>
      <c r="BF18" s="501"/>
      <c r="BG18" s="501"/>
      <c r="BH18" s="501"/>
      <c r="BI18" s="501"/>
      <c r="BJ18" s="501"/>
      <c r="BK18" s="501"/>
      <c r="BL18" s="501"/>
      <c r="BM18" s="502"/>
      <c r="BN18" s="466">
        <v>3564080</v>
      </c>
      <c r="BO18" s="467"/>
      <c r="BP18" s="467"/>
      <c r="BQ18" s="467"/>
      <c r="BR18" s="467"/>
      <c r="BS18" s="467"/>
      <c r="BT18" s="467"/>
      <c r="BU18" s="468"/>
      <c r="BV18" s="466">
        <v>3613399</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156</v>
      </c>
      <c r="C19" s="509"/>
      <c r="D19" s="509"/>
      <c r="E19" s="578"/>
      <c r="F19" s="578"/>
      <c r="G19" s="578"/>
      <c r="H19" s="578"/>
      <c r="I19" s="578"/>
      <c r="J19" s="578"/>
      <c r="K19" s="578"/>
      <c r="L19" s="586">
        <v>279</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157</v>
      </c>
      <c r="AZ19" s="501"/>
      <c r="BA19" s="501"/>
      <c r="BB19" s="501"/>
      <c r="BC19" s="501"/>
      <c r="BD19" s="501"/>
      <c r="BE19" s="501"/>
      <c r="BF19" s="501"/>
      <c r="BG19" s="501"/>
      <c r="BH19" s="501"/>
      <c r="BI19" s="501"/>
      <c r="BJ19" s="501"/>
      <c r="BK19" s="501"/>
      <c r="BL19" s="501"/>
      <c r="BM19" s="502"/>
      <c r="BN19" s="466">
        <v>4421892</v>
      </c>
      <c r="BO19" s="467"/>
      <c r="BP19" s="467"/>
      <c r="BQ19" s="467"/>
      <c r="BR19" s="467"/>
      <c r="BS19" s="467"/>
      <c r="BT19" s="467"/>
      <c r="BU19" s="468"/>
      <c r="BV19" s="466">
        <v>5722384</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158</v>
      </c>
      <c r="C20" s="509"/>
      <c r="D20" s="509"/>
      <c r="E20" s="578"/>
      <c r="F20" s="578"/>
      <c r="G20" s="578"/>
      <c r="H20" s="578"/>
      <c r="I20" s="578"/>
      <c r="J20" s="578"/>
      <c r="K20" s="578"/>
      <c r="L20" s="586">
        <v>4266</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159</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160</v>
      </c>
      <c r="C22" s="601"/>
      <c r="D22" s="602"/>
      <c r="E22" s="478" t="s">
        <v>1</v>
      </c>
      <c r="F22" s="483"/>
      <c r="G22" s="483"/>
      <c r="H22" s="483"/>
      <c r="I22" s="483"/>
      <c r="J22" s="483"/>
      <c r="K22" s="473"/>
      <c r="L22" s="478" t="s">
        <v>161</v>
      </c>
      <c r="M22" s="483"/>
      <c r="N22" s="483"/>
      <c r="O22" s="483"/>
      <c r="P22" s="473"/>
      <c r="Q22" s="609" t="s">
        <v>162</v>
      </c>
      <c r="R22" s="610"/>
      <c r="S22" s="610"/>
      <c r="T22" s="610"/>
      <c r="U22" s="610"/>
      <c r="V22" s="611"/>
      <c r="W22" s="615" t="s">
        <v>163</v>
      </c>
      <c r="X22" s="601"/>
      <c r="Y22" s="602"/>
      <c r="Z22" s="478" t="s">
        <v>1</v>
      </c>
      <c r="AA22" s="483"/>
      <c r="AB22" s="483"/>
      <c r="AC22" s="483"/>
      <c r="AD22" s="483"/>
      <c r="AE22" s="483"/>
      <c r="AF22" s="483"/>
      <c r="AG22" s="473"/>
      <c r="AH22" s="628" t="s">
        <v>164</v>
      </c>
      <c r="AI22" s="483"/>
      <c r="AJ22" s="483"/>
      <c r="AK22" s="483"/>
      <c r="AL22" s="473"/>
      <c r="AM22" s="628" t="s">
        <v>165</v>
      </c>
      <c r="AN22" s="629"/>
      <c r="AO22" s="629"/>
      <c r="AP22" s="629"/>
      <c r="AQ22" s="629"/>
      <c r="AR22" s="630"/>
      <c r="AS22" s="609" t="s">
        <v>162</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166</v>
      </c>
      <c r="AZ23" s="427"/>
      <c r="BA23" s="427"/>
      <c r="BB23" s="427"/>
      <c r="BC23" s="427"/>
      <c r="BD23" s="427"/>
      <c r="BE23" s="427"/>
      <c r="BF23" s="427"/>
      <c r="BG23" s="427"/>
      <c r="BH23" s="427"/>
      <c r="BI23" s="427"/>
      <c r="BJ23" s="427"/>
      <c r="BK23" s="427"/>
      <c r="BL23" s="427"/>
      <c r="BM23" s="428"/>
      <c r="BN23" s="466">
        <v>4611697</v>
      </c>
      <c r="BO23" s="467"/>
      <c r="BP23" s="467"/>
      <c r="BQ23" s="467"/>
      <c r="BR23" s="467"/>
      <c r="BS23" s="467"/>
      <c r="BT23" s="467"/>
      <c r="BU23" s="468"/>
      <c r="BV23" s="466">
        <v>4824737</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167</v>
      </c>
      <c r="F24" s="496"/>
      <c r="G24" s="496"/>
      <c r="H24" s="496"/>
      <c r="I24" s="496"/>
      <c r="J24" s="496"/>
      <c r="K24" s="497"/>
      <c r="L24" s="517">
        <v>1</v>
      </c>
      <c r="M24" s="518"/>
      <c r="N24" s="518"/>
      <c r="O24" s="518"/>
      <c r="P24" s="557"/>
      <c r="Q24" s="517">
        <v>7000</v>
      </c>
      <c r="R24" s="518"/>
      <c r="S24" s="518"/>
      <c r="T24" s="518"/>
      <c r="U24" s="518"/>
      <c r="V24" s="557"/>
      <c r="W24" s="616"/>
      <c r="X24" s="604"/>
      <c r="Y24" s="605"/>
      <c r="Z24" s="516" t="s">
        <v>168</v>
      </c>
      <c r="AA24" s="496"/>
      <c r="AB24" s="496"/>
      <c r="AC24" s="496"/>
      <c r="AD24" s="496"/>
      <c r="AE24" s="496"/>
      <c r="AF24" s="496"/>
      <c r="AG24" s="497"/>
      <c r="AH24" s="517">
        <v>115</v>
      </c>
      <c r="AI24" s="518"/>
      <c r="AJ24" s="518"/>
      <c r="AK24" s="518"/>
      <c r="AL24" s="557"/>
      <c r="AM24" s="517">
        <v>343735</v>
      </c>
      <c r="AN24" s="518"/>
      <c r="AO24" s="518"/>
      <c r="AP24" s="518"/>
      <c r="AQ24" s="518"/>
      <c r="AR24" s="557"/>
      <c r="AS24" s="517">
        <v>2989</v>
      </c>
      <c r="AT24" s="518"/>
      <c r="AU24" s="518"/>
      <c r="AV24" s="518"/>
      <c r="AW24" s="518"/>
      <c r="AX24" s="519"/>
      <c r="AY24" s="636" t="s">
        <v>169</v>
      </c>
      <c r="AZ24" s="637"/>
      <c r="BA24" s="637"/>
      <c r="BB24" s="637"/>
      <c r="BC24" s="637"/>
      <c r="BD24" s="637"/>
      <c r="BE24" s="637"/>
      <c r="BF24" s="637"/>
      <c r="BG24" s="637"/>
      <c r="BH24" s="637"/>
      <c r="BI24" s="637"/>
      <c r="BJ24" s="637"/>
      <c r="BK24" s="637"/>
      <c r="BL24" s="637"/>
      <c r="BM24" s="638"/>
      <c r="BN24" s="466">
        <v>2824439</v>
      </c>
      <c r="BO24" s="467"/>
      <c r="BP24" s="467"/>
      <c r="BQ24" s="467"/>
      <c r="BR24" s="467"/>
      <c r="BS24" s="467"/>
      <c r="BT24" s="467"/>
      <c r="BU24" s="468"/>
      <c r="BV24" s="466">
        <v>2999102</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170</v>
      </c>
      <c r="F25" s="496"/>
      <c r="G25" s="496"/>
      <c r="H25" s="496"/>
      <c r="I25" s="496"/>
      <c r="J25" s="496"/>
      <c r="K25" s="497"/>
      <c r="L25" s="517">
        <v>1</v>
      </c>
      <c r="M25" s="518"/>
      <c r="N25" s="518"/>
      <c r="O25" s="518"/>
      <c r="P25" s="557"/>
      <c r="Q25" s="517">
        <v>6010</v>
      </c>
      <c r="R25" s="518"/>
      <c r="S25" s="518"/>
      <c r="T25" s="518"/>
      <c r="U25" s="518"/>
      <c r="V25" s="557"/>
      <c r="W25" s="616"/>
      <c r="X25" s="604"/>
      <c r="Y25" s="605"/>
      <c r="Z25" s="516" t="s">
        <v>171</v>
      </c>
      <c r="AA25" s="496"/>
      <c r="AB25" s="496"/>
      <c r="AC25" s="496"/>
      <c r="AD25" s="496"/>
      <c r="AE25" s="496"/>
      <c r="AF25" s="496"/>
      <c r="AG25" s="497"/>
      <c r="AH25" s="517" t="s">
        <v>136</v>
      </c>
      <c r="AI25" s="518"/>
      <c r="AJ25" s="518"/>
      <c r="AK25" s="518"/>
      <c r="AL25" s="557"/>
      <c r="AM25" s="517" t="s">
        <v>128</v>
      </c>
      <c r="AN25" s="518"/>
      <c r="AO25" s="518"/>
      <c r="AP25" s="518"/>
      <c r="AQ25" s="518"/>
      <c r="AR25" s="557"/>
      <c r="AS25" s="517" t="s">
        <v>136</v>
      </c>
      <c r="AT25" s="518"/>
      <c r="AU25" s="518"/>
      <c r="AV25" s="518"/>
      <c r="AW25" s="518"/>
      <c r="AX25" s="519"/>
      <c r="AY25" s="426" t="s">
        <v>172</v>
      </c>
      <c r="AZ25" s="427"/>
      <c r="BA25" s="427"/>
      <c r="BB25" s="427"/>
      <c r="BC25" s="427"/>
      <c r="BD25" s="427"/>
      <c r="BE25" s="427"/>
      <c r="BF25" s="427"/>
      <c r="BG25" s="427"/>
      <c r="BH25" s="427"/>
      <c r="BI25" s="427"/>
      <c r="BJ25" s="427"/>
      <c r="BK25" s="427"/>
      <c r="BL25" s="427"/>
      <c r="BM25" s="428"/>
      <c r="BN25" s="429">
        <v>1882362</v>
      </c>
      <c r="BO25" s="430"/>
      <c r="BP25" s="430"/>
      <c r="BQ25" s="430"/>
      <c r="BR25" s="430"/>
      <c r="BS25" s="430"/>
      <c r="BT25" s="430"/>
      <c r="BU25" s="431"/>
      <c r="BV25" s="429">
        <v>1171224</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173</v>
      </c>
      <c r="F26" s="496"/>
      <c r="G26" s="496"/>
      <c r="H26" s="496"/>
      <c r="I26" s="496"/>
      <c r="J26" s="496"/>
      <c r="K26" s="497"/>
      <c r="L26" s="517">
        <v>1</v>
      </c>
      <c r="M26" s="518"/>
      <c r="N26" s="518"/>
      <c r="O26" s="518"/>
      <c r="P26" s="557"/>
      <c r="Q26" s="517">
        <v>5630</v>
      </c>
      <c r="R26" s="518"/>
      <c r="S26" s="518"/>
      <c r="T26" s="518"/>
      <c r="U26" s="518"/>
      <c r="V26" s="557"/>
      <c r="W26" s="616"/>
      <c r="X26" s="604"/>
      <c r="Y26" s="605"/>
      <c r="Z26" s="516" t="s">
        <v>174</v>
      </c>
      <c r="AA26" s="626"/>
      <c r="AB26" s="626"/>
      <c r="AC26" s="626"/>
      <c r="AD26" s="626"/>
      <c r="AE26" s="626"/>
      <c r="AF26" s="626"/>
      <c r="AG26" s="627"/>
      <c r="AH26" s="517">
        <v>4</v>
      </c>
      <c r="AI26" s="518"/>
      <c r="AJ26" s="518"/>
      <c r="AK26" s="518"/>
      <c r="AL26" s="557"/>
      <c r="AM26" s="517">
        <v>12080</v>
      </c>
      <c r="AN26" s="518"/>
      <c r="AO26" s="518"/>
      <c r="AP26" s="518"/>
      <c r="AQ26" s="518"/>
      <c r="AR26" s="557"/>
      <c r="AS26" s="517">
        <v>3020</v>
      </c>
      <c r="AT26" s="518"/>
      <c r="AU26" s="518"/>
      <c r="AV26" s="518"/>
      <c r="AW26" s="518"/>
      <c r="AX26" s="519"/>
      <c r="AY26" s="469" t="s">
        <v>175</v>
      </c>
      <c r="AZ26" s="470"/>
      <c r="BA26" s="470"/>
      <c r="BB26" s="470"/>
      <c r="BC26" s="470"/>
      <c r="BD26" s="470"/>
      <c r="BE26" s="470"/>
      <c r="BF26" s="470"/>
      <c r="BG26" s="470"/>
      <c r="BH26" s="470"/>
      <c r="BI26" s="470"/>
      <c r="BJ26" s="470"/>
      <c r="BK26" s="470"/>
      <c r="BL26" s="470"/>
      <c r="BM26" s="471"/>
      <c r="BN26" s="466" t="s">
        <v>128</v>
      </c>
      <c r="BO26" s="467"/>
      <c r="BP26" s="467"/>
      <c r="BQ26" s="467"/>
      <c r="BR26" s="467"/>
      <c r="BS26" s="467"/>
      <c r="BT26" s="467"/>
      <c r="BU26" s="468"/>
      <c r="BV26" s="466" t="s">
        <v>136</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176</v>
      </c>
      <c r="F27" s="496"/>
      <c r="G27" s="496"/>
      <c r="H27" s="496"/>
      <c r="I27" s="496"/>
      <c r="J27" s="496"/>
      <c r="K27" s="497"/>
      <c r="L27" s="517">
        <v>1</v>
      </c>
      <c r="M27" s="518"/>
      <c r="N27" s="518"/>
      <c r="O27" s="518"/>
      <c r="P27" s="557"/>
      <c r="Q27" s="517">
        <v>3010</v>
      </c>
      <c r="R27" s="518"/>
      <c r="S27" s="518"/>
      <c r="T27" s="518"/>
      <c r="U27" s="518"/>
      <c r="V27" s="557"/>
      <c r="W27" s="616"/>
      <c r="X27" s="604"/>
      <c r="Y27" s="605"/>
      <c r="Z27" s="516" t="s">
        <v>177</v>
      </c>
      <c r="AA27" s="496"/>
      <c r="AB27" s="496"/>
      <c r="AC27" s="496"/>
      <c r="AD27" s="496"/>
      <c r="AE27" s="496"/>
      <c r="AF27" s="496"/>
      <c r="AG27" s="497"/>
      <c r="AH27" s="517">
        <v>20</v>
      </c>
      <c r="AI27" s="518"/>
      <c r="AJ27" s="518"/>
      <c r="AK27" s="518"/>
      <c r="AL27" s="557"/>
      <c r="AM27" s="517">
        <v>63764</v>
      </c>
      <c r="AN27" s="518"/>
      <c r="AO27" s="518"/>
      <c r="AP27" s="518"/>
      <c r="AQ27" s="518"/>
      <c r="AR27" s="557"/>
      <c r="AS27" s="517">
        <v>3188</v>
      </c>
      <c r="AT27" s="518"/>
      <c r="AU27" s="518"/>
      <c r="AV27" s="518"/>
      <c r="AW27" s="518"/>
      <c r="AX27" s="519"/>
      <c r="AY27" s="558" t="s">
        <v>178</v>
      </c>
      <c r="AZ27" s="559"/>
      <c r="BA27" s="559"/>
      <c r="BB27" s="559"/>
      <c r="BC27" s="559"/>
      <c r="BD27" s="559"/>
      <c r="BE27" s="559"/>
      <c r="BF27" s="559"/>
      <c r="BG27" s="559"/>
      <c r="BH27" s="559"/>
      <c r="BI27" s="559"/>
      <c r="BJ27" s="559"/>
      <c r="BK27" s="559"/>
      <c r="BL27" s="559"/>
      <c r="BM27" s="560"/>
      <c r="BN27" s="639">
        <v>249501</v>
      </c>
      <c r="BO27" s="640"/>
      <c r="BP27" s="640"/>
      <c r="BQ27" s="640"/>
      <c r="BR27" s="640"/>
      <c r="BS27" s="640"/>
      <c r="BT27" s="640"/>
      <c r="BU27" s="641"/>
      <c r="BV27" s="639">
        <v>82866</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179</v>
      </c>
      <c r="F28" s="496"/>
      <c r="G28" s="496"/>
      <c r="H28" s="496"/>
      <c r="I28" s="496"/>
      <c r="J28" s="496"/>
      <c r="K28" s="497"/>
      <c r="L28" s="517">
        <v>1</v>
      </c>
      <c r="M28" s="518"/>
      <c r="N28" s="518"/>
      <c r="O28" s="518"/>
      <c r="P28" s="557"/>
      <c r="Q28" s="517">
        <v>2260</v>
      </c>
      <c r="R28" s="518"/>
      <c r="S28" s="518"/>
      <c r="T28" s="518"/>
      <c r="U28" s="518"/>
      <c r="V28" s="557"/>
      <c r="W28" s="616"/>
      <c r="X28" s="604"/>
      <c r="Y28" s="605"/>
      <c r="Z28" s="516" t="s">
        <v>180</v>
      </c>
      <c r="AA28" s="496"/>
      <c r="AB28" s="496"/>
      <c r="AC28" s="496"/>
      <c r="AD28" s="496"/>
      <c r="AE28" s="496"/>
      <c r="AF28" s="496"/>
      <c r="AG28" s="497"/>
      <c r="AH28" s="517" t="s">
        <v>136</v>
      </c>
      <c r="AI28" s="518"/>
      <c r="AJ28" s="518"/>
      <c r="AK28" s="518"/>
      <c r="AL28" s="557"/>
      <c r="AM28" s="517" t="s">
        <v>128</v>
      </c>
      <c r="AN28" s="518"/>
      <c r="AO28" s="518"/>
      <c r="AP28" s="518"/>
      <c r="AQ28" s="518"/>
      <c r="AR28" s="557"/>
      <c r="AS28" s="517" t="s">
        <v>128</v>
      </c>
      <c r="AT28" s="518"/>
      <c r="AU28" s="518"/>
      <c r="AV28" s="518"/>
      <c r="AW28" s="518"/>
      <c r="AX28" s="519"/>
      <c r="AY28" s="642" t="s">
        <v>181</v>
      </c>
      <c r="AZ28" s="643"/>
      <c r="BA28" s="643"/>
      <c r="BB28" s="644"/>
      <c r="BC28" s="426" t="s">
        <v>48</v>
      </c>
      <c r="BD28" s="427"/>
      <c r="BE28" s="427"/>
      <c r="BF28" s="427"/>
      <c r="BG28" s="427"/>
      <c r="BH28" s="427"/>
      <c r="BI28" s="427"/>
      <c r="BJ28" s="427"/>
      <c r="BK28" s="427"/>
      <c r="BL28" s="427"/>
      <c r="BM28" s="428"/>
      <c r="BN28" s="429">
        <v>1131375</v>
      </c>
      <c r="BO28" s="430"/>
      <c r="BP28" s="430"/>
      <c r="BQ28" s="430"/>
      <c r="BR28" s="430"/>
      <c r="BS28" s="430"/>
      <c r="BT28" s="430"/>
      <c r="BU28" s="431"/>
      <c r="BV28" s="429">
        <v>1026743</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182</v>
      </c>
      <c r="F29" s="496"/>
      <c r="G29" s="496"/>
      <c r="H29" s="496"/>
      <c r="I29" s="496"/>
      <c r="J29" s="496"/>
      <c r="K29" s="497"/>
      <c r="L29" s="517">
        <v>10</v>
      </c>
      <c r="M29" s="518"/>
      <c r="N29" s="518"/>
      <c r="O29" s="518"/>
      <c r="P29" s="557"/>
      <c r="Q29" s="517">
        <v>2010</v>
      </c>
      <c r="R29" s="518"/>
      <c r="S29" s="518"/>
      <c r="T29" s="518"/>
      <c r="U29" s="518"/>
      <c r="V29" s="557"/>
      <c r="W29" s="617"/>
      <c r="X29" s="618"/>
      <c r="Y29" s="619"/>
      <c r="Z29" s="516" t="s">
        <v>183</v>
      </c>
      <c r="AA29" s="496"/>
      <c r="AB29" s="496"/>
      <c r="AC29" s="496"/>
      <c r="AD29" s="496"/>
      <c r="AE29" s="496"/>
      <c r="AF29" s="496"/>
      <c r="AG29" s="497"/>
      <c r="AH29" s="517">
        <v>135</v>
      </c>
      <c r="AI29" s="518"/>
      <c r="AJ29" s="518"/>
      <c r="AK29" s="518"/>
      <c r="AL29" s="557"/>
      <c r="AM29" s="517">
        <v>407499</v>
      </c>
      <c r="AN29" s="518"/>
      <c r="AO29" s="518"/>
      <c r="AP29" s="518"/>
      <c r="AQ29" s="518"/>
      <c r="AR29" s="557"/>
      <c r="AS29" s="517">
        <v>3019</v>
      </c>
      <c r="AT29" s="518"/>
      <c r="AU29" s="518"/>
      <c r="AV29" s="518"/>
      <c r="AW29" s="518"/>
      <c r="AX29" s="519"/>
      <c r="AY29" s="645"/>
      <c r="AZ29" s="646"/>
      <c r="BA29" s="646"/>
      <c r="BB29" s="647"/>
      <c r="BC29" s="500" t="s">
        <v>184</v>
      </c>
      <c r="BD29" s="501"/>
      <c r="BE29" s="501"/>
      <c r="BF29" s="501"/>
      <c r="BG29" s="501"/>
      <c r="BH29" s="501"/>
      <c r="BI29" s="501"/>
      <c r="BJ29" s="501"/>
      <c r="BK29" s="501"/>
      <c r="BL29" s="501"/>
      <c r="BM29" s="502"/>
      <c r="BN29" s="466">
        <v>517653</v>
      </c>
      <c r="BO29" s="467"/>
      <c r="BP29" s="467"/>
      <c r="BQ29" s="467"/>
      <c r="BR29" s="467"/>
      <c r="BS29" s="467"/>
      <c r="BT29" s="467"/>
      <c r="BU29" s="468"/>
      <c r="BV29" s="466">
        <v>517172</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185</v>
      </c>
      <c r="X30" s="624"/>
      <c r="Y30" s="624"/>
      <c r="Z30" s="624"/>
      <c r="AA30" s="624"/>
      <c r="AB30" s="624"/>
      <c r="AC30" s="624"/>
      <c r="AD30" s="624"/>
      <c r="AE30" s="624"/>
      <c r="AF30" s="624"/>
      <c r="AG30" s="625"/>
      <c r="AH30" s="582">
        <v>97.5</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1402574</v>
      </c>
      <c r="BO30" s="640"/>
      <c r="BP30" s="640"/>
      <c r="BQ30" s="640"/>
      <c r="BR30" s="640"/>
      <c r="BS30" s="640"/>
      <c r="BT30" s="640"/>
      <c r="BU30" s="641"/>
      <c r="BV30" s="639">
        <v>1361526</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186</v>
      </c>
      <c r="D32" s="213"/>
      <c r="E32" s="213"/>
      <c r="F32" s="210"/>
      <c r="G32" s="210"/>
      <c r="H32" s="210"/>
      <c r="I32" s="210"/>
      <c r="J32" s="210"/>
      <c r="K32" s="210"/>
      <c r="L32" s="210"/>
      <c r="M32" s="210"/>
      <c r="N32" s="210"/>
      <c r="O32" s="210"/>
      <c r="P32" s="210"/>
      <c r="Q32" s="210"/>
      <c r="R32" s="210"/>
      <c r="S32" s="210"/>
      <c r="T32" s="210"/>
      <c r="U32" s="210" t="s">
        <v>187</v>
      </c>
      <c r="V32" s="210"/>
      <c r="W32" s="210"/>
      <c r="X32" s="210"/>
      <c r="Y32" s="210"/>
      <c r="Z32" s="210"/>
      <c r="AA32" s="210"/>
      <c r="AB32" s="210"/>
      <c r="AC32" s="210"/>
      <c r="AD32" s="210"/>
      <c r="AE32" s="210"/>
      <c r="AF32" s="210"/>
      <c r="AG32" s="210"/>
      <c r="AH32" s="210"/>
      <c r="AI32" s="210"/>
      <c r="AJ32" s="210"/>
      <c r="AK32" s="210"/>
      <c r="AL32" s="210"/>
      <c r="AM32" s="214" t="s">
        <v>188</v>
      </c>
      <c r="AN32" s="210"/>
      <c r="AO32" s="210"/>
      <c r="AP32" s="210"/>
      <c r="AQ32" s="210"/>
      <c r="AR32" s="210"/>
      <c r="AS32" s="214"/>
      <c r="AT32" s="214"/>
      <c r="AU32" s="214"/>
      <c r="AV32" s="214"/>
      <c r="AW32" s="214"/>
      <c r="AX32" s="214"/>
      <c r="AY32" s="214"/>
      <c r="AZ32" s="214"/>
      <c r="BA32" s="214"/>
      <c r="BB32" s="210"/>
      <c r="BC32" s="214"/>
      <c r="BD32" s="210"/>
      <c r="BE32" s="214" t="s">
        <v>189</v>
      </c>
      <c r="BF32" s="210"/>
      <c r="BG32" s="210"/>
      <c r="BH32" s="210"/>
      <c r="BI32" s="210"/>
      <c r="BJ32" s="214"/>
      <c r="BK32" s="214"/>
      <c r="BL32" s="214"/>
      <c r="BM32" s="214"/>
      <c r="BN32" s="214"/>
      <c r="BO32" s="214"/>
      <c r="BP32" s="214"/>
      <c r="BQ32" s="214"/>
      <c r="BR32" s="210"/>
      <c r="BS32" s="210"/>
      <c r="BT32" s="210"/>
      <c r="BU32" s="210"/>
      <c r="BV32" s="210"/>
      <c r="BW32" s="210" t="s">
        <v>190</v>
      </c>
      <c r="BX32" s="210"/>
      <c r="BY32" s="210"/>
      <c r="BZ32" s="210"/>
      <c r="CA32" s="210"/>
      <c r="CB32" s="214"/>
      <c r="CC32" s="214"/>
      <c r="CD32" s="214"/>
      <c r="CE32" s="214"/>
      <c r="CF32" s="214"/>
      <c r="CG32" s="214"/>
      <c r="CH32" s="214"/>
      <c r="CI32" s="214"/>
      <c r="CJ32" s="214"/>
      <c r="CK32" s="214"/>
      <c r="CL32" s="214"/>
      <c r="CM32" s="214"/>
      <c r="CN32" s="214"/>
      <c r="CO32" s="214" t="s">
        <v>191</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192</v>
      </c>
      <c r="D33" s="490"/>
      <c r="E33" s="455" t="s">
        <v>193</v>
      </c>
      <c r="F33" s="455"/>
      <c r="G33" s="455"/>
      <c r="H33" s="455"/>
      <c r="I33" s="455"/>
      <c r="J33" s="455"/>
      <c r="K33" s="455"/>
      <c r="L33" s="455"/>
      <c r="M33" s="455"/>
      <c r="N33" s="455"/>
      <c r="O33" s="455"/>
      <c r="P33" s="455"/>
      <c r="Q33" s="455"/>
      <c r="R33" s="455"/>
      <c r="S33" s="455"/>
      <c r="T33" s="215"/>
      <c r="U33" s="490" t="s">
        <v>194</v>
      </c>
      <c r="V33" s="490"/>
      <c r="W33" s="455" t="s">
        <v>195</v>
      </c>
      <c r="X33" s="455"/>
      <c r="Y33" s="455"/>
      <c r="Z33" s="455"/>
      <c r="AA33" s="455"/>
      <c r="AB33" s="455"/>
      <c r="AC33" s="455"/>
      <c r="AD33" s="455"/>
      <c r="AE33" s="455"/>
      <c r="AF33" s="455"/>
      <c r="AG33" s="455"/>
      <c r="AH33" s="455"/>
      <c r="AI33" s="455"/>
      <c r="AJ33" s="455"/>
      <c r="AK33" s="455"/>
      <c r="AL33" s="215"/>
      <c r="AM33" s="490" t="s">
        <v>194</v>
      </c>
      <c r="AN33" s="490"/>
      <c r="AO33" s="455" t="s">
        <v>195</v>
      </c>
      <c r="AP33" s="455"/>
      <c r="AQ33" s="455"/>
      <c r="AR33" s="455"/>
      <c r="AS33" s="455"/>
      <c r="AT33" s="455"/>
      <c r="AU33" s="455"/>
      <c r="AV33" s="455"/>
      <c r="AW33" s="455"/>
      <c r="AX33" s="455"/>
      <c r="AY33" s="455"/>
      <c r="AZ33" s="455"/>
      <c r="BA33" s="455"/>
      <c r="BB33" s="455"/>
      <c r="BC33" s="455"/>
      <c r="BD33" s="216"/>
      <c r="BE33" s="455" t="s">
        <v>196</v>
      </c>
      <c r="BF33" s="455"/>
      <c r="BG33" s="455" t="s">
        <v>197</v>
      </c>
      <c r="BH33" s="455"/>
      <c r="BI33" s="455"/>
      <c r="BJ33" s="455"/>
      <c r="BK33" s="455"/>
      <c r="BL33" s="455"/>
      <c r="BM33" s="455"/>
      <c r="BN33" s="455"/>
      <c r="BO33" s="455"/>
      <c r="BP33" s="455"/>
      <c r="BQ33" s="455"/>
      <c r="BR33" s="455"/>
      <c r="BS33" s="455"/>
      <c r="BT33" s="455"/>
      <c r="BU33" s="455"/>
      <c r="BV33" s="216"/>
      <c r="BW33" s="490" t="s">
        <v>196</v>
      </c>
      <c r="BX33" s="490"/>
      <c r="BY33" s="455" t="s">
        <v>198</v>
      </c>
      <c r="BZ33" s="455"/>
      <c r="CA33" s="455"/>
      <c r="CB33" s="455"/>
      <c r="CC33" s="455"/>
      <c r="CD33" s="455"/>
      <c r="CE33" s="455"/>
      <c r="CF33" s="455"/>
      <c r="CG33" s="455"/>
      <c r="CH33" s="455"/>
      <c r="CI33" s="455"/>
      <c r="CJ33" s="455"/>
      <c r="CK33" s="455"/>
      <c r="CL33" s="455"/>
      <c r="CM33" s="455"/>
      <c r="CN33" s="215"/>
      <c r="CO33" s="490" t="s">
        <v>194</v>
      </c>
      <c r="CP33" s="490"/>
      <c r="CQ33" s="455" t="s">
        <v>199</v>
      </c>
      <c r="CR33" s="455"/>
      <c r="CS33" s="455"/>
      <c r="CT33" s="455"/>
      <c r="CU33" s="455"/>
      <c r="CV33" s="455"/>
      <c r="CW33" s="455"/>
      <c r="CX33" s="455"/>
      <c r="CY33" s="455"/>
      <c r="CZ33" s="455"/>
      <c r="DA33" s="455"/>
      <c r="DB33" s="455"/>
      <c r="DC33" s="455"/>
      <c r="DD33" s="455"/>
      <c r="DE33" s="455"/>
      <c r="DF33" s="215"/>
      <c r="DG33" s="651" t="s">
        <v>200</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3</v>
      </c>
      <c r="V34" s="652"/>
      <c r="W34" s="653" t="str">
        <f>IF('各会計、関係団体の財政状況及び健全化判断比率'!B28="","",'各会計、関係団体の財政状況及び健全化判断比率'!B28)</f>
        <v>国民健康保険事業特別会計（事業勘定）</v>
      </c>
      <c r="X34" s="653"/>
      <c r="Y34" s="653"/>
      <c r="Z34" s="653"/>
      <c r="AA34" s="653"/>
      <c r="AB34" s="653"/>
      <c r="AC34" s="653"/>
      <c r="AD34" s="653"/>
      <c r="AE34" s="653"/>
      <c r="AF34" s="653"/>
      <c r="AG34" s="653"/>
      <c r="AH34" s="653"/>
      <c r="AI34" s="653"/>
      <c r="AJ34" s="653"/>
      <c r="AK34" s="653"/>
      <c r="AL34" s="213"/>
      <c r="AM34" s="652">
        <f>IF(AO34="","",MAX(C34:D43,U34:V43)+1)</f>
        <v>7</v>
      </c>
      <c r="AN34" s="652"/>
      <c r="AO34" s="653" t="str">
        <f>IF('各会計、関係団体の財政状況及び健全化判断比率'!B32="","",'各会計、関係団体の財政状況及び健全化判断比率'!B32)</f>
        <v>水道事業会計</v>
      </c>
      <c r="AP34" s="653"/>
      <c r="AQ34" s="653"/>
      <c r="AR34" s="653"/>
      <c r="AS34" s="653"/>
      <c r="AT34" s="653"/>
      <c r="AU34" s="653"/>
      <c r="AV34" s="653"/>
      <c r="AW34" s="653"/>
      <c r="AX34" s="653"/>
      <c r="AY34" s="653"/>
      <c r="AZ34" s="653"/>
      <c r="BA34" s="653"/>
      <c r="BB34" s="653"/>
      <c r="BC34" s="653"/>
      <c r="BD34" s="213"/>
      <c r="BE34" s="652" t="str">
        <f>IF(BG34="","",MAX(C34:D43,U34:V43,AM34:AN43)+1)</f>
        <v/>
      </c>
      <c r="BF34" s="652"/>
      <c r="BG34" s="653"/>
      <c r="BH34" s="653"/>
      <c r="BI34" s="653"/>
      <c r="BJ34" s="653"/>
      <c r="BK34" s="653"/>
      <c r="BL34" s="653"/>
      <c r="BM34" s="653"/>
      <c r="BN34" s="653"/>
      <c r="BO34" s="653"/>
      <c r="BP34" s="653"/>
      <c r="BQ34" s="653"/>
      <c r="BR34" s="653"/>
      <c r="BS34" s="653"/>
      <c r="BT34" s="653"/>
      <c r="BU34" s="653"/>
      <c r="BV34" s="213"/>
      <c r="BW34" s="652">
        <f>IF(BY34="","",MAX(C34:D43,U34:V43,AM34:AN43,BE34:BF43)+1)</f>
        <v>9</v>
      </c>
      <c r="BX34" s="652"/>
      <c r="BY34" s="653" t="str">
        <f>IF('各会計、関係団体の財政状況及び健全化判断比率'!B68="","",'各会計、関係団体の財政状況及び健全化判断比率'!B68)</f>
        <v>滋賀県市町村職員退職手当組合</v>
      </c>
      <c r="BZ34" s="653"/>
      <c r="CA34" s="653"/>
      <c r="CB34" s="653"/>
      <c r="CC34" s="653"/>
      <c r="CD34" s="653"/>
      <c r="CE34" s="653"/>
      <c r="CF34" s="653"/>
      <c r="CG34" s="653"/>
      <c r="CH34" s="653"/>
      <c r="CI34" s="653"/>
      <c r="CJ34" s="653"/>
      <c r="CK34" s="653"/>
      <c r="CL34" s="653"/>
      <c r="CM34" s="653"/>
      <c r="CN34" s="213"/>
      <c r="CO34" s="652">
        <f>IF(CQ34="","",MAX(C34:D43,U34:V43,AM34:AN43,BE34:BF43,BW34:BX43)+1)</f>
        <v>19</v>
      </c>
      <c r="CP34" s="652"/>
      <c r="CQ34" s="653" t="str">
        <f>IF('各会計、関係団体の財政状況及び健全化判断比率'!BS7="","",'各会計、関係団体の財政状況及び健全化判断比率'!BS7)</f>
        <v>竜王町地域振興事業団</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学校給食事業特別会計</v>
      </c>
      <c r="F35" s="653"/>
      <c r="G35" s="653"/>
      <c r="H35" s="653"/>
      <c r="I35" s="653"/>
      <c r="J35" s="653"/>
      <c r="K35" s="653"/>
      <c r="L35" s="653"/>
      <c r="M35" s="653"/>
      <c r="N35" s="653"/>
      <c r="O35" s="653"/>
      <c r="P35" s="653"/>
      <c r="Q35" s="653"/>
      <c r="R35" s="653"/>
      <c r="S35" s="653"/>
      <c r="T35" s="213"/>
      <c r="U35" s="652">
        <f>IF(W35="","",U34+1)</f>
        <v>4</v>
      </c>
      <c r="V35" s="652"/>
      <c r="W35" s="653" t="str">
        <f>IF('各会計、関係団体の財政状況及び健全化判断比率'!B29="","",'各会計、関係団体の財政状況及び健全化判断比率'!B29)</f>
        <v>国民健康保険事業特別会計（施設勘定）</v>
      </c>
      <c r="X35" s="653"/>
      <c r="Y35" s="653"/>
      <c r="Z35" s="653"/>
      <c r="AA35" s="653"/>
      <c r="AB35" s="653"/>
      <c r="AC35" s="653"/>
      <c r="AD35" s="653"/>
      <c r="AE35" s="653"/>
      <c r="AF35" s="653"/>
      <c r="AG35" s="653"/>
      <c r="AH35" s="653"/>
      <c r="AI35" s="653"/>
      <c r="AJ35" s="653"/>
      <c r="AK35" s="653"/>
      <c r="AL35" s="213"/>
      <c r="AM35" s="652">
        <f t="shared" ref="AM35:AM43" si="0">IF(AO35="","",AM34+1)</f>
        <v>8</v>
      </c>
      <c r="AN35" s="652"/>
      <c r="AO35" s="653" t="str">
        <f>IF('各会計、関係団体の財政状況及び健全化判断比率'!B33="","",'各会計、関係団体の財政状況及び健全化判断比率'!B33)</f>
        <v>下水道事業会計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10</v>
      </c>
      <c r="BX35" s="652"/>
      <c r="BY35" s="653" t="str">
        <f>IF('各会計、関係団体の財政状況及び健全化判断比率'!B69="","",'各会計、関係団体の財政状況及び健全化判断比率'!B69)</f>
        <v>滋賀県市町村交通災害共済組合</v>
      </c>
      <c r="BZ35" s="653"/>
      <c r="CA35" s="653"/>
      <c r="CB35" s="653"/>
      <c r="CC35" s="653"/>
      <c r="CD35" s="653"/>
      <c r="CE35" s="653"/>
      <c r="CF35" s="653"/>
      <c r="CG35" s="653"/>
      <c r="CH35" s="653"/>
      <c r="CI35" s="653"/>
      <c r="CJ35" s="653"/>
      <c r="CK35" s="653"/>
      <c r="CL35" s="653"/>
      <c r="CM35" s="653"/>
      <c r="CN35" s="213"/>
      <c r="CO35" s="652">
        <f t="shared" ref="CO35:CO43" si="3">IF(CQ35="","",CO34+1)</f>
        <v>20</v>
      </c>
      <c r="CP35" s="652"/>
      <c r="CQ35" s="653" t="str">
        <f>IF('各会計、関係団体の財政状況及び健全化判断比率'!BS8="","",'各会計、関係団体の財政状況及び健全化判断比率'!BS8)</f>
        <v>みらいパーク竜王</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5</v>
      </c>
      <c r="V36" s="652"/>
      <c r="W36" s="653" t="str">
        <f>IF('各会計、関係団体の財政状況及び健全化判断比率'!B30="","",'各会計、関係団体の財政状況及び健全化判断比率'!B30)</f>
        <v>介護保険特別会計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11</v>
      </c>
      <c r="BX36" s="652"/>
      <c r="BY36" s="653" t="str">
        <f>IF('各会計、関係団体の財政状況及び健全化判断比率'!B70="","",'各会計、関係団体の財政状況及び健全化判断比率'!B70)</f>
        <v>八日市布引ライフ組合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f t="shared" si="4"/>
        <v>6</v>
      </c>
      <c r="V37" s="652"/>
      <c r="W37" s="653" t="str">
        <f>IF('各会計、関係団体の財政状況及び健全化判断比率'!B31="","",'各会計、関係団体の財政状況及び健全化判断比率'!B31)</f>
        <v>後期高齢者医療特別会計</v>
      </c>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12</v>
      </c>
      <c r="BX37" s="652"/>
      <c r="BY37" s="653" t="str">
        <f>IF('各会計、関係団体の財政状況及び健全化判断比率'!B71="","",'各会計、関係団体の財政状況及び健全化判断比率'!B71)</f>
        <v>滋賀県市町村議会議員公務災害補償等組合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13</v>
      </c>
      <c r="BX38" s="652"/>
      <c r="BY38" s="653" t="str">
        <f>IF('各会計、関係団体の財政状況及び健全化判断比率'!B72="","",'各会計、関係団体の財政状況及び健全化判断比率'!B72)</f>
        <v>中部清掃組合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14</v>
      </c>
      <c r="BX39" s="652"/>
      <c r="BY39" s="653" t="str">
        <f>IF('各会計、関係団体の財政状況及び健全化判断比率'!B73="","",'各会計、関係団体の財政状況及び健全化判断比率'!B73)</f>
        <v>東近江行政組合（一般会計）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15</v>
      </c>
      <c r="BX40" s="652"/>
      <c r="BY40" s="653" t="str">
        <f>IF('各会計、関係団体の財政状況及び健全化判断比率'!B74="","",'各会計、関係団体の財政状況及び健全化判断比率'!B74)</f>
        <v>東近江行政組合（救急医療特別会計）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16</v>
      </c>
      <c r="BX41" s="652"/>
      <c r="BY41" s="653" t="str">
        <f>IF('各会計、関係団体の財政状況及び健全化判断比率'!B75="","",'各会計、関係団体の財政状況及び健全化判断比率'!B75)</f>
        <v>滋賀県市町村職員研修センター</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17</v>
      </c>
      <c r="BX42" s="652"/>
      <c r="BY42" s="653" t="str">
        <f>IF('各会計、関係団体の財政状況及び健全化判断比率'!B76="","",'各会計、関係団体の財政状況及び健全化判断比率'!B76)</f>
        <v>滋賀県後期高齢者医療広域連合（一般会計）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18</v>
      </c>
      <c r="BX43" s="652"/>
      <c r="BY43" s="653" t="str">
        <f>IF('各会計、関係団体の財政状況及び健全化判断比率'!B77="","",'各会計、関係団体の財政状況及び健全化判断比率'!B77)</f>
        <v>滋賀県後期高齢者医療広域連合（後期高齢者医療特別会計）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201</v>
      </c>
      <c r="C46" s="185"/>
      <c r="D46" s="185"/>
      <c r="E46" s="185" t="s">
        <v>202</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203</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204</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205</v>
      </c>
    </row>
    <row r="50" spans="5:5" x14ac:dyDescent="0.15">
      <c r="E50" s="187" t="s">
        <v>206</v>
      </c>
    </row>
    <row r="51" spans="5:5" x14ac:dyDescent="0.15">
      <c r="E51" s="187" t="s">
        <v>207</v>
      </c>
    </row>
    <row r="52" spans="5:5" x14ac:dyDescent="0.15">
      <c r="E52" s="187" t="s">
        <v>208</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X6M1VKlCVr+WQhO+cd6QcL0ID2CB6yu5/8SgCVjFO50be21qpvJv/PXFgAGmTnJoyeYk0UPgZj6UPnUNAf0+TA==" saltValue="QX6GSpSU5TgW7I/1Cr1Jk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541</v>
      </c>
      <c r="G33" s="29" t="s">
        <v>542</v>
      </c>
      <c r="H33" s="29" t="s">
        <v>543</v>
      </c>
      <c r="I33" s="29" t="s">
        <v>544</v>
      </c>
      <c r="J33" s="30" t="s">
        <v>545</v>
      </c>
      <c r="K33" s="22"/>
      <c r="L33" s="22"/>
      <c r="M33" s="22"/>
      <c r="N33" s="22"/>
      <c r="O33" s="22"/>
      <c r="P33" s="22"/>
    </row>
    <row r="34" spans="1:16" ht="39" customHeight="1" x14ac:dyDescent="0.15">
      <c r="A34" s="22"/>
      <c r="B34" s="31"/>
      <c r="C34" s="1244" t="s">
        <v>549</v>
      </c>
      <c r="D34" s="1244"/>
      <c r="E34" s="1245"/>
      <c r="F34" s="32">
        <v>7.81</v>
      </c>
      <c r="G34" s="33">
        <v>7.89</v>
      </c>
      <c r="H34" s="33">
        <v>8.14</v>
      </c>
      <c r="I34" s="33">
        <v>8.43</v>
      </c>
      <c r="J34" s="34">
        <v>8.25</v>
      </c>
      <c r="K34" s="22"/>
      <c r="L34" s="22"/>
      <c r="M34" s="22"/>
      <c r="N34" s="22"/>
      <c r="O34" s="22"/>
      <c r="P34" s="22"/>
    </row>
    <row r="35" spans="1:16" ht="39" customHeight="1" x14ac:dyDescent="0.15">
      <c r="A35" s="22"/>
      <c r="B35" s="35"/>
      <c r="C35" s="1238" t="s">
        <v>550</v>
      </c>
      <c r="D35" s="1239"/>
      <c r="E35" s="1240"/>
      <c r="F35" s="36">
        <v>4.4400000000000004</v>
      </c>
      <c r="G35" s="37">
        <v>4.6100000000000003</v>
      </c>
      <c r="H35" s="37">
        <v>4.7300000000000004</v>
      </c>
      <c r="I35" s="37">
        <v>5.62</v>
      </c>
      <c r="J35" s="38">
        <v>4.18</v>
      </c>
      <c r="K35" s="22"/>
      <c r="L35" s="22"/>
      <c r="M35" s="22"/>
      <c r="N35" s="22"/>
      <c r="O35" s="22"/>
      <c r="P35" s="22"/>
    </row>
    <row r="36" spans="1:16" ht="39" customHeight="1" x14ac:dyDescent="0.15">
      <c r="A36" s="22"/>
      <c r="B36" s="35"/>
      <c r="C36" s="1238" t="s">
        <v>551</v>
      </c>
      <c r="D36" s="1239"/>
      <c r="E36" s="1240"/>
      <c r="F36" s="36" t="s">
        <v>500</v>
      </c>
      <c r="G36" s="37" t="s">
        <v>500</v>
      </c>
      <c r="H36" s="37" t="s">
        <v>500</v>
      </c>
      <c r="I36" s="37" t="s">
        <v>500</v>
      </c>
      <c r="J36" s="38">
        <v>2.0299999999999998</v>
      </c>
      <c r="K36" s="22"/>
      <c r="L36" s="22"/>
      <c r="M36" s="22"/>
      <c r="N36" s="22"/>
      <c r="O36" s="22"/>
      <c r="P36" s="22"/>
    </row>
    <row r="37" spans="1:16" ht="39" customHeight="1" x14ac:dyDescent="0.15">
      <c r="A37" s="22"/>
      <c r="B37" s="35"/>
      <c r="C37" s="1238" t="s">
        <v>552</v>
      </c>
      <c r="D37" s="1239"/>
      <c r="E37" s="1240"/>
      <c r="F37" s="36">
        <v>0.27</v>
      </c>
      <c r="G37" s="37">
        <v>0.61</v>
      </c>
      <c r="H37" s="37">
        <v>1.34</v>
      </c>
      <c r="I37" s="37">
        <v>0.61</v>
      </c>
      <c r="J37" s="38">
        <v>0.84</v>
      </c>
      <c r="K37" s="22"/>
      <c r="L37" s="22"/>
      <c r="M37" s="22"/>
      <c r="N37" s="22"/>
      <c r="O37" s="22"/>
      <c r="P37" s="22"/>
    </row>
    <row r="38" spans="1:16" ht="39" customHeight="1" x14ac:dyDescent="0.15">
      <c r="A38" s="22"/>
      <c r="B38" s="35"/>
      <c r="C38" s="1238" t="s">
        <v>553</v>
      </c>
      <c r="D38" s="1239"/>
      <c r="E38" s="1240"/>
      <c r="F38" s="36">
        <v>0.82</v>
      </c>
      <c r="G38" s="37">
        <v>1.1499999999999999</v>
      </c>
      <c r="H38" s="37">
        <v>2.0499999999999998</v>
      </c>
      <c r="I38" s="37">
        <v>3.31</v>
      </c>
      <c r="J38" s="38">
        <v>0.69</v>
      </c>
      <c r="K38" s="22"/>
      <c r="L38" s="22"/>
      <c r="M38" s="22"/>
      <c r="N38" s="22"/>
      <c r="O38" s="22"/>
      <c r="P38" s="22"/>
    </row>
    <row r="39" spans="1:16" ht="39" customHeight="1" x14ac:dyDescent="0.15">
      <c r="A39" s="22"/>
      <c r="B39" s="35"/>
      <c r="C39" s="1238" t="s">
        <v>554</v>
      </c>
      <c r="D39" s="1239"/>
      <c r="E39" s="1240"/>
      <c r="F39" s="36">
        <v>0.1</v>
      </c>
      <c r="G39" s="37">
        <v>0.19</v>
      </c>
      <c r="H39" s="37">
        <v>0.25</v>
      </c>
      <c r="I39" s="37">
        <v>0.11</v>
      </c>
      <c r="J39" s="38">
        <v>0.14000000000000001</v>
      </c>
      <c r="K39" s="22"/>
      <c r="L39" s="22"/>
      <c r="M39" s="22"/>
      <c r="N39" s="22"/>
      <c r="O39" s="22"/>
      <c r="P39" s="22"/>
    </row>
    <row r="40" spans="1:16" ht="39" customHeight="1" x14ac:dyDescent="0.15">
      <c r="A40" s="22"/>
      <c r="B40" s="35"/>
      <c r="C40" s="1238" t="s">
        <v>555</v>
      </c>
      <c r="D40" s="1239"/>
      <c r="E40" s="1240"/>
      <c r="F40" s="36">
        <v>0.01</v>
      </c>
      <c r="G40" s="37">
        <v>0.01</v>
      </c>
      <c r="H40" s="37">
        <v>0.01</v>
      </c>
      <c r="I40" s="37">
        <v>0.01</v>
      </c>
      <c r="J40" s="38">
        <v>0.02</v>
      </c>
      <c r="K40" s="22"/>
      <c r="L40" s="22"/>
      <c r="M40" s="22"/>
      <c r="N40" s="22"/>
      <c r="O40" s="22"/>
      <c r="P40" s="22"/>
    </row>
    <row r="41" spans="1:16" ht="39" customHeight="1" x14ac:dyDescent="0.15">
      <c r="A41" s="22"/>
      <c r="B41" s="35"/>
      <c r="C41" s="1238" t="s">
        <v>556</v>
      </c>
      <c r="D41" s="1239"/>
      <c r="E41" s="1240"/>
      <c r="F41" s="36">
        <v>0</v>
      </c>
      <c r="G41" s="37">
        <v>0.01</v>
      </c>
      <c r="H41" s="37">
        <v>0</v>
      </c>
      <c r="I41" s="37">
        <v>0.01</v>
      </c>
      <c r="J41" s="38">
        <v>0</v>
      </c>
      <c r="K41" s="22"/>
      <c r="L41" s="22"/>
      <c r="M41" s="22"/>
      <c r="N41" s="22"/>
      <c r="O41" s="22"/>
      <c r="P41" s="22"/>
    </row>
    <row r="42" spans="1:16" ht="39" customHeight="1" x14ac:dyDescent="0.15">
      <c r="A42" s="22"/>
      <c r="B42" s="39"/>
      <c r="C42" s="1238" t="s">
        <v>557</v>
      </c>
      <c r="D42" s="1239"/>
      <c r="E42" s="1240"/>
      <c r="F42" s="36" t="s">
        <v>500</v>
      </c>
      <c r="G42" s="37" t="s">
        <v>500</v>
      </c>
      <c r="H42" s="37" t="s">
        <v>500</v>
      </c>
      <c r="I42" s="37" t="s">
        <v>500</v>
      </c>
      <c r="J42" s="38" t="s">
        <v>500</v>
      </c>
      <c r="K42" s="22"/>
      <c r="L42" s="22"/>
      <c r="M42" s="22"/>
      <c r="N42" s="22"/>
      <c r="O42" s="22"/>
      <c r="P42" s="22"/>
    </row>
    <row r="43" spans="1:16" ht="39" customHeight="1" thickBot="1" x14ac:dyDescent="0.2">
      <c r="A43" s="22"/>
      <c r="B43" s="40"/>
      <c r="C43" s="1241" t="s">
        <v>558</v>
      </c>
      <c r="D43" s="1242"/>
      <c r="E43" s="1243"/>
      <c r="F43" s="41">
        <v>0.19</v>
      </c>
      <c r="G43" s="42">
        <v>0.13</v>
      </c>
      <c r="H43" s="42">
        <v>0.65</v>
      </c>
      <c r="I43" s="42">
        <v>1.7</v>
      </c>
      <c r="J43" s="43" t="s">
        <v>500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g3OGUT+ObLrj3mSG3k0rGcJJO3Fr/ulsza03wGCElfEanWiNb2AwR7TdKMUaraGWG6PMB76U8tg42F0BZ3xSlQ==" saltValue="bH4F22lvOV0Vczgvj0gM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541</v>
      </c>
      <c r="L44" s="56" t="s">
        <v>542</v>
      </c>
      <c r="M44" s="56" t="s">
        <v>543</v>
      </c>
      <c r="N44" s="56" t="s">
        <v>544</v>
      </c>
      <c r="O44" s="57" t="s">
        <v>545</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509</v>
      </c>
      <c r="L45" s="60">
        <v>484</v>
      </c>
      <c r="M45" s="60">
        <v>465</v>
      </c>
      <c r="N45" s="60">
        <v>463</v>
      </c>
      <c r="O45" s="61">
        <v>445</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500</v>
      </c>
      <c r="L46" s="64" t="s">
        <v>500</v>
      </c>
      <c r="M46" s="64" t="s">
        <v>500</v>
      </c>
      <c r="N46" s="64" t="s">
        <v>500</v>
      </c>
      <c r="O46" s="65" t="s">
        <v>500</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500</v>
      </c>
      <c r="L47" s="64" t="s">
        <v>500</v>
      </c>
      <c r="M47" s="64" t="s">
        <v>500</v>
      </c>
      <c r="N47" s="64" t="s">
        <v>500</v>
      </c>
      <c r="O47" s="65" t="s">
        <v>500</v>
      </c>
      <c r="P47" s="48"/>
      <c r="Q47" s="48"/>
      <c r="R47" s="48"/>
      <c r="S47" s="48"/>
      <c r="T47" s="48"/>
      <c r="U47" s="48"/>
    </row>
    <row r="48" spans="1:21" ht="30.75" customHeight="1" x14ac:dyDescent="0.15">
      <c r="A48" s="48"/>
      <c r="B48" s="1248"/>
      <c r="C48" s="1249"/>
      <c r="D48" s="62"/>
      <c r="E48" s="1254" t="s">
        <v>15</v>
      </c>
      <c r="F48" s="1254"/>
      <c r="G48" s="1254"/>
      <c r="H48" s="1254"/>
      <c r="I48" s="1254"/>
      <c r="J48" s="1255"/>
      <c r="K48" s="63">
        <v>273</v>
      </c>
      <c r="L48" s="64">
        <v>283</v>
      </c>
      <c r="M48" s="64">
        <v>266</v>
      </c>
      <c r="N48" s="64">
        <v>271</v>
      </c>
      <c r="O48" s="65">
        <v>229</v>
      </c>
      <c r="P48" s="48"/>
      <c r="Q48" s="48"/>
      <c r="R48" s="48"/>
      <c r="S48" s="48"/>
      <c r="T48" s="48"/>
      <c r="U48" s="48"/>
    </row>
    <row r="49" spans="1:21" ht="30.75" customHeight="1" x14ac:dyDescent="0.15">
      <c r="A49" s="48"/>
      <c r="B49" s="1248"/>
      <c r="C49" s="1249"/>
      <c r="D49" s="62"/>
      <c r="E49" s="1254" t="s">
        <v>16</v>
      </c>
      <c r="F49" s="1254"/>
      <c r="G49" s="1254"/>
      <c r="H49" s="1254"/>
      <c r="I49" s="1254"/>
      <c r="J49" s="1255"/>
      <c r="K49" s="63">
        <v>68</v>
      </c>
      <c r="L49" s="64">
        <v>69</v>
      </c>
      <c r="M49" s="64">
        <v>66</v>
      </c>
      <c r="N49" s="64">
        <v>65</v>
      </c>
      <c r="O49" s="65">
        <v>63</v>
      </c>
      <c r="P49" s="48"/>
      <c r="Q49" s="48"/>
      <c r="R49" s="48"/>
      <c r="S49" s="48"/>
      <c r="T49" s="48"/>
      <c r="U49" s="48"/>
    </row>
    <row r="50" spans="1:21" ht="30.75" customHeight="1" x14ac:dyDescent="0.15">
      <c r="A50" s="48"/>
      <c r="B50" s="1248"/>
      <c r="C50" s="1249"/>
      <c r="D50" s="62"/>
      <c r="E50" s="1254" t="s">
        <v>17</v>
      </c>
      <c r="F50" s="1254"/>
      <c r="G50" s="1254"/>
      <c r="H50" s="1254"/>
      <c r="I50" s="1254"/>
      <c r="J50" s="1255"/>
      <c r="K50" s="63">
        <v>66</v>
      </c>
      <c r="L50" s="64">
        <v>51</v>
      </c>
      <c r="M50" s="64">
        <v>44</v>
      </c>
      <c r="N50" s="64">
        <v>40</v>
      </c>
      <c r="O50" s="65">
        <v>36</v>
      </c>
      <c r="P50" s="48"/>
      <c r="Q50" s="48"/>
      <c r="R50" s="48"/>
      <c r="S50" s="48"/>
      <c r="T50" s="48"/>
      <c r="U50" s="48"/>
    </row>
    <row r="51" spans="1:21" ht="30.75" customHeight="1" x14ac:dyDescent="0.15">
      <c r="A51" s="48"/>
      <c r="B51" s="1250"/>
      <c r="C51" s="1251"/>
      <c r="D51" s="66"/>
      <c r="E51" s="1254" t="s">
        <v>18</v>
      </c>
      <c r="F51" s="1254"/>
      <c r="G51" s="1254"/>
      <c r="H51" s="1254"/>
      <c r="I51" s="1254"/>
      <c r="J51" s="1255"/>
      <c r="K51" s="63">
        <v>0</v>
      </c>
      <c r="L51" s="64">
        <v>0</v>
      </c>
      <c r="M51" s="64">
        <v>0</v>
      </c>
      <c r="N51" s="64">
        <v>0</v>
      </c>
      <c r="O51" s="65" t="s">
        <v>500</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533</v>
      </c>
      <c r="L52" s="64">
        <v>494</v>
      </c>
      <c r="M52" s="64">
        <v>484</v>
      </c>
      <c r="N52" s="64">
        <v>464</v>
      </c>
      <c r="O52" s="65">
        <v>421</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383</v>
      </c>
      <c r="L53" s="69">
        <v>393</v>
      </c>
      <c r="M53" s="69">
        <v>357</v>
      </c>
      <c r="N53" s="69">
        <v>375</v>
      </c>
      <c r="O53" s="70">
        <v>352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559</v>
      </c>
      <c r="L56" s="80" t="s">
        <v>560</v>
      </c>
      <c r="M56" s="80" t="s">
        <v>561</v>
      </c>
      <c r="N56" s="80" t="s">
        <v>562</v>
      </c>
      <c r="O56" s="81" t="s">
        <v>563</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578</v>
      </c>
      <c r="L57" s="83" t="s">
        <v>578</v>
      </c>
      <c r="M57" s="83" t="s">
        <v>578</v>
      </c>
      <c r="N57" s="83" t="s">
        <v>578</v>
      </c>
      <c r="O57" s="84" t="s">
        <v>578</v>
      </c>
    </row>
    <row r="58" spans="1:21" ht="31.5" customHeight="1" thickBot="1" x14ac:dyDescent="0.2">
      <c r="B58" s="1264"/>
      <c r="C58" s="1265"/>
      <c r="D58" s="1269" t="s">
        <v>27</v>
      </c>
      <c r="E58" s="1270"/>
      <c r="F58" s="1270"/>
      <c r="G58" s="1270"/>
      <c r="H58" s="1270"/>
      <c r="I58" s="1270"/>
      <c r="J58" s="1271"/>
      <c r="K58" s="85" t="s">
        <v>578</v>
      </c>
      <c r="L58" s="86" t="s">
        <v>578</v>
      </c>
      <c r="M58" s="86" t="s">
        <v>578</v>
      </c>
      <c r="N58" s="86" t="s">
        <v>578</v>
      </c>
      <c r="O58" s="87" t="s">
        <v>578</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QPJW8/bm8ZYP28/X6WR4rgHp2AmHyjy2PtdeKrSg/4z+gAZ9O0HjAJ+pYzAQWnaPOSq/dZiES0LPPKhlvOB6g==" saltValue="F6xjxAxdxPBGKSEDV1Kgq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541</v>
      </c>
      <c r="J40" s="99" t="s">
        <v>542</v>
      </c>
      <c r="K40" s="99" t="s">
        <v>543</v>
      </c>
      <c r="L40" s="99" t="s">
        <v>544</v>
      </c>
      <c r="M40" s="100" t="s">
        <v>545</v>
      </c>
    </row>
    <row r="41" spans="2:13" ht="27.75" customHeight="1" x14ac:dyDescent="0.15">
      <c r="B41" s="1272" t="s">
        <v>30</v>
      </c>
      <c r="C41" s="1273"/>
      <c r="D41" s="101"/>
      <c r="E41" s="1278" t="s">
        <v>31</v>
      </c>
      <c r="F41" s="1278"/>
      <c r="G41" s="1278"/>
      <c r="H41" s="1279"/>
      <c r="I41" s="102">
        <v>4844</v>
      </c>
      <c r="J41" s="103">
        <v>4668</v>
      </c>
      <c r="K41" s="103">
        <v>4731</v>
      </c>
      <c r="L41" s="103">
        <v>4825</v>
      </c>
      <c r="M41" s="104">
        <v>4612</v>
      </c>
    </row>
    <row r="42" spans="2:13" ht="27.75" customHeight="1" x14ac:dyDescent="0.15">
      <c r="B42" s="1274"/>
      <c r="C42" s="1275"/>
      <c r="D42" s="105"/>
      <c r="E42" s="1280" t="s">
        <v>32</v>
      </c>
      <c r="F42" s="1280"/>
      <c r="G42" s="1280"/>
      <c r="H42" s="1281"/>
      <c r="I42" s="106">
        <v>319</v>
      </c>
      <c r="J42" s="107">
        <v>259</v>
      </c>
      <c r="K42" s="107">
        <v>226</v>
      </c>
      <c r="L42" s="107">
        <v>186</v>
      </c>
      <c r="M42" s="108">
        <v>146</v>
      </c>
    </row>
    <row r="43" spans="2:13" ht="27.75" customHeight="1" x14ac:dyDescent="0.15">
      <c r="B43" s="1274"/>
      <c r="C43" s="1275"/>
      <c r="D43" s="105"/>
      <c r="E43" s="1280" t="s">
        <v>33</v>
      </c>
      <c r="F43" s="1280"/>
      <c r="G43" s="1280"/>
      <c r="H43" s="1281"/>
      <c r="I43" s="106">
        <v>3633</v>
      </c>
      <c r="J43" s="107">
        <v>3514</v>
      </c>
      <c r="K43" s="107">
        <v>3337</v>
      </c>
      <c r="L43" s="107">
        <v>3347</v>
      </c>
      <c r="M43" s="108">
        <v>3223</v>
      </c>
    </row>
    <row r="44" spans="2:13" ht="27.75" customHeight="1" x14ac:dyDescent="0.15">
      <c r="B44" s="1274"/>
      <c r="C44" s="1275"/>
      <c r="D44" s="105"/>
      <c r="E44" s="1280" t="s">
        <v>34</v>
      </c>
      <c r="F44" s="1280"/>
      <c r="G44" s="1280"/>
      <c r="H44" s="1281"/>
      <c r="I44" s="106">
        <v>432</v>
      </c>
      <c r="J44" s="107">
        <v>391</v>
      </c>
      <c r="K44" s="107">
        <v>338</v>
      </c>
      <c r="L44" s="107">
        <v>289</v>
      </c>
      <c r="M44" s="108">
        <v>233</v>
      </c>
    </row>
    <row r="45" spans="2:13" ht="27.75" customHeight="1" x14ac:dyDescent="0.15">
      <c r="B45" s="1274"/>
      <c r="C45" s="1275"/>
      <c r="D45" s="105"/>
      <c r="E45" s="1280" t="s">
        <v>35</v>
      </c>
      <c r="F45" s="1280"/>
      <c r="G45" s="1280"/>
      <c r="H45" s="1281"/>
      <c r="I45" s="106">
        <v>936</v>
      </c>
      <c r="J45" s="107">
        <v>749</v>
      </c>
      <c r="K45" s="107">
        <v>901</v>
      </c>
      <c r="L45" s="107">
        <v>874</v>
      </c>
      <c r="M45" s="108">
        <v>862</v>
      </c>
    </row>
    <row r="46" spans="2:13" ht="27.75" customHeight="1" x14ac:dyDescent="0.15">
      <c r="B46" s="1274"/>
      <c r="C46" s="1275"/>
      <c r="D46" s="109"/>
      <c r="E46" s="1280" t="s">
        <v>36</v>
      </c>
      <c r="F46" s="1280"/>
      <c r="G46" s="1280"/>
      <c r="H46" s="1281"/>
      <c r="I46" s="106">
        <v>1</v>
      </c>
      <c r="J46" s="107">
        <v>1</v>
      </c>
      <c r="K46" s="107">
        <v>1</v>
      </c>
      <c r="L46" s="107" t="s">
        <v>500</v>
      </c>
      <c r="M46" s="108" t="s">
        <v>500</v>
      </c>
    </row>
    <row r="47" spans="2:13" ht="27.75" customHeight="1" x14ac:dyDescent="0.15">
      <c r="B47" s="1274"/>
      <c r="C47" s="1275"/>
      <c r="D47" s="110"/>
      <c r="E47" s="1282" t="s">
        <v>37</v>
      </c>
      <c r="F47" s="1283"/>
      <c r="G47" s="1283"/>
      <c r="H47" s="1284"/>
      <c r="I47" s="106" t="s">
        <v>500</v>
      </c>
      <c r="J47" s="107" t="s">
        <v>500</v>
      </c>
      <c r="K47" s="107" t="s">
        <v>500</v>
      </c>
      <c r="L47" s="107" t="s">
        <v>500</v>
      </c>
      <c r="M47" s="108" t="s">
        <v>500</v>
      </c>
    </row>
    <row r="48" spans="2:13" ht="27.75" customHeight="1" x14ac:dyDescent="0.15">
      <c r="B48" s="1274"/>
      <c r="C48" s="1275"/>
      <c r="D48" s="105"/>
      <c r="E48" s="1280" t="s">
        <v>38</v>
      </c>
      <c r="F48" s="1280"/>
      <c r="G48" s="1280"/>
      <c r="H48" s="1281"/>
      <c r="I48" s="106" t="s">
        <v>500</v>
      </c>
      <c r="J48" s="107" t="s">
        <v>500</v>
      </c>
      <c r="K48" s="107" t="s">
        <v>500</v>
      </c>
      <c r="L48" s="107" t="s">
        <v>500</v>
      </c>
      <c r="M48" s="108" t="s">
        <v>500</v>
      </c>
    </row>
    <row r="49" spans="2:13" ht="27.75" customHeight="1" x14ac:dyDescent="0.15">
      <c r="B49" s="1276"/>
      <c r="C49" s="1277"/>
      <c r="D49" s="105"/>
      <c r="E49" s="1280" t="s">
        <v>39</v>
      </c>
      <c r="F49" s="1280"/>
      <c r="G49" s="1280"/>
      <c r="H49" s="1281"/>
      <c r="I49" s="106" t="s">
        <v>500</v>
      </c>
      <c r="J49" s="107" t="s">
        <v>500</v>
      </c>
      <c r="K49" s="107" t="s">
        <v>500</v>
      </c>
      <c r="L49" s="107" t="s">
        <v>500</v>
      </c>
      <c r="M49" s="108" t="s">
        <v>500</v>
      </c>
    </row>
    <row r="50" spans="2:13" ht="27.75" customHeight="1" x14ac:dyDescent="0.15">
      <c r="B50" s="1285" t="s">
        <v>40</v>
      </c>
      <c r="C50" s="1286"/>
      <c r="D50" s="111"/>
      <c r="E50" s="1280" t="s">
        <v>41</v>
      </c>
      <c r="F50" s="1280"/>
      <c r="G50" s="1280"/>
      <c r="H50" s="1281"/>
      <c r="I50" s="106">
        <v>2328</v>
      </c>
      <c r="J50" s="107">
        <v>1830</v>
      </c>
      <c r="K50" s="107">
        <v>1900</v>
      </c>
      <c r="L50" s="107">
        <v>3180</v>
      </c>
      <c r="M50" s="108">
        <v>3592</v>
      </c>
    </row>
    <row r="51" spans="2:13" ht="27.75" customHeight="1" x14ac:dyDescent="0.15">
      <c r="B51" s="1274"/>
      <c r="C51" s="1275"/>
      <c r="D51" s="105"/>
      <c r="E51" s="1280" t="s">
        <v>42</v>
      </c>
      <c r="F51" s="1280"/>
      <c r="G51" s="1280"/>
      <c r="H51" s="1281"/>
      <c r="I51" s="106" t="s">
        <v>500</v>
      </c>
      <c r="J51" s="107" t="s">
        <v>500</v>
      </c>
      <c r="K51" s="107" t="s">
        <v>500</v>
      </c>
      <c r="L51" s="107" t="s">
        <v>500</v>
      </c>
      <c r="M51" s="108" t="s">
        <v>500</v>
      </c>
    </row>
    <row r="52" spans="2:13" ht="27.75" customHeight="1" x14ac:dyDescent="0.15">
      <c r="B52" s="1276"/>
      <c r="C52" s="1277"/>
      <c r="D52" s="105"/>
      <c r="E52" s="1280" t="s">
        <v>43</v>
      </c>
      <c r="F52" s="1280"/>
      <c r="G52" s="1280"/>
      <c r="H52" s="1281"/>
      <c r="I52" s="106">
        <v>5501</v>
      </c>
      <c r="J52" s="107">
        <v>5264</v>
      </c>
      <c r="K52" s="107">
        <v>5274</v>
      </c>
      <c r="L52" s="107">
        <v>5263</v>
      </c>
      <c r="M52" s="108">
        <v>5022</v>
      </c>
    </row>
    <row r="53" spans="2:13" ht="27.75" customHeight="1" thickBot="1" x14ac:dyDescent="0.2">
      <c r="B53" s="1287" t="s">
        <v>44</v>
      </c>
      <c r="C53" s="1288"/>
      <c r="D53" s="112"/>
      <c r="E53" s="1289" t="s">
        <v>45</v>
      </c>
      <c r="F53" s="1289"/>
      <c r="G53" s="1289"/>
      <c r="H53" s="1290"/>
      <c r="I53" s="113">
        <v>2335</v>
      </c>
      <c r="J53" s="114">
        <v>2488</v>
      </c>
      <c r="K53" s="114">
        <v>2360</v>
      </c>
      <c r="L53" s="114">
        <v>1078</v>
      </c>
      <c r="M53" s="115">
        <v>462</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8y7u9oyQFCKivEdurOQwzQzk3ZUiE+iRSoZtD2JBqE4spJErSt1sCOuK7Dp27RJEpwDVFpeFmhOz+S/DJoXbrg==" saltValue="tPUdEwhfbFQj0yZnt11h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543</v>
      </c>
      <c r="G54" s="124" t="s">
        <v>544</v>
      </c>
      <c r="H54" s="125" t="s">
        <v>545</v>
      </c>
    </row>
    <row r="55" spans="2:8" ht="52.5" customHeight="1" x14ac:dyDescent="0.15">
      <c r="B55" s="126"/>
      <c r="C55" s="1299" t="s">
        <v>48</v>
      </c>
      <c r="D55" s="1299"/>
      <c r="E55" s="1300"/>
      <c r="F55" s="127">
        <v>308</v>
      </c>
      <c r="G55" s="127">
        <v>1027</v>
      </c>
      <c r="H55" s="128">
        <v>1131</v>
      </c>
    </row>
    <row r="56" spans="2:8" ht="52.5" customHeight="1" x14ac:dyDescent="0.15">
      <c r="B56" s="129"/>
      <c r="C56" s="1301" t="s">
        <v>49</v>
      </c>
      <c r="D56" s="1301"/>
      <c r="E56" s="1302"/>
      <c r="F56" s="130">
        <v>305</v>
      </c>
      <c r="G56" s="130">
        <v>517</v>
      </c>
      <c r="H56" s="131">
        <v>518</v>
      </c>
    </row>
    <row r="57" spans="2:8" ht="53.25" customHeight="1" x14ac:dyDescent="0.15">
      <c r="B57" s="129"/>
      <c r="C57" s="1303" t="s">
        <v>50</v>
      </c>
      <c r="D57" s="1303"/>
      <c r="E57" s="1304"/>
      <c r="F57" s="132">
        <v>988</v>
      </c>
      <c r="G57" s="132">
        <v>1362</v>
      </c>
      <c r="H57" s="133">
        <v>1403</v>
      </c>
    </row>
    <row r="58" spans="2:8" ht="45.75" customHeight="1" x14ac:dyDescent="0.15">
      <c r="B58" s="134"/>
      <c r="C58" s="1291" t="s">
        <v>579</v>
      </c>
      <c r="D58" s="1292"/>
      <c r="E58" s="1293"/>
      <c r="F58" s="135">
        <v>447</v>
      </c>
      <c r="G58" s="135">
        <v>439</v>
      </c>
      <c r="H58" s="136">
        <v>441</v>
      </c>
    </row>
    <row r="59" spans="2:8" ht="45.75" customHeight="1" x14ac:dyDescent="0.15">
      <c r="B59" s="134"/>
      <c r="C59" s="1291" t="s">
        <v>580</v>
      </c>
      <c r="D59" s="1292"/>
      <c r="E59" s="1293"/>
      <c r="F59" s="135">
        <v>171</v>
      </c>
      <c r="G59" s="135">
        <v>201</v>
      </c>
      <c r="H59" s="136">
        <v>231</v>
      </c>
    </row>
    <row r="60" spans="2:8" ht="45.75" customHeight="1" x14ac:dyDescent="0.15">
      <c r="B60" s="134"/>
      <c r="C60" s="1291" t="s">
        <v>581</v>
      </c>
      <c r="D60" s="1292"/>
      <c r="E60" s="1293"/>
      <c r="F60" s="135" t="s">
        <v>500</v>
      </c>
      <c r="G60" s="135">
        <v>200</v>
      </c>
      <c r="H60" s="136">
        <v>200</v>
      </c>
    </row>
    <row r="61" spans="2:8" ht="45.75" customHeight="1" x14ac:dyDescent="0.15">
      <c r="B61" s="134"/>
      <c r="C61" s="1291" t="s">
        <v>582</v>
      </c>
      <c r="D61" s="1292"/>
      <c r="E61" s="1293"/>
      <c r="F61" s="135">
        <v>181</v>
      </c>
      <c r="G61" s="135">
        <v>181</v>
      </c>
      <c r="H61" s="136">
        <v>181</v>
      </c>
    </row>
    <row r="62" spans="2:8" ht="45.75" customHeight="1" thickBot="1" x14ac:dyDescent="0.2">
      <c r="B62" s="137"/>
      <c r="C62" s="1294" t="s">
        <v>583</v>
      </c>
      <c r="D62" s="1295"/>
      <c r="E62" s="1296"/>
      <c r="F62" s="138">
        <v>106</v>
      </c>
      <c r="G62" s="138">
        <v>124</v>
      </c>
      <c r="H62" s="139">
        <v>124</v>
      </c>
    </row>
    <row r="63" spans="2:8" ht="52.5" customHeight="1" thickBot="1" x14ac:dyDescent="0.2">
      <c r="B63" s="140"/>
      <c r="C63" s="1297" t="s">
        <v>51</v>
      </c>
      <c r="D63" s="1297"/>
      <c r="E63" s="1298"/>
      <c r="F63" s="141">
        <v>1601</v>
      </c>
      <c r="G63" s="141">
        <v>2905</v>
      </c>
      <c r="H63" s="142">
        <v>3052</v>
      </c>
    </row>
    <row r="64" spans="2:8" ht="15" customHeight="1" x14ac:dyDescent="0.15"/>
    <row r="65" ht="0" hidden="1" customHeight="1" x14ac:dyDescent="0.15"/>
    <row r="66" ht="0" hidden="1" customHeight="1" x14ac:dyDescent="0.15"/>
  </sheetData>
  <sheetProtection algorithmName="SHA-512" hashValue="pbvAXRPycexYr5hRMC9yrChLw7bRzHULGGoMgeePOsiLHyBfVmeD7w8zAnwIriy7Kl7ZqT669s0ZjmKX5c2ZyA==" saltValue="Kb7MdzxtdKtdTyOLS9E5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Z13" zoomScaleNormal="100" zoomScaleSheetLayoutView="55" workbookViewId="0">
      <selection activeCell="DD27" sqref="DD27"/>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584</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584</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585</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586</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597</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587</v>
      </c>
    </row>
    <row r="50" spans="1:109" x14ac:dyDescent="0.15">
      <c r="B50" s="394"/>
      <c r="G50" s="1305"/>
      <c r="H50" s="1305"/>
      <c r="I50" s="1305"/>
      <c r="J50" s="1305"/>
      <c r="K50" s="404"/>
      <c r="L50" s="404"/>
      <c r="M50" s="405"/>
      <c r="N50" s="4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541</v>
      </c>
      <c r="BQ50" s="1309"/>
      <c r="BR50" s="1309"/>
      <c r="BS50" s="1309"/>
      <c r="BT50" s="1309"/>
      <c r="BU50" s="1309"/>
      <c r="BV50" s="1309"/>
      <c r="BW50" s="1309"/>
      <c r="BX50" s="1309" t="s">
        <v>542</v>
      </c>
      <c r="BY50" s="1309"/>
      <c r="BZ50" s="1309"/>
      <c r="CA50" s="1309"/>
      <c r="CB50" s="1309"/>
      <c r="CC50" s="1309"/>
      <c r="CD50" s="1309"/>
      <c r="CE50" s="1309"/>
      <c r="CF50" s="1309" t="s">
        <v>543</v>
      </c>
      <c r="CG50" s="1309"/>
      <c r="CH50" s="1309"/>
      <c r="CI50" s="1309"/>
      <c r="CJ50" s="1309"/>
      <c r="CK50" s="1309"/>
      <c r="CL50" s="1309"/>
      <c r="CM50" s="1309"/>
      <c r="CN50" s="1309" t="s">
        <v>544</v>
      </c>
      <c r="CO50" s="1309"/>
      <c r="CP50" s="1309"/>
      <c r="CQ50" s="1309"/>
      <c r="CR50" s="1309"/>
      <c r="CS50" s="1309"/>
      <c r="CT50" s="1309"/>
      <c r="CU50" s="1309"/>
      <c r="CV50" s="1309" t="s">
        <v>545</v>
      </c>
      <c r="CW50" s="1309"/>
      <c r="CX50" s="1309"/>
      <c r="CY50" s="1309"/>
      <c r="CZ50" s="1309"/>
      <c r="DA50" s="1309"/>
      <c r="DB50" s="1309"/>
      <c r="DC50" s="1309"/>
    </row>
    <row r="51" spans="1:109" ht="13.5" customHeight="1" x14ac:dyDescent="0.15">
      <c r="B51" s="394"/>
      <c r="G51" s="1323"/>
      <c r="H51" s="1323"/>
      <c r="I51" s="1324"/>
      <c r="J51" s="1324"/>
      <c r="K51" s="1322"/>
      <c r="L51" s="1322"/>
      <c r="M51" s="1322"/>
      <c r="N51" s="1322"/>
      <c r="AM51" s="403"/>
      <c r="AN51" s="1312" t="s">
        <v>588</v>
      </c>
      <c r="AO51" s="1312"/>
      <c r="AP51" s="1312"/>
      <c r="AQ51" s="1312"/>
      <c r="AR51" s="1312"/>
      <c r="AS51" s="1312"/>
      <c r="AT51" s="1312"/>
      <c r="AU51" s="1312"/>
      <c r="AV51" s="1312"/>
      <c r="AW51" s="1312"/>
      <c r="AX51" s="1312"/>
      <c r="AY51" s="1312"/>
      <c r="AZ51" s="1312"/>
      <c r="BA51" s="1312"/>
      <c r="BB51" s="1312" t="s">
        <v>589</v>
      </c>
      <c r="BC51" s="1312"/>
      <c r="BD51" s="1312"/>
      <c r="BE51" s="1312"/>
      <c r="BF51" s="1312"/>
      <c r="BG51" s="1312"/>
      <c r="BH51" s="1312"/>
      <c r="BI51" s="1312"/>
      <c r="BJ51" s="1312"/>
      <c r="BK51" s="1312"/>
      <c r="BL51" s="1312"/>
      <c r="BM51" s="1312"/>
      <c r="BN51" s="1312"/>
      <c r="BO51" s="1312"/>
      <c r="BP51" s="1311"/>
      <c r="BQ51" s="1310"/>
      <c r="BR51" s="1310"/>
      <c r="BS51" s="1310"/>
      <c r="BT51" s="1310"/>
      <c r="BU51" s="1310"/>
      <c r="BV51" s="1310"/>
      <c r="BW51" s="1310"/>
      <c r="BX51" s="1310">
        <v>75.400000000000006</v>
      </c>
      <c r="BY51" s="1310"/>
      <c r="BZ51" s="1310"/>
      <c r="CA51" s="1310"/>
      <c r="CB51" s="1310"/>
      <c r="CC51" s="1310"/>
      <c r="CD51" s="1310"/>
      <c r="CE51" s="1310"/>
      <c r="CF51" s="1310">
        <v>77.099999999999994</v>
      </c>
      <c r="CG51" s="1310"/>
      <c r="CH51" s="1310"/>
      <c r="CI51" s="1310"/>
      <c r="CJ51" s="1310"/>
      <c r="CK51" s="1310"/>
      <c r="CL51" s="1310"/>
      <c r="CM51" s="1310"/>
      <c r="CN51" s="1310">
        <v>35.4</v>
      </c>
      <c r="CO51" s="1310"/>
      <c r="CP51" s="1310"/>
      <c r="CQ51" s="1310"/>
      <c r="CR51" s="1310"/>
      <c r="CS51" s="1310"/>
      <c r="CT51" s="1310"/>
      <c r="CU51" s="1310"/>
      <c r="CV51" s="1310">
        <v>12.9</v>
      </c>
      <c r="CW51" s="1310"/>
      <c r="CX51" s="1310"/>
      <c r="CY51" s="1310"/>
      <c r="CZ51" s="1310"/>
      <c r="DA51" s="1310"/>
      <c r="DB51" s="1310"/>
      <c r="DC51" s="1310"/>
    </row>
    <row r="52" spans="1:109" x14ac:dyDescent="0.15">
      <c r="B52" s="394"/>
      <c r="G52" s="1323"/>
      <c r="H52" s="1323"/>
      <c r="I52" s="1324"/>
      <c r="J52" s="1324"/>
      <c r="K52" s="1322"/>
      <c r="L52" s="1322"/>
      <c r="M52" s="1322"/>
      <c r="N52" s="1322"/>
      <c r="AM52" s="403"/>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402"/>
      <c r="B53" s="394"/>
      <c r="G53" s="1323"/>
      <c r="H53" s="1323"/>
      <c r="I53" s="1305"/>
      <c r="J53" s="1305"/>
      <c r="K53" s="1322"/>
      <c r="L53" s="1322"/>
      <c r="M53" s="1322"/>
      <c r="N53" s="1322"/>
      <c r="AM53" s="403"/>
      <c r="AN53" s="1312"/>
      <c r="AO53" s="1312"/>
      <c r="AP53" s="1312"/>
      <c r="AQ53" s="1312"/>
      <c r="AR53" s="1312"/>
      <c r="AS53" s="1312"/>
      <c r="AT53" s="1312"/>
      <c r="AU53" s="1312"/>
      <c r="AV53" s="1312"/>
      <c r="AW53" s="1312"/>
      <c r="AX53" s="1312"/>
      <c r="AY53" s="1312"/>
      <c r="AZ53" s="1312"/>
      <c r="BA53" s="1312"/>
      <c r="BB53" s="1312" t="s">
        <v>590</v>
      </c>
      <c r="BC53" s="1312"/>
      <c r="BD53" s="1312"/>
      <c r="BE53" s="1312"/>
      <c r="BF53" s="1312"/>
      <c r="BG53" s="1312"/>
      <c r="BH53" s="1312"/>
      <c r="BI53" s="1312"/>
      <c r="BJ53" s="1312"/>
      <c r="BK53" s="1312"/>
      <c r="BL53" s="1312"/>
      <c r="BM53" s="1312"/>
      <c r="BN53" s="1312"/>
      <c r="BO53" s="1312"/>
      <c r="BP53" s="1311"/>
      <c r="BQ53" s="1310"/>
      <c r="BR53" s="1310"/>
      <c r="BS53" s="1310"/>
      <c r="BT53" s="1310"/>
      <c r="BU53" s="1310"/>
      <c r="BV53" s="1310"/>
      <c r="BW53" s="1310"/>
      <c r="BX53" s="1310">
        <v>62.1</v>
      </c>
      <c r="BY53" s="1310"/>
      <c r="BZ53" s="1310"/>
      <c r="CA53" s="1310"/>
      <c r="CB53" s="1310"/>
      <c r="CC53" s="1310"/>
      <c r="CD53" s="1310"/>
      <c r="CE53" s="1310"/>
      <c r="CF53" s="1310">
        <v>62.9</v>
      </c>
      <c r="CG53" s="1310"/>
      <c r="CH53" s="1310"/>
      <c r="CI53" s="1310"/>
      <c r="CJ53" s="1310"/>
      <c r="CK53" s="1310"/>
      <c r="CL53" s="1310"/>
      <c r="CM53" s="1310"/>
      <c r="CN53" s="1310">
        <v>64.2</v>
      </c>
      <c r="CO53" s="1310"/>
      <c r="CP53" s="1310"/>
      <c r="CQ53" s="1310"/>
      <c r="CR53" s="1310"/>
      <c r="CS53" s="1310"/>
      <c r="CT53" s="1310"/>
      <c r="CU53" s="1310"/>
      <c r="CV53" s="1310">
        <v>66.099999999999994</v>
      </c>
      <c r="CW53" s="1310"/>
      <c r="CX53" s="1310"/>
      <c r="CY53" s="1310"/>
      <c r="CZ53" s="1310"/>
      <c r="DA53" s="1310"/>
      <c r="DB53" s="1310"/>
      <c r="DC53" s="1310"/>
    </row>
    <row r="54" spans="1:109" x14ac:dyDescent="0.15">
      <c r="A54" s="402"/>
      <c r="B54" s="394"/>
      <c r="G54" s="1323"/>
      <c r="H54" s="1323"/>
      <c r="I54" s="1305"/>
      <c r="J54" s="1305"/>
      <c r="K54" s="1322"/>
      <c r="L54" s="1322"/>
      <c r="M54" s="1322"/>
      <c r="N54" s="1322"/>
      <c r="AM54" s="403"/>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402"/>
      <c r="B55" s="394"/>
      <c r="G55" s="1305"/>
      <c r="H55" s="1305"/>
      <c r="I55" s="1305"/>
      <c r="J55" s="1305"/>
      <c r="K55" s="1322"/>
      <c r="L55" s="1322"/>
      <c r="M55" s="1322"/>
      <c r="N55" s="1322"/>
      <c r="AN55" s="1309" t="s">
        <v>591</v>
      </c>
      <c r="AO55" s="1309"/>
      <c r="AP55" s="1309"/>
      <c r="AQ55" s="1309"/>
      <c r="AR55" s="1309"/>
      <c r="AS55" s="1309"/>
      <c r="AT55" s="1309"/>
      <c r="AU55" s="1309"/>
      <c r="AV55" s="1309"/>
      <c r="AW55" s="1309"/>
      <c r="AX55" s="1309"/>
      <c r="AY55" s="1309"/>
      <c r="AZ55" s="1309"/>
      <c r="BA55" s="1309"/>
      <c r="BB55" s="1312" t="s">
        <v>592</v>
      </c>
      <c r="BC55" s="1312"/>
      <c r="BD55" s="1312"/>
      <c r="BE55" s="1312"/>
      <c r="BF55" s="1312"/>
      <c r="BG55" s="1312"/>
      <c r="BH55" s="1312"/>
      <c r="BI55" s="1312"/>
      <c r="BJ55" s="1312"/>
      <c r="BK55" s="1312"/>
      <c r="BL55" s="1312"/>
      <c r="BM55" s="1312"/>
      <c r="BN55" s="1312"/>
      <c r="BO55" s="1312"/>
      <c r="BP55" s="1311"/>
      <c r="BQ55" s="1310"/>
      <c r="BR55" s="1310"/>
      <c r="BS55" s="1310"/>
      <c r="BT55" s="1310"/>
      <c r="BU55" s="1310"/>
      <c r="BV55" s="1310"/>
      <c r="BW55" s="1310"/>
      <c r="BX55" s="1310">
        <v>20.2</v>
      </c>
      <c r="BY55" s="1310"/>
      <c r="BZ55" s="1310"/>
      <c r="CA55" s="1310"/>
      <c r="CB55" s="1310"/>
      <c r="CC55" s="1310"/>
      <c r="CD55" s="1310"/>
      <c r="CE55" s="1310"/>
      <c r="CF55" s="1310">
        <v>38.5</v>
      </c>
      <c r="CG55" s="1310"/>
      <c r="CH55" s="1310"/>
      <c r="CI55" s="1310"/>
      <c r="CJ55" s="1310"/>
      <c r="CK55" s="1310"/>
      <c r="CL55" s="1310"/>
      <c r="CM55" s="1310"/>
      <c r="CN55" s="1310">
        <v>32.799999999999997</v>
      </c>
      <c r="CO55" s="1310"/>
      <c r="CP55" s="1310"/>
      <c r="CQ55" s="1310"/>
      <c r="CR55" s="1310"/>
      <c r="CS55" s="1310"/>
      <c r="CT55" s="1310"/>
      <c r="CU55" s="1310"/>
      <c r="CV55" s="1310">
        <v>20.9</v>
      </c>
      <c r="CW55" s="1310"/>
      <c r="CX55" s="1310"/>
      <c r="CY55" s="1310"/>
      <c r="CZ55" s="1310"/>
      <c r="DA55" s="1310"/>
      <c r="DB55" s="1310"/>
      <c r="DC55" s="1310"/>
    </row>
    <row r="56" spans="1:109" x14ac:dyDescent="0.15">
      <c r="A56" s="402"/>
      <c r="B56" s="394"/>
      <c r="G56" s="1305"/>
      <c r="H56" s="1305"/>
      <c r="I56" s="1305"/>
      <c r="J56" s="1305"/>
      <c r="K56" s="1322"/>
      <c r="L56" s="1322"/>
      <c r="M56" s="1322"/>
      <c r="N56" s="1322"/>
      <c r="AN56" s="1309"/>
      <c r="AO56" s="1309"/>
      <c r="AP56" s="1309"/>
      <c r="AQ56" s="1309"/>
      <c r="AR56" s="1309"/>
      <c r="AS56" s="1309"/>
      <c r="AT56" s="1309"/>
      <c r="AU56" s="1309"/>
      <c r="AV56" s="1309"/>
      <c r="AW56" s="1309"/>
      <c r="AX56" s="1309"/>
      <c r="AY56" s="1309"/>
      <c r="AZ56" s="1309"/>
      <c r="BA56" s="1309"/>
      <c r="BB56" s="1312"/>
      <c r="BC56" s="1312"/>
      <c r="BD56" s="1312"/>
      <c r="BE56" s="1312"/>
      <c r="BF56" s="1312"/>
      <c r="BG56" s="1312"/>
      <c r="BH56" s="1312"/>
      <c r="BI56" s="1312"/>
      <c r="BJ56" s="1312"/>
      <c r="BK56" s="1312"/>
      <c r="BL56" s="1312"/>
      <c r="BM56" s="1312"/>
      <c r="BN56" s="1312"/>
      <c r="BO56" s="1312"/>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2" customFormat="1" x14ac:dyDescent="0.15">
      <c r="B57" s="406"/>
      <c r="G57" s="1305"/>
      <c r="H57" s="1305"/>
      <c r="I57" s="1325"/>
      <c r="J57" s="1325"/>
      <c r="K57" s="1322"/>
      <c r="L57" s="1322"/>
      <c r="M57" s="1322"/>
      <c r="N57" s="1322"/>
      <c r="AM57" s="387"/>
      <c r="AN57" s="1309"/>
      <c r="AO57" s="1309"/>
      <c r="AP57" s="1309"/>
      <c r="AQ57" s="1309"/>
      <c r="AR57" s="1309"/>
      <c r="AS57" s="1309"/>
      <c r="AT57" s="1309"/>
      <c r="AU57" s="1309"/>
      <c r="AV57" s="1309"/>
      <c r="AW57" s="1309"/>
      <c r="AX57" s="1309"/>
      <c r="AY57" s="1309"/>
      <c r="AZ57" s="1309"/>
      <c r="BA57" s="1309"/>
      <c r="BB57" s="1312" t="s">
        <v>590</v>
      </c>
      <c r="BC57" s="1312"/>
      <c r="BD57" s="1312"/>
      <c r="BE57" s="1312"/>
      <c r="BF57" s="1312"/>
      <c r="BG57" s="1312"/>
      <c r="BH57" s="1312"/>
      <c r="BI57" s="1312"/>
      <c r="BJ57" s="1312"/>
      <c r="BK57" s="1312"/>
      <c r="BL57" s="1312"/>
      <c r="BM57" s="1312"/>
      <c r="BN57" s="1312"/>
      <c r="BO57" s="1312"/>
      <c r="BP57" s="1311"/>
      <c r="BQ57" s="1310"/>
      <c r="BR57" s="1310"/>
      <c r="BS57" s="1310"/>
      <c r="BT57" s="1310"/>
      <c r="BU57" s="1310"/>
      <c r="BV57" s="1310"/>
      <c r="BW57" s="1310"/>
      <c r="BX57" s="1310">
        <v>55.8</v>
      </c>
      <c r="BY57" s="1310"/>
      <c r="BZ57" s="1310"/>
      <c r="CA57" s="1310"/>
      <c r="CB57" s="1310"/>
      <c r="CC57" s="1310"/>
      <c r="CD57" s="1310"/>
      <c r="CE57" s="1310"/>
      <c r="CF57" s="1310">
        <v>57.6</v>
      </c>
      <c r="CG57" s="1310"/>
      <c r="CH57" s="1310"/>
      <c r="CI57" s="1310"/>
      <c r="CJ57" s="1310"/>
      <c r="CK57" s="1310"/>
      <c r="CL57" s="1310"/>
      <c r="CM57" s="1310"/>
      <c r="CN57" s="1310">
        <v>58.9</v>
      </c>
      <c r="CO57" s="1310"/>
      <c r="CP57" s="1310"/>
      <c r="CQ57" s="1310"/>
      <c r="CR57" s="1310"/>
      <c r="CS57" s="1310"/>
      <c r="CT57" s="1310"/>
      <c r="CU57" s="1310"/>
      <c r="CV57" s="1310">
        <v>60.2</v>
      </c>
      <c r="CW57" s="1310"/>
      <c r="CX57" s="1310"/>
      <c r="CY57" s="1310"/>
      <c r="CZ57" s="1310"/>
      <c r="DA57" s="1310"/>
      <c r="DB57" s="1310"/>
      <c r="DC57" s="1310"/>
      <c r="DD57" s="407"/>
      <c r="DE57" s="406"/>
    </row>
    <row r="58" spans="1:109" s="402" customFormat="1" x14ac:dyDescent="0.15">
      <c r="A58" s="387"/>
      <c r="B58" s="406"/>
      <c r="G58" s="1305"/>
      <c r="H58" s="1305"/>
      <c r="I58" s="1325"/>
      <c r="J58" s="1325"/>
      <c r="K58" s="1322"/>
      <c r="L58" s="1322"/>
      <c r="M58" s="1322"/>
      <c r="N58" s="1322"/>
      <c r="AM58" s="387"/>
      <c r="AN58" s="1309"/>
      <c r="AO58" s="1309"/>
      <c r="AP58" s="1309"/>
      <c r="AQ58" s="1309"/>
      <c r="AR58" s="1309"/>
      <c r="AS58" s="1309"/>
      <c r="AT58" s="1309"/>
      <c r="AU58" s="1309"/>
      <c r="AV58" s="1309"/>
      <c r="AW58" s="1309"/>
      <c r="AX58" s="1309"/>
      <c r="AY58" s="1309"/>
      <c r="AZ58" s="1309"/>
      <c r="BA58" s="1309"/>
      <c r="BB58" s="1312"/>
      <c r="BC58" s="1312"/>
      <c r="BD58" s="1312"/>
      <c r="BE58" s="1312"/>
      <c r="BF58" s="1312"/>
      <c r="BG58" s="1312"/>
      <c r="BH58" s="1312"/>
      <c r="BI58" s="1312"/>
      <c r="BJ58" s="1312"/>
      <c r="BK58" s="1312"/>
      <c r="BL58" s="1312"/>
      <c r="BM58" s="1312"/>
      <c r="BN58" s="1312"/>
      <c r="BO58" s="1312"/>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593</v>
      </c>
    </row>
    <row r="64" spans="1:109" x14ac:dyDescent="0.15">
      <c r="B64" s="394"/>
      <c r="G64" s="401"/>
      <c r="I64" s="414"/>
      <c r="J64" s="414"/>
      <c r="K64" s="414"/>
      <c r="L64" s="414"/>
      <c r="M64" s="414"/>
      <c r="N64" s="415"/>
      <c r="AM64" s="401"/>
      <c r="AN64" s="401" t="s">
        <v>586</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596</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587</v>
      </c>
    </row>
    <row r="72" spans="2:107" x14ac:dyDescent="0.15">
      <c r="B72" s="394"/>
      <c r="G72" s="1305"/>
      <c r="H72" s="1305"/>
      <c r="I72" s="1305"/>
      <c r="J72" s="1305"/>
      <c r="K72" s="404"/>
      <c r="L72" s="404"/>
      <c r="M72" s="405"/>
      <c r="N72" s="4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541</v>
      </c>
      <c r="BQ72" s="1309"/>
      <c r="BR72" s="1309"/>
      <c r="BS72" s="1309"/>
      <c r="BT72" s="1309"/>
      <c r="BU72" s="1309"/>
      <c r="BV72" s="1309"/>
      <c r="BW72" s="1309"/>
      <c r="BX72" s="1309" t="s">
        <v>542</v>
      </c>
      <c r="BY72" s="1309"/>
      <c r="BZ72" s="1309"/>
      <c r="CA72" s="1309"/>
      <c r="CB72" s="1309"/>
      <c r="CC72" s="1309"/>
      <c r="CD72" s="1309"/>
      <c r="CE72" s="1309"/>
      <c r="CF72" s="1309" t="s">
        <v>543</v>
      </c>
      <c r="CG72" s="1309"/>
      <c r="CH72" s="1309"/>
      <c r="CI72" s="1309"/>
      <c r="CJ72" s="1309"/>
      <c r="CK72" s="1309"/>
      <c r="CL72" s="1309"/>
      <c r="CM72" s="1309"/>
      <c r="CN72" s="1309" t="s">
        <v>544</v>
      </c>
      <c r="CO72" s="1309"/>
      <c r="CP72" s="1309"/>
      <c r="CQ72" s="1309"/>
      <c r="CR72" s="1309"/>
      <c r="CS72" s="1309"/>
      <c r="CT72" s="1309"/>
      <c r="CU72" s="1309"/>
      <c r="CV72" s="1309" t="s">
        <v>545</v>
      </c>
      <c r="CW72" s="1309"/>
      <c r="CX72" s="1309"/>
      <c r="CY72" s="1309"/>
      <c r="CZ72" s="1309"/>
      <c r="DA72" s="1309"/>
      <c r="DB72" s="1309"/>
      <c r="DC72" s="1309"/>
    </row>
    <row r="73" spans="2:107" x14ac:dyDescent="0.15">
      <c r="B73" s="394"/>
      <c r="G73" s="1323"/>
      <c r="H73" s="1323"/>
      <c r="I73" s="1323"/>
      <c r="J73" s="1323"/>
      <c r="K73" s="1326"/>
      <c r="L73" s="1326"/>
      <c r="M73" s="1326"/>
      <c r="N73" s="1326"/>
      <c r="AM73" s="403"/>
      <c r="AN73" s="1312" t="s">
        <v>588</v>
      </c>
      <c r="AO73" s="1312"/>
      <c r="AP73" s="1312"/>
      <c r="AQ73" s="1312"/>
      <c r="AR73" s="1312"/>
      <c r="AS73" s="1312"/>
      <c r="AT73" s="1312"/>
      <c r="AU73" s="1312"/>
      <c r="AV73" s="1312"/>
      <c r="AW73" s="1312"/>
      <c r="AX73" s="1312"/>
      <c r="AY73" s="1312"/>
      <c r="AZ73" s="1312"/>
      <c r="BA73" s="1312"/>
      <c r="BB73" s="1312" t="s">
        <v>592</v>
      </c>
      <c r="BC73" s="1312"/>
      <c r="BD73" s="1312"/>
      <c r="BE73" s="1312"/>
      <c r="BF73" s="1312"/>
      <c r="BG73" s="1312"/>
      <c r="BH73" s="1312"/>
      <c r="BI73" s="1312"/>
      <c r="BJ73" s="1312"/>
      <c r="BK73" s="1312"/>
      <c r="BL73" s="1312"/>
      <c r="BM73" s="1312"/>
      <c r="BN73" s="1312"/>
      <c r="BO73" s="1312"/>
      <c r="BP73" s="1310">
        <v>67.099999999999994</v>
      </c>
      <c r="BQ73" s="1310"/>
      <c r="BR73" s="1310"/>
      <c r="BS73" s="1310"/>
      <c r="BT73" s="1310"/>
      <c r="BU73" s="1310"/>
      <c r="BV73" s="1310"/>
      <c r="BW73" s="1310"/>
      <c r="BX73" s="1310">
        <v>75.400000000000006</v>
      </c>
      <c r="BY73" s="1310"/>
      <c r="BZ73" s="1310"/>
      <c r="CA73" s="1310"/>
      <c r="CB73" s="1310"/>
      <c r="CC73" s="1310"/>
      <c r="CD73" s="1310"/>
      <c r="CE73" s="1310"/>
      <c r="CF73" s="1310">
        <v>77.099999999999994</v>
      </c>
      <c r="CG73" s="1310"/>
      <c r="CH73" s="1310"/>
      <c r="CI73" s="1310"/>
      <c r="CJ73" s="1310"/>
      <c r="CK73" s="1310"/>
      <c r="CL73" s="1310"/>
      <c r="CM73" s="1310"/>
      <c r="CN73" s="1310">
        <v>35.4</v>
      </c>
      <c r="CO73" s="1310"/>
      <c r="CP73" s="1310"/>
      <c r="CQ73" s="1310"/>
      <c r="CR73" s="1310"/>
      <c r="CS73" s="1310"/>
      <c r="CT73" s="1310"/>
      <c r="CU73" s="1310"/>
      <c r="CV73" s="1310">
        <v>12.9</v>
      </c>
      <c r="CW73" s="1310"/>
      <c r="CX73" s="1310"/>
      <c r="CY73" s="1310"/>
      <c r="CZ73" s="1310"/>
      <c r="DA73" s="1310"/>
      <c r="DB73" s="1310"/>
      <c r="DC73" s="1310"/>
    </row>
    <row r="74" spans="2:107" x14ac:dyDescent="0.15">
      <c r="B74" s="394"/>
      <c r="G74" s="1323"/>
      <c r="H74" s="1323"/>
      <c r="I74" s="1323"/>
      <c r="J74" s="1323"/>
      <c r="K74" s="1326"/>
      <c r="L74" s="1326"/>
      <c r="M74" s="1326"/>
      <c r="N74" s="1326"/>
      <c r="AM74" s="403"/>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394"/>
      <c r="G75" s="1323"/>
      <c r="H75" s="1323"/>
      <c r="I75" s="1305"/>
      <c r="J75" s="1305"/>
      <c r="K75" s="1322"/>
      <c r="L75" s="1322"/>
      <c r="M75" s="1322"/>
      <c r="N75" s="1322"/>
      <c r="AM75" s="403"/>
      <c r="AN75" s="1312"/>
      <c r="AO75" s="1312"/>
      <c r="AP75" s="1312"/>
      <c r="AQ75" s="1312"/>
      <c r="AR75" s="1312"/>
      <c r="AS75" s="1312"/>
      <c r="AT75" s="1312"/>
      <c r="AU75" s="1312"/>
      <c r="AV75" s="1312"/>
      <c r="AW75" s="1312"/>
      <c r="AX75" s="1312"/>
      <c r="AY75" s="1312"/>
      <c r="AZ75" s="1312"/>
      <c r="BA75" s="1312"/>
      <c r="BB75" s="1312" t="s">
        <v>594</v>
      </c>
      <c r="BC75" s="1312"/>
      <c r="BD75" s="1312"/>
      <c r="BE75" s="1312"/>
      <c r="BF75" s="1312"/>
      <c r="BG75" s="1312"/>
      <c r="BH75" s="1312"/>
      <c r="BI75" s="1312"/>
      <c r="BJ75" s="1312"/>
      <c r="BK75" s="1312"/>
      <c r="BL75" s="1312"/>
      <c r="BM75" s="1312"/>
      <c r="BN75" s="1312"/>
      <c r="BO75" s="1312"/>
      <c r="BP75" s="1310">
        <v>12.7</v>
      </c>
      <c r="BQ75" s="1310"/>
      <c r="BR75" s="1310"/>
      <c r="BS75" s="1310"/>
      <c r="BT75" s="1310"/>
      <c r="BU75" s="1310"/>
      <c r="BV75" s="1310"/>
      <c r="BW75" s="1310"/>
      <c r="BX75" s="1310">
        <v>11.6</v>
      </c>
      <c r="BY75" s="1310"/>
      <c r="BZ75" s="1310"/>
      <c r="CA75" s="1310"/>
      <c r="CB75" s="1310"/>
      <c r="CC75" s="1310"/>
      <c r="CD75" s="1310"/>
      <c r="CE75" s="1310"/>
      <c r="CF75" s="1310">
        <v>11.5</v>
      </c>
      <c r="CG75" s="1310"/>
      <c r="CH75" s="1310"/>
      <c r="CI75" s="1310"/>
      <c r="CJ75" s="1310"/>
      <c r="CK75" s="1310"/>
      <c r="CL75" s="1310"/>
      <c r="CM75" s="1310"/>
      <c r="CN75" s="1310">
        <v>11.9</v>
      </c>
      <c r="CO75" s="1310"/>
      <c r="CP75" s="1310"/>
      <c r="CQ75" s="1310"/>
      <c r="CR75" s="1310"/>
      <c r="CS75" s="1310"/>
      <c r="CT75" s="1310"/>
      <c r="CU75" s="1310"/>
      <c r="CV75" s="1310">
        <v>11.2</v>
      </c>
      <c r="CW75" s="1310"/>
      <c r="CX75" s="1310"/>
      <c r="CY75" s="1310"/>
      <c r="CZ75" s="1310"/>
      <c r="DA75" s="1310"/>
      <c r="DB75" s="1310"/>
      <c r="DC75" s="1310"/>
    </row>
    <row r="76" spans="2:107" x14ac:dyDescent="0.15">
      <c r="B76" s="394"/>
      <c r="G76" s="1323"/>
      <c r="H76" s="1323"/>
      <c r="I76" s="1305"/>
      <c r="J76" s="1305"/>
      <c r="K76" s="1322"/>
      <c r="L76" s="1322"/>
      <c r="M76" s="1322"/>
      <c r="N76" s="1322"/>
      <c r="AM76" s="403"/>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394"/>
      <c r="G77" s="1305"/>
      <c r="H77" s="1305"/>
      <c r="I77" s="1305"/>
      <c r="J77" s="1305"/>
      <c r="K77" s="1326"/>
      <c r="L77" s="1326"/>
      <c r="M77" s="1326"/>
      <c r="N77" s="1326"/>
      <c r="AN77" s="1309" t="s">
        <v>591</v>
      </c>
      <c r="AO77" s="1309"/>
      <c r="AP77" s="1309"/>
      <c r="AQ77" s="1309"/>
      <c r="AR77" s="1309"/>
      <c r="AS77" s="1309"/>
      <c r="AT77" s="1309"/>
      <c r="AU77" s="1309"/>
      <c r="AV77" s="1309"/>
      <c r="AW77" s="1309"/>
      <c r="AX77" s="1309"/>
      <c r="AY77" s="1309"/>
      <c r="AZ77" s="1309"/>
      <c r="BA77" s="1309"/>
      <c r="BB77" s="1312" t="s">
        <v>592</v>
      </c>
      <c r="BC77" s="1312"/>
      <c r="BD77" s="1312"/>
      <c r="BE77" s="1312"/>
      <c r="BF77" s="1312"/>
      <c r="BG77" s="1312"/>
      <c r="BH77" s="1312"/>
      <c r="BI77" s="1312"/>
      <c r="BJ77" s="1312"/>
      <c r="BK77" s="1312"/>
      <c r="BL77" s="1312"/>
      <c r="BM77" s="1312"/>
      <c r="BN77" s="1312"/>
      <c r="BO77" s="1312"/>
      <c r="BP77" s="1310">
        <v>0</v>
      </c>
      <c r="BQ77" s="1310"/>
      <c r="BR77" s="1310"/>
      <c r="BS77" s="1310"/>
      <c r="BT77" s="1310"/>
      <c r="BU77" s="1310"/>
      <c r="BV77" s="1310"/>
      <c r="BW77" s="1310"/>
      <c r="BX77" s="1310">
        <v>20.2</v>
      </c>
      <c r="BY77" s="1310"/>
      <c r="BZ77" s="1310"/>
      <c r="CA77" s="1310"/>
      <c r="CB77" s="1310"/>
      <c r="CC77" s="1310"/>
      <c r="CD77" s="1310"/>
      <c r="CE77" s="1310"/>
      <c r="CF77" s="1310">
        <v>38.5</v>
      </c>
      <c r="CG77" s="1310"/>
      <c r="CH77" s="1310"/>
      <c r="CI77" s="1310"/>
      <c r="CJ77" s="1310"/>
      <c r="CK77" s="1310"/>
      <c r="CL77" s="1310"/>
      <c r="CM77" s="1310"/>
      <c r="CN77" s="1310">
        <v>32.799999999999997</v>
      </c>
      <c r="CO77" s="1310"/>
      <c r="CP77" s="1310"/>
      <c r="CQ77" s="1310"/>
      <c r="CR77" s="1310"/>
      <c r="CS77" s="1310"/>
      <c r="CT77" s="1310"/>
      <c r="CU77" s="1310"/>
      <c r="CV77" s="1310">
        <v>20.9</v>
      </c>
      <c r="CW77" s="1310"/>
      <c r="CX77" s="1310"/>
      <c r="CY77" s="1310"/>
      <c r="CZ77" s="1310"/>
      <c r="DA77" s="1310"/>
      <c r="DB77" s="1310"/>
      <c r="DC77" s="1310"/>
    </row>
    <row r="78" spans="2:107" x14ac:dyDescent="0.15">
      <c r="B78" s="394"/>
      <c r="G78" s="1305"/>
      <c r="H78" s="1305"/>
      <c r="I78" s="1305"/>
      <c r="J78" s="1305"/>
      <c r="K78" s="1326"/>
      <c r="L78" s="1326"/>
      <c r="M78" s="1326"/>
      <c r="N78" s="1326"/>
      <c r="AN78" s="1309"/>
      <c r="AO78" s="1309"/>
      <c r="AP78" s="1309"/>
      <c r="AQ78" s="1309"/>
      <c r="AR78" s="1309"/>
      <c r="AS78" s="1309"/>
      <c r="AT78" s="1309"/>
      <c r="AU78" s="1309"/>
      <c r="AV78" s="1309"/>
      <c r="AW78" s="1309"/>
      <c r="AX78" s="1309"/>
      <c r="AY78" s="1309"/>
      <c r="AZ78" s="1309"/>
      <c r="BA78" s="1309"/>
      <c r="BB78" s="1312"/>
      <c r="BC78" s="1312"/>
      <c r="BD78" s="1312"/>
      <c r="BE78" s="1312"/>
      <c r="BF78" s="1312"/>
      <c r="BG78" s="1312"/>
      <c r="BH78" s="1312"/>
      <c r="BI78" s="1312"/>
      <c r="BJ78" s="1312"/>
      <c r="BK78" s="1312"/>
      <c r="BL78" s="1312"/>
      <c r="BM78" s="1312"/>
      <c r="BN78" s="1312"/>
      <c r="BO78" s="1312"/>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394"/>
      <c r="G79" s="1305"/>
      <c r="H79" s="1305"/>
      <c r="I79" s="1325"/>
      <c r="J79" s="1325"/>
      <c r="K79" s="1327"/>
      <c r="L79" s="1327"/>
      <c r="M79" s="1327"/>
      <c r="N79" s="1327"/>
      <c r="AN79" s="1309"/>
      <c r="AO79" s="1309"/>
      <c r="AP79" s="1309"/>
      <c r="AQ79" s="1309"/>
      <c r="AR79" s="1309"/>
      <c r="AS79" s="1309"/>
      <c r="AT79" s="1309"/>
      <c r="AU79" s="1309"/>
      <c r="AV79" s="1309"/>
      <c r="AW79" s="1309"/>
      <c r="AX79" s="1309"/>
      <c r="AY79" s="1309"/>
      <c r="AZ79" s="1309"/>
      <c r="BA79" s="1309"/>
      <c r="BB79" s="1312" t="s">
        <v>594</v>
      </c>
      <c r="BC79" s="1312"/>
      <c r="BD79" s="1312"/>
      <c r="BE79" s="1312"/>
      <c r="BF79" s="1312"/>
      <c r="BG79" s="1312"/>
      <c r="BH79" s="1312"/>
      <c r="BI79" s="1312"/>
      <c r="BJ79" s="1312"/>
      <c r="BK79" s="1312"/>
      <c r="BL79" s="1312"/>
      <c r="BM79" s="1312"/>
      <c r="BN79" s="1312"/>
      <c r="BO79" s="1312"/>
      <c r="BP79" s="1310">
        <v>8.5</v>
      </c>
      <c r="BQ79" s="1310"/>
      <c r="BR79" s="1310"/>
      <c r="BS79" s="1310"/>
      <c r="BT79" s="1310"/>
      <c r="BU79" s="1310"/>
      <c r="BV79" s="1310"/>
      <c r="BW79" s="1310"/>
      <c r="BX79" s="1310">
        <v>9.3000000000000007</v>
      </c>
      <c r="BY79" s="1310"/>
      <c r="BZ79" s="1310"/>
      <c r="CA79" s="1310"/>
      <c r="CB79" s="1310"/>
      <c r="CC79" s="1310"/>
      <c r="CD79" s="1310"/>
      <c r="CE79" s="1310"/>
      <c r="CF79" s="1310">
        <v>9.1999999999999993</v>
      </c>
      <c r="CG79" s="1310"/>
      <c r="CH79" s="1310"/>
      <c r="CI79" s="1310"/>
      <c r="CJ79" s="1310"/>
      <c r="CK79" s="1310"/>
      <c r="CL79" s="1310"/>
      <c r="CM79" s="1310"/>
      <c r="CN79" s="1310">
        <v>9.1</v>
      </c>
      <c r="CO79" s="1310"/>
      <c r="CP79" s="1310"/>
      <c r="CQ79" s="1310"/>
      <c r="CR79" s="1310"/>
      <c r="CS79" s="1310"/>
      <c r="CT79" s="1310"/>
      <c r="CU79" s="1310"/>
      <c r="CV79" s="1310">
        <v>9.1</v>
      </c>
      <c r="CW79" s="1310"/>
      <c r="CX79" s="1310"/>
      <c r="CY79" s="1310"/>
      <c r="CZ79" s="1310"/>
      <c r="DA79" s="1310"/>
      <c r="DB79" s="1310"/>
      <c r="DC79" s="1310"/>
    </row>
    <row r="80" spans="2:107" x14ac:dyDescent="0.15">
      <c r="B80" s="394"/>
      <c r="G80" s="1305"/>
      <c r="H80" s="1305"/>
      <c r="I80" s="1325"/>
      <c r="J80" s="1325"/>
      <c r="K80" s="1327"/>
      <c r="L80" s="1327"/>
      <c r="M80" s="1327"/>
      <c r="N80" s="1327"/>
      <c r="AN80" s="1309"/>
      <c r="AO80" s="1309"/>
      <c r="AP80" s="1309"/>
      <c r="AQ80" s="1309"/>
      <c r="AR80" s="1309"/>
      <c r="AS80" s="1309"/>
      <c r="AT80" s="1309"/>
      <c r="AU80" s="1309"/>
      <c r="AV80" s="1309"/>
      <c r="AW80" s="1309"/>
      <c r="AX80" s="1309"/>
      <c r="AY80" s="1309"/>
      <c r="AZ80" s="1309"/>
      <c r="BA80" s="1309"/>
      <c r="BB80" s="1312"/>
      <c r="BC80" s="1312"/>
      <c r="BD80" s="1312"/>
      <c r="BE80" s="1312"/>
      <c r="BF80" s="1312"/>
      <c r="BG80" s="1312"/>
      <c r="BH80" s="1312"/>
      <c r="BI80" s="1312"/>
      <c r="BJ80" s="1312"/>
      <c r="BK80" s="1312"/>
      <c r="BL80" s="1312"/>
      <c r="BM80" s="1312"/>
      <c r="BN80" s="1312"/>
      <c r="BO80" s="1312"/>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8qTovXiyUy7hJxzN/kMw3pUYhX9w7eAbQn1K46tlzDLW14ZlGw+viHsx3hSdYIVfZe2QcX2jUdwy98BkOU/sRQ==" saltValue="iE1V3Lk0QPmL4XpPKbHn6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595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BE4ZSsJGUNcwtG0vL8v4U85F4dZEqA5UxersKkTCLbo5T1YMzVCibuwbi4q/G/PLkdbf+rcEx9n/FjStkMD5A==" saltValue="FJB8btLMC8+vOp+Fc8V+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487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Nf97Fz0AOH98TpFGvxuVPyZurrfEIAks05JrEopFQoVn6dVwpAfA921tS6cH5WSuikJZhYnHswgy4l+ybAubig==" saltValue="c07pt8QzrPN6x82Bgap5R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538</v>
      </c>
      <c r="G2" s="156"/>
      <c r="H2" s="157"/>
    </row>
    <row r="3" spans="1:8" x14ac:dyDescent="0.15">
      <c r="A3" s="153" t="s">
        <v>531</v>
      </c>
      <c r="B3" s="158"/>
      <c r="C3" s="159"/>
      <c r="D3" s="160">
        <v>84029</v>
      </c>
      <c r="E3" s="161"/>
      <c r="F3" s="162">
        <v>158564</v>
      </c>
      <c r="G3" s="163"/>
      <c r="H3" s="164"/>
    </row>
    <row r="4" spans="1:8" x14ac:dyDescent="0.15">
      <c r="A4" s="165"/>
      <c r="B4" s="166"/>
      <c r="C4" s="167"/>
      <c r="D4" s="168">
        <v>28097</v>
      </c>
      <c r="E4" s="169"/>
      <c r="F4" s="170">
        <v>48412</v>
      </c>
      <c r="G4" s="171"/>
      <c r="H4" s="172"/>
    </row>
    <row r="5" spans="1:8" x14ac:dyDescent="0.15">
      <c r="A5" s="153" t="s">
        <v>533</v>
      </c>
      <c r="B5" s="158"/>
      <c r="C5" s="159"/>
      <c r="D5" s="160">
        <v>82772</v>
      </c>
      <c r="E5" s="161"/>
      <c r="F5" s="162">
        <v>106092</v>
      </c>
      <c r="G5" s="163"/>
      <c r="H5" s="164"/>
    </row>
    <row r="6" spans="1:8" x14ac:dyDescent="0.15">
      <c r="A6" s="165"/>
      <c r="B6" s="166"/>
      <c r="C6" s="167"/>
      <c r="D6" s="168">
        <v>17161</v>
      </c>
      <c r="E6" s="169"/>
      <c r="F6" s="170">
        <v>44299</v>
      </c>
      <c r="G6" s="171"/>
      <c r="H6" s="172"/>
    </row>
    <row r="7" spans="1:8" x14ac:dyDescent="0.15">
      <c r="A7" s="153" t="s">
        <v>534</v>
      </c>
      <c r="B7" s="158"/>
      <c r="C7" s="159"/>
      <c r="D7" s="160">
        <v>87848</v>
      </c>
      <c r="E7" s="161"/>
      <c r="F7" s="162">
        <v>78903</v>
      </c>
      <c r="G7" s="163"/>
      <c r="H7" s="164"/>
    </row>
    <row r="8" spans="1:8" x14ac:dyDescent="0.15">
      <c r="A8" s="165"/>
      <c r="B8" s="166"/>
      <c r="C8" s="167"/>
      <c r="D8" s="168">
        <v>12386</v>
      </c>
      <c r="E8" s="169"/>
      <c r="F8" s="170">
        <v>49201</v>
      </c>
      <c r="G8" s="171"/>
      <c r="H8" s="172"/>
    </row>
    <row r="9" spans="1:8" x14ac:dyDescent="0.15">
      <c r="A9" s="153" t="s">
        <v>535</v>
      </c>
      <c r="B9" s="158"/>
      <c r="C9" s="159"/>
      <c r="D9" s="160">
        <v>55789</v>
      </c>
      <c r="E9" s="161"/>
      <c r="F9" s="162">
        <v>82993</v>
      </c>
      <c r="G9" s="163"/>
      <c r="H9" s="164"/>
    </row>
    <row r="10" spans="1:8" x14ac:dyDescent="0.15">
      <c r="A10" s="165"/>
      <c r="B10" s="166"/>
      <c r="C10" s="167"/>
      <c r="D10" s="168">
        <v>23086</v>
      </c>
      <c r="E10" s="169"/>
      <c r="F10" s="170">
        <v>46787</v>
      </c>
      <c r="G10" s="171"/>
      <c r="H10" s="172"/>
    </row>
    <row r="11" spans="1:8" x14ac:dyDescent="0.15">
      <c r="A11" s="153" t="s">
        <v>536</v>
      </c>
      <c r="B11" s="158"/>
      <c r="C11" s="159"/>
      <c r="D11" s="160">
        <v>37524</v>
      </c>
      <c r="E11" s="161"/>
      <c r="F11" s="162">
        <v>108252</v>
      </c>
      <c r="G11" s="163"/>
      <c r="H11" s="164"/>
    </row>
    <row r="12" spans="1:8" x14ac:dyDescent="0.15">
      <c r="A12" s="165"/>
      <c r="B12" s="166"/>
      <c r="C12" s="173"/>
      <c r="D12" s="168">
        <v>14292</v>
      </c>
      <c r="E12" s="169"/>
      <c r="F12" s="170">
        <v>50321</v>
      </c>
      <c r="G12" s="171"/>
      <c r="H12" s="172"/>
    </row>
    <row r="13" spans="1:8" x14ac:dyDescent="0.15">
      <c r="A13" s="153"/>
      <c r="B13" s="158"/>
      <c r="C13" s="174"/>
      <c r="D13" s="175">
        <v>69592</v>
      </c>
      <c r="E13" s="176"/>
      <c r="F13" s="177">
        <v>106961</v>
      </c>
      <c r="G13" s="178"/>
      <c r="H13" s="164"/>
    </row>
    <row r="14" spans="1:8" x14ac:dyDescent="0.15">
      <c r="A14" s="165"/>
      <c r="B14" s="166"/>
      <c r="C14" s="167"/>
      <c r="D14" s="168">
        <v>19004</v>
      </c>
      <c r="E14" s="169"/>
      <c r="F14" s="170">
        <v>47804</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4.47</v>
      </c>
      <c r="C19" s="179">
        <f>ROUND(VALUE(SUBSTITUTE(実質収支比率等に係る経年分析!G$48,"▲","-")),2)</f>
        <v>4.62</v>
      </c>
      <c r="D19" s="179">
        <f>ROUND(VALUE(SUBSTITUTE(実質収支比率等に係る経年分析!H$48,"▲","-")),2)</f>
        <v>4.74</v>
      </c>
      <c r="E19" s="179">
        <f>ROUND(VALUE(SUBSTITUTE(実質収支比率等に係る経年分析!I$48,"▲","-")),2)</f>
        <v>5.65</v>
      </c>
      <c r="F19" s="179">
        <f>ROUND(VALUE(SUBSTITUTE(実質収支比率等に係る経年分析!J$48,"▲","-")),2)</f>
        <v>4.21</v>
      </c>
    </row>
    <row r="20" spans="1:11" x14ac:dyDescent="0.15">
      <c r="A20" s="179" t="s">
        <v>55</v>
      </c>
      <c r="B20" s="179">
        <f>ROUND(VALUE(SUBSTITUTE(実質収支比率等に係る経年分析!F$47,"▲","-")),2)</f>
        <v>20.41</v>
      </c>
      <c r="C20" s="179">
        <f>ROUND(VALUE(SUBSTITUTE(実質収支比率等に係る経年分析!G$47,"▲","-")),2)</f>
        <v>8.1300000000000008</v>
      </c>
      <c r="D20" s="179">
        <f>ROUND(VALUE(SUBSTITUTE(実質収支比率等に係る経年分析!H$47,"▲","-")),2)</f>
        <v>8.7100000000000009</v>
      </c>
      <c r="E20" s="179">
        <f>ROUND(VALUE(SUBSTITUTE(実質収支比率等に係る経年分析!I$47,"▲","-")),2)</f>
        <v>29.3</v>
      </c>
      <c r="F20" s="179">
        <f>ROUND(VALUE(SUBSTITUTE(実質収支比率等に係る経年分析!J$47,"▲","-")),2)</f>
        <v>28.33</v>
      </c>
    </row>
    <row r="21" spans="1:11" x14ac:dyDescent="0.15">
      <c r="A21" s="179" t="s">
        <v>56</v>
      </c>
      <c r="B21" s="179">
        <f>IF(ISNUMBER(VALUE(SUBSTITUTE(実質収支比率等に係る経年分析!F$49,"▲","-"))),ROUND(VALUE(SUBSTITUTE(実質収支比率等に係る経年分析!F$49,"▲","-")),2),NA())</f>
        <v>-7.59</v>
      </c>
      <c r="C21" s="179">
        <f>IF(ISNUMBER(VALUE(SUBSTITUTE(実質収支比率等に係る経年分析!G$49,"▲","-"))),ROUND(VALUE(SUBSTITUTE(実質収支比率等に係る経年分析!G$49,"▲","-")),2),NA())</f>
        <v>-13.58</v>
      </c>
      <c r="D21" s="179">
        <f>IF(ISNUMBER(VALUE(SUBSTITUTE(実質収支比率等に係る経年分析!H$49,"▲","-"))),ROUND(VALUE(SUBSTITUTE(実質収支比率等に係る経年分析!H$49,"▲","-")),2),NA())</f>
        <v>-0.19</v>
      </c>
      <c r="E21" s="179">
        <f>IF(ISNUMBER(VALUE(SUBSTITUTE(実質収支比率等に係る経年分析!I$49,"▲","-"))),ROUND(VALUE(SUBSTITUTE(実質収支比率等に係る経年分析!I$49,"▲","-")),2),NA())</f>
        <v>21.35</v>
      </c>
      <c r="F21" s="179">
        <f>IF(ISNUMBER(VALUE(SUBSTITUTE(実質収支比率等に係る経年分析!J$49,"▲","-"))),ROUND(VALUE(SUBSTITUTE(実質収支比率等に係る経年分析!J$49,"▲","-")),2),NA())</f>
        <v>1.87</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0.19</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0.13</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0.65</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1.7</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後期高齢者医療特別会計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0.01</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学校給食事業特別会計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0.01</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0.01</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0.01</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0.02</v>
      </c>
    </row>
    <row r="31" spans="1:11" x14ac:dyDescent="0.15">
      <c r="A31" s="180" t="str">
        <f>IF(連結実質赤字比率に係る赤字・黒字の構成分析!C$39="",NA(),連結実質赤字比率に係る赤字・黒字の構成分析!C$39)</f>
        <v>国民健康保険事業特別会計（施設勘定）</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0.19</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0.25</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0.11</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0.14000000000000001</v>
      </c>
    </row>
    <row r="32" spans="1:11" x14ac:dyDescent="0.15">
      <c r="A32" s="180" t="str">
        <f>IF(連結実質赤字比率に係る赤字・黒字の構成分析!C$38="",NA(),連結実質赤字比率に係る赤字・黒字の構成分析!C$38)</f>
        <v>国民健康保険事業特別会計（事業勘定）</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0.82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1.1499999999999999</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2.0499999999999998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3.31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0.69</v>
      </c>
    </row>
    <row r="33" spans="1:16" x14ac:dyDescent="0.15">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0.27</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0.61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1.34</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0.61</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0.84</v>
      </c>
    </row>
    <row r="34" spans="1:16" x14ac:dyDescent="0.15">
      <c r="A34" s="180" t="str">
        <f>IF(連結実質赤字比率に係る赤字・黒字の構成分析!C$36="",NA(),連結実質赤字比率に係る赤字・黒字の構成分析!C$36)</f>
        <v>下水道事業会計</v>
      </c>
      <c r="B34" s="180" t="e">
        <f>IF(ROUND(VALUE(SUBSTITUTE(連結実質赤字比率に係る赤字・黒字の構成分析!F$36,"▲", "-")), 2) &lt; 0, ABS(ROUND(VALUE(SUBSTITUTE(連結実質赤字比率に係る赤字・黒字の構成分析!F$36,"▲", "-")), 2)), NA())</f>
        <v>#VALUE!</v>
      </c>
      <c r="C34" s="180" t="e">
        <f>IF(ROUND(VALUE(SUBSTITUTE(連結実質赤字比率に係る赤字・黒字の構成分析!F$36,"▲", "-")), 2) &gt;= 0, ABS(ROUND(VALUE(SUBSTITUTE(連結実質赤字比率に係る赤字・黒字の構成分析!F$36,"▲", "-")), 2)), NA())</f>
        <v>#VALUE!</v>
      </c>
      <c r="D34" s="180" t="e">
        <f>IF(ROUND(VALUE(SUBSTITUTE(連結実質赤字比率に係る赤字・黒字の構成分析!G$36,"▲", "-")), 2) &lt; 0, ABS(ROUND(VALUE(SUBSTITUTE(連結実質赤字比率に係る赤字・黒字の構成分析!G$36,"▲", "-")), 2)), NA())</f>
        <v>#VALUE!</v>
      </c>
      <c r="E34" s="180" t="e">
        <f>IF(ROUND(VALUE(SUBSTITUTE(連結実質赤字比率に係る赤字・黒字の構成分析!G$36,"▲", "-")), 2) &gt;= 0, ABS(ROUND(VALUE(SUBSTITUTE(連結実質赤字比率に係る赤字・黒字の構成分析!G$36,"▲", "-")), 2)), NA())</f>
        <v>#VALUE!</v>
      </c>
      <c r="F34" s="180" t="e">
        <f>IF(ROUND(VALUE(SUBSTITUTE(連結実質赤字比率に係る赤字・黒字の構成分析!H$36,"▲", "-")), 2) &lt; 0, ABS(ROUND(VALUE(SUBSTITUTE(連結実質赤字比率に係る赤字・黒字の構成分析!H$36,"▲", "-")), 2)), NA())</f>
        <v>#VALUE!</v>
      </c>
      <c r="G34" s="180" t="e">
        <f>IF(ROUND(VALUE(SUBSTITUTE(連結実質赤字比率に係る赤字・黒字の構成分析!H$36,"▲", "-")), 2) &gt;= 0, ABS(ROUND(VALUE(SUBSTITUTE(連結実質赤字比率に係る赤字・黒字の構成分析!H$36,"▲", "-")), 2)), NA())</f>
        <v>#VALUE!</v>
      </c>
      <c r="H34" s="180" t="e">
        <f>IF(ROUND(VALUE(SUBSTITUTE(連結実質赤字比率に係る赤字・黒字の構成分析!I$36,"▲", "-")), 2) &lt; 0, ABS(ROUND(VALUE(SUBSTITUTE(連結実質赤字比率に係る赤字・黒字の構成分析!I$36,"▲", "-")), 2)), NA())</f>
        <v>#VALUE!</v>
      </c>
      <c r="I34" s="180" t="e">
        <f>IF(ROUND(VALUE(SUBSTITUTE(連結実質赤字比率に係る赤字・黒字の構成分析!I$36,"▲", "-")), 2) &gt;= 0, ABS(ROUND(VALUE(SUBSTITUTE(連結実質赤字比率に係る赤字・黒字の構成分析!I$36,"▲", "-")), 2)), NA())</f>
        <v>#VALUE!</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2.0299999999999998</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4.4400000000000004</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4.6100000000000003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4.7300000000000004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5.62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4.18</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7.81</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7.89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8.14</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8.43</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8.25</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533</v>
      </c>
      <c r="E42" s="181"/>
      <c r="F42" s="181"/>
      <c r="G42" s="181">
        <f>'実質公債費比率（分子）の構造'!L$52</f>
        <v>494</v>
      </c>
      <c r="H42" s="181"/>
      <c r="I42" s="181"/>
      <c r="J42" s="181">
        <f>'実質公債費比率（分子）の構造'!M$52</f>
        <v>484</v>
      </c>
      <c r="K42" s="181"/>
      <c r="L42" s="181"/>
      <c r="M42" s="181">
        <f>'実質公債費比率（分子）の構造'!N$52</f>
        <v>464</v>
      </c>
      <c r="N42" s="181"/>
      <c r="O42" s="181"/>
      <c r="P42" s="181">
        <f>'実質公債費比率（分子）の構造'!O$52</f>
        <v>421</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t="str">
        <f>'実質公債費比率（分子）の構造'!O$51</f>
        <v>-</v>
      </c>
      <c r="O43" s="181"/>
      <c r="P43" s="181"/>
    </row>
    <row r="44" spans="1:16" x14ac:dyDescent="0.15">
      <c r="A44" s="181" t="s">
        <v>65</v>
      </c>
      <c r="B44" s="181">
        <f>'実質公債費比率（分子）の構造'!K$50</f>
        <v>66</v>
      </c>
      <c r="C44" s="181"/>
      <c r="D44" s="181"/>
      <c r="E44" s="181">
        <f>'実質公債費比率（分子）の構造'!L$50</f>
        <v>51</v>
      </c>
      <c r="F44" s="181"/>
      <c r="G44" s="181"/>
      <c r="H44" s="181">
        <f>'実質公債費比率（分子）の構造'!M$50</f>
        <v>44</v>
      </c>
      <c r="I44" s="181"/>
      <c r="J44" s="181"/>
      <c r="K44" s="181">
        <f>'実質公債費比率（分子）の構造'!N$50</f>
        <v>40</v>
      </c>
      <c r="L44" s="181"/>
      <c r="M44" s="181"/>
      <c r="N44" s="181">
        <f>'実質公債費比率（分子）の構造'!O$50</f>
        <v>36</v>
      </c>
      <c r="O44" s="181"/>
      <c r="P44" s="181"/>
    </row>
    <row r="45" spans="1:16" x14ac:dyDescent="0.15">
      <c r="A45" s="181" t="s">
        <v>66</v>
      </c>
      <c r="B45" s="181">
        <f>'実質公債費比率（分子）の構造'!K$49</f>
        <v>68</v>
      </c>
      <c r="C45" s="181"/>
      <c r="D45" s="181"/>
      <c r="E45" s="181">
        <f>'実質公債費比率（分子）の構造'!L$49</f>
        <v>69</v>
      </c>
      <c r="F45" s="181"/>
      <c r="G45" s="181"/>
      <c r="H45" s="181">
        <f>'実質公債費比率（分子）の構造'!M$49</f>
        <v>66</v>
      </c>
      <c r="I45" s="181"/>
      <c r="J45" s="181"/>
      <c r="K45" s="181">
        <f>'実質公債費比率（分子）の構造'!N$49</f>
        <v>65</v>
      </c>
      <c r="L45" s="181"/>
      <c r="M45" s="181"/>
      <c r="N45" s="181">
        <f>'実質公債費比率（分子）の構造'!O$49</f>
        <v>63</v>
      </c>
      <c r="O45" s="181"/>
      <c r="P45" s="181"/>
    </row>
    <row r="46" spans="1:16" x14ac:dyDescent="0.15">
      <c r="A46" s="181" t="s">
        <v>67</v>
      </c>
      <c r="B46" s="181">
        <f>'実質公債費比率（分子）の構造'!K$48</f>
        <v>273</v>
      </c>
      <c r="C46" s="181"/>
      <c r="D46" s="181"/>
      <c r="E46" s="181">
        <f>'実質公債費比率（分子）の構造'!L$48</f>
        <v>283</v>
      </c>
      <c r="F46" s="181"/>
      <c r="G46" s="181"/>
      <c r="H46" s="181">
        <f>'実質公債費比率（分子）の構造'!M$48</f>
        <v>266</v>
      </c>
      <c r="I46" s="181"/>
      <c r="J46" s="181"/>
      <c r="K46" s="181">
        <f>'実質公債費比率（分子）の構造'!N$48</f>
        <v>271</v>
      </c>
      <c r="L46" s="181"/>
      <c r="M46" s="181"/>
      <c r="N46" s="181">
        <f>'実質公債費比率（分子）の構造'!O$48</f>
        <v>229</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509</v>
      </c>
      <c r="C49" s="181"/>
      <c r="D49" s="181"/>
      <c r="E49" s="181">
        <f>'実質公債費比率（分子）の構造'!L$45</f>
        <v>484</v>
      </c>
      <c r="F49" s="181"/>
      <c r="G49" s="181"/>
      <c r="H49" s="181">
        <f>'実質公債費比率（分子）の構造'!M$45</f>
        <v>465</v>
      </c>
      <c r="I49" s="181"/>
      <c r="J49" s="181"/>
      <c r="K49" s="181">
        <f>'実質公債費比率（分子）の構造'!N$45</f>
        <v>463</v>
      </c>
      <c r="L49" s="181"/>
      <c r="M49" s="181"/>
      <c r="N49" s="181">
        <f>'実質公債費比率（分子）の構造'!O$45</f>
        <v>445</v>
      </c>
      <c r="O49" s="181"/>
      <c r="P49" s="181"/>
    </row>
    <row r="50" spans="1:16" x14ac:dyDescent="0.15">
      <c r="A50" s="181" t="s">
        <v>71</v>
      </c>
      <c r="B50" s="181" t="e">
        <f>NA()</f>
        <v>#N/A</v>
      </c>
      <c r="C50" s="181">
        <f>IF(ISNUMBER('実質公債費比率（分子）の構造'!K$53),'実質公債費比率（分子）の構造'!K$53,NA())</f>
        <v>383</v>
      </c>
      <c r="D50" s="181" t="e">
        <f>NA()</f>
        <v>#N/A</v>
      </c>
      <c r="E50" s="181" t="e">
        <f>NA()</f>
        <v>#N/A</v>
      </c>
      <c r="F50" s="181">
        <f>IF(ISNUMBER('実質公債費比率（分子）の構造'!L$53),'実質公債費比率（分子）の構造'!L$53,NA())</f>
        <v>393</v>
      </c>
      <c r="G50" s="181" t="e">
        <f>NA()</f>
        <v>#N/A</v>
      </c>
      <c r="H50" s="181" t="e">
        <f>NA()</f>
        <v>#N/A</v>
      </c>
      <c r="I50" s="181">
        <f>IF(ISNUMBER('実質公債費比率（分子）の構造'!M$53),'実質公債費比率（分子）の構造'!M$53,NA())</f>
        <v>357</v>
      </c>
      <c r="J50" s="181" t="e">
        <f>NA()</f>
        <v>#N/A</v>
      </c>
      <c r="K50" s="181" t="e">
        <f>NA()</f>
        <v>#N/A</v>
      </c>
      <c r="L50" s="181">
        <f>IF(ISNUMBER('実質公債費比率（分子）の構造'!N$53),'実質公債費比率（分子）の構造'!N$53,NA())</f>
        <v>375</v>
      </c>
      <c r="M50" s="181" t="e">
        <f>NA()</f>
        <v>#N/A</v>
      </c>
      <c r="N50" s="181" t="e">
        <f>NA()</f>
        <v>#N/A</v>
      </c>
      <c r="O50" s="181">
        <f>IF(ISNUMBER('実質公債費比率（分子）の構造'!O$53),'実質公債費比率（分子）の構造'!O$53,NA())</f>
        <v>352</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5501</v>
      </c>
      <c r="E56" s="180"/>
      <c r="F56" s="180"/>
      <c r="G56" s="180">
        <f>'将来負担比率（分子）の構造'!J$52</f>
        <v>5264</v>
      </c>
      <c r="H56" s="180"/>
      <c r="I56" s="180"/>
      <c r="J56" s="180">
        <f>'将来負担比率（分子）の構造'!K$52</f>
        <v>5274</v>
      </c>
      <c r="K56" s="180"/>
      <c r="L56" s="180"/>
      <c r="M56" s="180">
        <f>'将来負担比率（分子）の構造'!L$52</f>
        <v>5263</v>
      </c>
      <c r="N56" s="180"/>
      <c r="O56" s="180"/>
      <c r="P56" s="180">
        <f>'将来負担比率（分子）の構造'!M$52</f>
        <v>5022</v>
      </c>
    </row>
    <row r="57" spans="1:16" x14ac:dyDescent="0.15">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2328</v>
      </c>
      <c r="E58" s="180"/>
      <c r="F58" s="180"/>
      <c r="G58" s="180">
        <f>'将来負担比率（分子）の構造'!J$50</f>
        <v>1830</v>
      </c>
      <c r="H58" s="180"/>
      <c r="I58" s="180"/>
      <c r="J58" s="180">
        <f>'将来負担比率（分子）の構造'!K$50</f>
        <v>1900</v>
      </c>
      <c r="K58" s="180"/>
      <c r="L58" s="180"/>
      <c r="M58" s="180">
        <f>'将来負担比率（分子）の構造'!L$50</f>
        <v>3180</v>
      </c>
      <c r="N58" s="180"/>
      <c r="O58" s="180"/>
      <c r="P58" s="180">
        <f>'将来負担比率（分子）の構造'!M$50</f>
        <v>3592</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1</v>
      </c>
      <c r="C61" s="180"/>
      <c r="D61" s="180"/>
      <c r="E61" s="180">
        <f>'将来負担比率（分子）の構造'!J$46</f>
        <v>1</v>
      </c>
      <c r="F61" s="180"/>
      <c r="G61" s="180"/>
      <c r="H61" s="180">
        <f>'将来負担比率（分子）の構造'!K$46</f>
        <v>1</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936</v>
      </c>
      <c r="C62" s="180"/>
      <c r="D62" s="180"/>
      <c r="E62" s="180">
        <f>'将来負担比率（分子）の構造'!J$45</f>
        <v>749</v>
      </c>
      <c r="F62" s="180"/>
      <c r="G62" s="180"/>
      <c r="H62" s="180">
        <f>'将来負担比率（分子）の構造'!K$45</f>
        <v>901</v>
      </c>
      <c r="I62" s="180"/>
      <c r="J62" s="180"/>
      <c r="K62" s="180">
        <f>'将来負担比率（分子）の構造'!L$45</f>
        <v>874</v>
      </c>
      <c r="L62" s="180"/>
      <c r="M62" s="180"/>
      <c r="N62" s="180">
        <f>'将来負担比率（分子）の構造'!M$45</f>
        <v>862</v>
      </c>
      <c r="O62" s="180"/>
      <c r="P62" s="180"/>
    </row>
    <row r="63" spans="1:16" x14ac:dyDescent="0.15">
      <c r="A63" s="180" t="s">
        <v>34</v>
      </c>
      <c r="B63" s="180">
        <f>'将来負担比率（分子）の構造'!I$44</f>
        <v>432</v>
      </c>
      <c r="C63" s="180"/>
      <c r="D63" s="180"/>
      <c r="E63" s="180">
        <f>'将来負担比率（分子）の構造'!J$44</f>
        <v>391</v>
      </c>
      <c r="F63" s="180"/>
      <c r="G63" s="180"/>
      <c r="H63" s="180">
        <f>'将来負担比率（分子）の構造'!K$44</f>
        <v>338</v>
      </c>
      <c r="I63" s="180"/>
      <c r="J63" s="180"/>
      <c r="K63" s="180">
        <f>'将来負担比率（分子）の構造'!L$44</f>
        <v>289</v>
      </c>
      <c r="L63" s="180"/>
      <c r="M63" s="180"/>
      <c r="N63" s="180">
        <f>'将来負担比率（分子）の構造'!M$44</f>
        <v>233</v>
      </c>
      <c r="O63" s="180"/>
      <c r="P63" s="180"/>
    </row>
    <row r="64" spans="1:16" x14ac:dyDescent="0.15">
      <c r="A64" s="180" t="s">
        <v>33</v>
      </c>
      <c r="B64" s="180">
        <f>'将来負担比率（分子）の構造'!I$43</f>
        <v>3633</v>
      </c>
      <c r="C64" s="180"/>
      <c r="D64" s="180"/>
      <c r="E64" s="180">
        <f>'将来負担比率（分子）の構造'!J$43</f>
        <v>3514</v>
      </c>
      <c r="F64" s="180"/>
      <c r="G64" s="180"/>
      <c r="H64" s="180">
        <f>'将来負担比率（分子）の構造'!K$43</f>
        <v>3337</v>
      </c>
      <c r="I64" s="180"/>
      <c r="J64" s="180"/>
      <c r="K64" s="180">
        <f>'将来負担比率（分子）の構造'!L$43</f>
        <v>3347</v>
      </c>
      <c r="L64" s="180"/>
      <c r="M64" s="180"/>
      <c r="N64" s="180">
        <f>'将来負担比率（分子）の構造'!M$43</f>
        <v>3223</v>
      </c>
      <c r="O64" s="180"/>
      <c r="P64" s="180"/>
    </row>
    <row r="65" spans="1:16" x14ac:dyDescent="0.15">
      <c r="A65" s="180" t="s">
        <v>32</v>
      </c>
      <c r="B65" s="180">
        <f>'将来負担比率（分子）の構造'!I$42</f>
        <v>319</v>
      </c>
      <c r="C65" s="180"/>
      <c r="D65" s="180"/>
      <c r="E65" s="180">
        <f>'将来負担比率（分子）の構造'!J$42</f>
        <v>259</v>
      </c>
      <c r="F65" s="180"/>
      <c r="G65" s="180"/>
      <c r="H65" s="180">
        <f>'将来負担比率（分子）の構造'!K$42</f>
        <v>226</v>
      </c>
      <c r="I65" s="180"/>
      <c r="J65" s="180"/>
      <c r="K65" s="180">
        <f>'将来負担比率（分子）の構造'!L$42</f>
        <v>186</v>
      </c>
      <c r="L65" s="180"/>
      <c r="M65" s="180"/>
      <c r="N65" s="180">
        <f>'将来負担比率（分子）の構造'!M$42</f>
        <v>146</v>
      </c>
      <c r="O65" s="180"/>
      <c r="P65" s="180"/>
    </row>
    <row r="66" spans="1:16" x14ac:dyDescent="0.15">
      <c r="A66" s="180" t="s">
        <v>31</v>
      </c>
      <c r="B66" s="180">
        <f>'将来負担比率（分子）の構造'!I$41</f>
        <v>4844</v>
      </c>
      <c r="C66" s="180"/>
      <c r="D66" s="180"/>
      <c r="E66" s="180">
        <f>'将来負担比率（分子）の構造'!J$41</f>
        <v>4668</v>
      </c>
      <c r="F66" s="180"/>
      <c r="G66" s="180"/>
      <c r="H66" s="180">
        <f>'将来負担比率（分子）の構造'!K$41</f>
        <v>4731</v>
      </c>
      <c r="I66" s="180"/>
      <c r="J66" s="180"/>
      <c r="K66" s="180">
        <f>'将来負担比率（分子）の構造'!L$41</f>
        <v>4825</v>
      </c>
      <c r="L66" s="180"/>
      <c r="M66" s="180"/>
      <c r="N66" s="180">
        <f>'将来負担比率（分子）の構造'!M$41</f>
        <v>4612</v>
      </c>
      <c r="O66" s="180"/>
      <c r="P66" s="180"/>
    </row>
    <row r="67" spans="1:16" x14ac:dyDescent="0.15">
      <c r="A67" s="180" t="s">
        <v>75</v>
      </c>
      <c r="B67" s="180" t="e">
        <f>NA()</f>
        <v>#N/A</v>
      </c>
      <c r="C67" s="180">
        <f>IF(ISNUMBER('将来負担比率（分子）の構造'!I$53), IF('将来負担比率（分子）の構造'!I$53 &lt; 0, 0, '将来負担比率（分子）の構造'!I$53), NA())</f>
        <v>2335</v>
      </c>
      <c r="D67" s="180" t="e">
        <f>NA()</f>
        <v>#N/A</v>
      </c>
      <c r="E67" s="180" t="e">
        <f>NA()</f>
        <v>#N/A</v>
      </c>
      <c r="F67" s="180">
        <f>IF(ISNUMBER('将来負担比率（分子）の構造'!J$53), IF('将来負担比率（分子）の構造'!J$53 &lt; 0, 0, '将来負担比率（分子）の構造'!J$53), NA())</f>
        <v>2488</v>
      </c>
      <c r="G67" s="180" t="e">
        <f>NA()</f>
        <v>#N/A</v>
      </c>
      <c r="H67" s="180" t="e">
        <f>NA()</f>
        <v>#N/A</v>
      </c>
      <c r="I67" s="180">
        <f>IF(ISNUMBER('将来負担比率（分子）の構造'!K$53), IF('将来負担比率（分子）の構造'!K$53 &lt; 0, 0, '将来負担比率（分子）の構造'!K$53), NA())</f>
        <v>2360</v>
      </c>
      <c r="J67" s="180" t="e">
        <f>NA()</f>
        <v>#N/A</v>
      </c>
      <c r="K67" s="180" t="e">
        <f>NA()</f>
        <v>#N/A</v>
      </c>
      <c r="L67" s="180">
        <f>IF(ISNUMBER('将来負担比率（分子）の構造'!L$53), IF('将来負担比率（分子）の構造'!L$53 &lt; 0, 0, '将来負担比率（分子）の構造'!L$53), NA())</f>
        <v>1078</v>
      </c>
      <c r="M67" s="180" t="e">
        <f>NA()</f>
        <v>#N/A</v>
      </c>
      <c r="N67" s="180" t="e">
        <f>NA()</f>
        <v>#N/A</v>
      </c>
      <c r="O67" s="180">
        <f>IF(ISNUMBER('将来負担比率（分子）の構造'!M$53), IF('将来負担比率（分子）の構造'!M$53 &lt; 0, 0, '将来負担比率（分子）の構造'!M$53), NA())</f>
        <v>462</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308</v>
      </c>
      <c r="C72" s="184">
        <f>基金残高に係る経年分析!G55</f>
        <v>1027</v>
      </c>
      <c r="D72" s="184">
        <f>基金残高に係る経年分析!H55</f>
        <v>1131</v>
      </c>
    </row>
    <row r="73" spans="1:16" x14ac:dyDescent="0.15">
      <c r="A73" s="183" t="s">
        <v>78</v>
      </c>
      <c r="B73" s="184">
        <f>基金残高に係る経年分析!F56</f>
        <v>305</v>
      </c>
      <c r="C73" s="184">
        <f>基金残高に係る経年分析!G56</f>
        <v>517</v>
      </c>
      <c r="D73" s="184">
        <f>基金残高に係る経年分析!H56</f>
        <v>518</v>
      </c>
    </row>
    <row r="74" spans="1:16" x14ac:dyDescent="0.15">
      <c r="A74" s="183" t="s">
        <v>79</v>
      </c>
      <c r="B74" s="184">
        <f>基金残高に係る経年分析!F57</f>
        <v>988</v>
      </c>
      <c r="C74" s="184">
        <f>基金残高に係る経年分析!G57</f>
        <v>1362</v>
      </c>
      <c r="D74" s="184">
        <f>基金残高に係る経年分析!H57</f>
        <v>1403</v>
      </c>
    </row>
  </sheetData>
  <sheetProtection algorithmName="SHA-512" hashValue="84886oSPGQGeq27gQG+nwqcMuOhAnj4E5kUGLDjkOIKmgV0klvOl2OOnUvcVht0WTb1TGmnPWwB4U76iqSR6bg==" saltValue="UPPO+MHmOQo98xX8Xod9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209</v>
      </c>
      <c r="DI1" s="656"/>
      <c r="DJ1" s="656"/>
      <c r="DK1" s="656"/>
      <c r="DL1" s="656"/>
      <c r="DM1" s="656"/>
      <c r="DN1" s="657"/>
      <c r="DO1" s="225"/>
      <c r="DP1" s="655" t="s">
        <v>210</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211</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212</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213</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214</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215</v>
      </c>
      <c r="S4" s="659"/>
      <c r="T4" s="659"/>
      <c r="U4" s="659"/>
      <c r="V4" s="659"/>
      <c r="W4" s="659"/>
      <c r="X4" s="659"/>
      <c r="Y4" s="660"/>
      <c r="Z4" s="658" t="s">
        <v>216</v>
      </c>
      <c r="AA4" s="659"/>
      <c r="AB4" s="659"/>
      <c r="AC4" s="660"/>
      <c r="AD4" s="658" t="s">
        <v>217</v>
      </c>
      <c r="AE4" s="659"/>
      <c r="AF4" s="659"/>
      <c r="AG4" s="659"/>
      <c r="AH4" s="659"/>
      <c r="AI4" s="659"/>
      <c r="AJ4" s="659"/>
      <c r="AK4" s="660"/>
      <c r="AL4" s="658" t="s">
        <v>216</v>
      </c>
      <c r="AM4" s="659"/>
      <c r="AN4" s="659"/>
      <c r="AO4" s="660"/>
      <c r="AP4" s="664" t="s">
        <v>218</v>
      </c>
      <c r="AQ4" s="664"/>
      <c r="AR4" s="664"/>
      <c r="AS4" s="664"/>
      <c r="AT4" s="664"/>
      <c r="AU4" s="664"/>
      <c r="AV4" s="664"/>
      <c r="AW4" s="664"/>
      <c r="AX4" s="664"/>
      <c r="AY4" s="664"/>
      <c r="AZ4" s="664"/>
      <c r="BA4" s="664"/>
      <c r="BB4" s="664"/>
      <c r="BC4" s="664"/>
      <c r="BD4" s="664"/>
      <c r="BE4" s="664"/>
      <c r="BF4" s="664"/>
      <c r="BG4" s="664" t="s">
        <v>219</v>
      </c>
      <c r="BH4" s="664"/>
      <c r="BI4" s="664"/>
      <c r="BJ4" s="664"/>
      <c r="BK4" s="664"/>
      <c r="BL4" s="664"/>
      <c r="BM4" s="664"/>
      <c r="BN4" s="664"/>
      <c r="BO4" s="664" t="s">
        <v>216</v>
      </c>
      <c r="BP4" s="664"/>
      <c r="BQ4" s="664"/>
      <c r="BR4" s="664"/>
      <c r="BS4" s="664" t="s">
        <v>220</v>
      </c>
      <c r="BT4" s="664"/>
      <c r="BU4" s="664"/>
      <c r="BV4" s="664"/>
      <c r="BW4" s="664"/>
      <c r="BX4" s="664"/>
      <c r="BY4" s="664"/>
      <c r="BZ4" s="664"/>
      <c r="CA4" s="664"/>
      <c r="CB4" s="664"/>
      <c r="CD4" s="661" t="s">
        <v>221</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222</v>
      </c>
      <c r="C5" s="666"/>
      <c r="D5" s="666"/>
      <c r="E5" s="666"/>
      <c r="F5" s="666"/>
      <c r="G5" s="666"/>
      <c r="H5" s="666"/>
      <c r="I5" s="666"/>
      <c r="J5" s="666"/>
      <c r="K5" s="666"/>
      <c r="L5" s="666"/>
      <c r="M5" s="666"/>
      <c r="N5" s="666"/>
      <c r="O5" s="666"/>
      <c r="P5" s="666"/>
      <c r="Q5" s="667"/>
      <c r="R5" s="668">
        <v>3720003</v>
      </c>
      <c r="S5" s="669"/>
      <c r="T5" s="669"/>
      <c r="U5" s="669"/>
      <c r="V5" s="669"/>
      <c r="W5" s="669"/>
      <c r="X5" s="669"/>
      <c r="Y5" s="670"/>
      <c r="Z5" s="671">
        <v>59.9</v>
      </c>
      <c r="AA5" s="671"/>
      <c r="AB5" s="671"/>
      <c r="AC5" s="671"/>
      <c r="AD5" s="672">
        <v>3720003</v>
      </c>
      <c r="AE5" s="672"/>
      <c r="AF5" s="672"/>
      <c r="AG5" s="672"/>
      <c r="AH5" s="672"/>
      <c r="AI5" s="672"/>
      <c r="AJ5" s="672"/>
      <c r="AK5" s="672"/>
      <c r="AL5" s="673">
        <v>89.7</v>
      </c>
      <c r="AM5" s="674"/>
      <c r="AN5" s="674"/>
      <c r="AO5" s="675"/>
      <c r="AP5" s="665" t="s">
        <v>223</v>
      </c>
      <c r="AQ5" s="666"/>
      <c r="AR5" s="666"/>
      <c r="AS5" s="666"/>
      <c r="AT5" s="666"/>
      <c r="AU5" s="666"/>
      <c r="AV5" s="666"/>
      <c r="AW5" s="666"/>
      <c r="AX5" s="666"/>
      <c r="AY5" s="666"/>
      <c r="AZ5" s="666"/>
      <c r="BA5" s="666"/>
      <c r="BB5" s="666"/>
      <c r="BC5" s="666"/>
      <c r="BD5" s="666"/>
      <c r="BE5" s="666"/>
      <c r="BF5" s="667"/>
      <c r="BG5" s="679">
        <v>3720003</v>
      </c>
      <c r="BH5" s="680"/>
      <c r="BI5" s="680"/>
      <c r="BJ5" s="680"/>
      <c r="BK5" s="680"/>
      <c r="BL5" s="680"/>
      <c r="BM5" s="680"/>
      <c r="BN5" s="681"/>
      <c r="BO5" s="682">
        <v>100</v>
      </c>
      <c r="BP5" s="682"/>
      <c r="BQ5" s="682"/>
      <c r="BR5" s="682"/>
      <c r="BS5" s="683">
        <v>146886</v>
      </c>
      <c r="BT5" s="683"/>
      <c r="BU5" s="683"/>
      <c r="BV5" s="683"/>
      <c r="BW5" s="683"/>
      <c r="BX5" s="683"/>
      <c r="BY5" s="683"/>
      <c r="BZ5" s="683"/>
      <c r="CA5" s="683"/>
      <c r="CB5" s="687"/>
      <c r="CD5" s="661" t="s">
        <v>218</v>
      </c>
      <c r="CE5" s="662"/>
      <c r="CF5" s="662"/>
      <c r="CG5" s="662"/>
      <c r="CH5" s="662"/>
      <c r="CI5" s="662"/>
      <c r="CJ5" s="662"/>
      <c r="CK5" s="662"/>
      <c r="CL5" s="662"/>
      <c r="CM5" s="662"/>
      <c r="CN5" s="662"/>
      <c r="CO5" s="662"/>
      <c r="CP5" s="662"/>
      <c r="CQ5" s="663"/>
      <c r="CR5" s="661" t="s">
        <v>224</v>
      </c>
      <c r="CS5" s="662"/>
      <c r="CT5" s="662"/>
      <c r="CU5" s="662"/>
      <c r="CV5" s="662"/>
      <c r="CW5" s="662"/>
      <c r="CX5" s="662"/>
      <c r="CY5" s="663"/>
      <c r="CZ5" s="661" t="s">
        <v>216</v>
      </c>
      <c r="DA5" s="662"/>
      <c r="DB5" s="662"/>
      <c r="DC5" s="663"/>
      <c r="DD5" s="661" t="s">
        <v>225</v>
      </c>
      <c r="DE5" s="662"/>
      <c r="DF5" s="662"/>
      <c r="DG5" s="662"/>
      <c r="DH5" s="662"/>
      <c r="DI5" s="662"/>
      <c r="DJ5" s="662"/>
      <c r="DK5" s="662"/>
      <c r="DL5" s="662"/>
      <c r="DM5" s="662"/>
      <c r="DN5" s="662"/>
      <c r="DO5" s="662"/>
      <c r="DP5" s="663"/>
      <c r="DQ5" s="661" t="s">
        <v>226</v>
      </c>
      <c r="DR5" s="662"/>
      <c r="DS5" s="662"/>
      <c r="DT5" s="662"/>
      <c r="DU5" s="662"/>
      <c r="DV5" s="662"/>
      <c r="DW5" s="662"/>
      <c r="DX5" s="662"/>
      <c r="DY5" s="662"/>
      <c r="DZ5" s="662"/>
      <c r="EA5" s="662"/>
      <c r="EB5" s="662"/>
      <c r="EC5" s="663"/>
    </row>
    <row r="6" spans="2:143" ht="11.25" customHeight="1" x14ac:dyDescent="0.15">
      <c r="B6" s="676" t="s">
        <v>227</v>
      </c>
      <c r="C6" s="677"/>
      <c r="D6" s="677"/>
      <c r="E6" s="677"/>
      <c r="F6" s="677"/>
      <c r="G6" s="677"/>
      <c r="H6" s="677"/>
      <c r="I6" s="677"/>
      <c r="J6" s="677"/>
      <c r="K6" s="677"/>
      <c r="L6" s="677"/>
      <c r="M6" s="677"/>
      <c r="N6" s="677"/>
      <c r="O6" s="677"/>
      <c r="P6" s="677"/>
      <c r="Q6" s="678"/>
      <c r="R6" s="679">
        <v>49392</v>
      </c>
      <c r="S6" s="680"/>
      <c r="T6" s="680"/>
      <c r="U6" s="680"/>
      <c r="V6" s="680"/>
      <c r="W6" s="680"/>
      <c r="X6" s="680"/>
      <c r="Y6" s="681"/>
      <c r="Z6" s="682">
        <v>0.8</v>
      </c>
      <c r="AA6" s="682"/>
      <c r="AB6" s="682"/>
      <c r="AC6" s="682"/>
      <c r="AD6" s="683">
        <v>49392</v>
      </c>
      <c r="AE6" s="683"/>
      <c r="AF6" s="683"/>
      <c r="AG6" s="683"/>
      <c r="AH6" s="683"/>
      <c r="AI6" s="683"/>
      <c r="AJ6" s="683"/>
      <c r="AK6" s="683"/>
      <c r="AL6" s="684">
        <v>1.2</v>
      </c>
      <c r="AM6" s="685"/>
      <c r="AN6" s="685"/>
      <c r="AO6" s="686"/>
      <c r="AP6" s="676" t="s">
        <v>228</v>
      </c>
      <c r="AQ6" s="677"/>
      <c r="AR6" s="677"/>
      <c r="AS6" s="677"/>
      <c r="AT6" s="677"/>
      <c r="AU6" s="677"/>
      <c r="AV6" s="677"/>
      <c r="AW6" s="677"/>
      <c r="AX6" s="677"/>
      <c r="AY6" s="677"/>
      <c r="AZ6" s="677"/>
      <c r="BA6" s="677"/>
      <c r="BB6" s="677"/>
      <c r="BC6" s="677"/>
      <c r="BD6" s="677"/>
      <c r="BE6" s="677"/>
      <c r="BF6" s="678"/>
      <c r="BG6" s="679">
        <v>3720003</v>
      </c>
      <c r="BH6" s="680"/>
      <c r="BI6" s="680"/>
      <c r="BJ6" s="680"/>
      <c r="BK6" s="680"/>
      <c r="BL6" s="680"/>
      <c r="BM6" s="680"/>
      <c r="BN6" s="681"/>
      <c r="BO6" s="682">
        <v>100</v>
      </c>
      <c r="BP6" s="682"/>
      <c r="BQ6" s="682"/>
      <c r="BR6" s="682"/>
      <c r="BS6" s="683">
        <v>146886</v>
      </c>
      <c r="BT6" s="683"/>
      <c r="BU6" s="683"/>
      <c r="BV6" s="683"/>
      <c r="BW6" s="683"/>
      <c r="BX6" s="683"/>
      <c r="BY6" s="683"/>
      <c r="BZ6" s="683"/>
      <c r="CA6" s="683"/>
      <c r="CB6" s="687"/>
      <c r="CD6" s="690" t="s">
        <v>229</v>
      </c>
      <c r="CE6" s="691"/>
      <c r="CF6" s="691"/>
      <c r="CG6" s="691"/>
      <c r="CH6" s="691"/>
      <c r="CI6" s="691"/>
      <c r="CJ6" s="691"/>
      <c r="CK6" s="691"/>
      <c r="CL6" s="691"/>
      <c r="CM6" s="691"/>
      <c r="CN6" s="691"/>
      <c r="CO6" s="691"/>
      <c r="CP6" s="691"/>
      <c r="CQ6" s="692"/>
      <c r="CR6" s="679">
        <v>74408</v>
      </c>
      <c r="CS6" s="680"/>
      <c r="CT6" s="680"/>
      <c r="CU6" s="680"/>
      <c r="CV6" s="680"/>
      <c r="CW6" s="680"/>
      <c r="CX6" s="680"/>
      <c r="CY6" s="681"/>
      <c r="CZ6" s="673">
        <v>1.2</v>
      </c>
      <c r="DA6" s="674"/>
      <c r="DB6" s="674"/>
      <c r="DC6" s="693"/>
      <c r="DD6" s="688" t="s">
        <v>128</v>
      </c>
      <c r="DE6" s="680"/>
      <c r="DF6" s="680"/>
      <c r="DG6" s="680"/>
      <c r="DH6" s="680"/>
      <c r="DI6" s="680"/>
      <c r="DJ6" s="680"/>
      <c r="DK6" s="680"/>
      <c r="DL6" s="680"/>
      <c r="DM6" s="680"/>
      <c r="DN6" s="680"/>
      <c r="DO6" s="680"/>
      <c r="DP6" s="681"/>
      <c r="DQ6" s="688">
        <v>74408</v>
      </c>
      <c r="DR6" s="680"/>
      <c r="DS6" s="680"/>
      <c r="DT6" s="680"/>
      <c r="DU6" s="680"/>
      <c r="DV6" s="680"/>
      <c r="DW6" s="680"/>
      <c r="DX6" s="680"/>
      <c r="DY6" s="680"/>
      <c r="DZ6" s="680"/>
      <c r="EA6" s="680"/>
      <c r="EB6" s="680"/>
      <c r="EC6" s="689"/>
    </row>
    <row r="7" spans="2:143" ht="11.25" customHeight="1" x14ac:dyDescent="0.15">
      <c r="B7" s="676" t="s">
        <v>230</v>
      </c>
      <c r="C7" s="677"/>
      <c r="D7" s="677"/>
      <c r="E7" s="677"/>
      <c r="F7" s="677"/>
      <c r="G7" s="677"/>
      <c r="H7" s="677"/>
      <c r="I7" s="677"/>
      <c r="J7" s="677"/>
      <c r="K7" s="677"/>
      <c r="L7" s="677"/>
      <c r="M7" s="677"/>
      <c r="N7" s="677"/>
      <c r="O7" s="677"/>
      <c r="P7" s="677"/>
      <c r="Q7" s="678"/>
      <c r="R7" s="679">
        <v>3321</v>
      </c>
      <c r="S7" s="680"/>
      <c r="T7" s="680"/>
      <c r="U7" s="680"/>
      <c r="V7" s="680"/>
      <c r="W7" s="680"/>
      <c r="X7" s="680"/>
      <c r="Y7" s="681"/>
      <c r="Z7" s="682">
        <v>0.1</v>
      </c>
      <c r="AA7" s="682"/>
      <c r="AB7" s="682"/>
      <c r="AC7" s="682"/>
      <c r="AD7" s="683">
        <v>3321</v>
      </c>
      <c r="AE7" s="683"/>
      <c r="AF7" s="683"/>
      <c r="AG7" s="683"/>
      <c r="AH7" s="683"/>
      <c r="AI7" s="683"/>
      <c r="AJ7" s="683"/>
      <c r="AK7" s="683"/>
      <c r="AL7" s="684">
        <v>0.1</v>
      </c>
      <c r="AM7" s="685"/>
      <c r="AN7" s="685"/>
      <c r="AO7" s="686"/>
      <c r="AP7" s="676" t="s">
        <v>231</v>
      </c>
      <c r="AQ7" s="677"/>
      <c r="AR7" s="677"/>
      <c r="AS7" s="677"/>
      <c r="AT7" s="677"/>
      <c r="AU7" s="677"/>
      <c r="AV7" s="677"/>
      <c r="AW7" s="677"/>
      <c r="AX7" s="677"/>
      <c r="AY7" s="677"/>
      <c r="AZ7" s="677"/>
      <c r="BA7" s="677"/>
      <c r="BB7" s="677"/>
      <c r="BC7" s="677"/>
      <c r="BD7" s="677"/>
      <c r="BE7" s="677"/>
      <c r="BF7" s="678"/>
      <c r="BG7" s="679">
        <v>1925753</v>
      </c>
      <c r="BH7" s="680"/>
      <c r="BI7" s="680"/>
      <c r="BJ7" s="680"/>
      <c r="BK7" s="680"/>
      <c r="BL7" s="680"/>
      <c r="BM7" s="680"/>
      <c r="BN7" s="681"/>
      <c r="BO7" s="682">
        <v>51.8</v>
      </c>
      <c r="BP7" s="682"/>
      <c r="BQ7" s="682"/>
      <c r="BR7" s="682"/>
      <c r="BS7" s="683">
        <v>146886</v>
      </c>
      <c r="BT7" s="683"/>
      <c r="BU7" s="683"/>
      <c r="BV7" s="683"/>
      <c r="BW7" s="683"/>
      <c r="BX7" s="683"/>
      <c r="BY7" s="683"/>
      <c r="BZ7" s="683"/>
      <c r="CA7" s="683"/>
      <c r="CB7" s="687"/>
      <c r="CD7" s="694" t="s">
        <v>232</v>
      </c>
      <c r="CE7" s="695"/>
      <c r="CF7" s="695"/>
      <c r="CG7" s="695"/>
      <c r="CH7" s="695"/>
      <c r="CI7" s="695"/>
      <c r="CJ7" s="695"/>
      <c r="CK7" s="695"/>
      <c r="CL7" s="695"/>
      <c r="CM7" s="695"/>
      <c r="CN7" s="695"/>
      <c r="CO7" s="695"/>
      <c r="CP7" s="695"/>
      <c r="CQ7" s="696"/>
      <c r="CR7" s="679">
        <v>981016</v>
      </c>
      <c r="CS7" s="680"/>
      <c r="CT7" s="680"/>
      <c r="CU7" s="680"/>
      <c r="CV7" s="680"/>
      <c r="CW7" s="680"/>
      <c r="CX7" s="680"/>
      <c r="CY7" s="681"/>
      <c r="CZ7" s="682">
        <v>16.3</v>
      </c>
      <c r="DA7" s="682"/>
      <c r="DB7" s="682"/>
      <c r="DC7" s="682"/>
      <c r="DD7" s="688">
        <v>33538</v>
      </c>
      <c r="DE7" s="680"/>
      <c r="DF7" s="680"/>
      <c r="DG7" s="680"/>
      <c r="DH7" s="680"/>
      <c r="DI7" s="680"/>
      <c r="DJ7" s="680"/>
      <c r="DK7" s="680"/>
      <c r="DL7" s="680"/>
      <c r="DM7" s="680"/>
      <c r="DN7" s="680"/>
      <c r="DO7" s="680"/>
      <c r="DP7" s="681"/>
      <c r="DQ7" s="688">
        <v>750310</v>
      </c>
      <c r="DR7" s="680"/>
      <c r="DS7" s="680"/>
      <c r="DT7" s="680"/>
      <c r="DU7" s="680"/>
      <c r="DV7" s="680"/>
      <c r="DW7" s="680"/>
      <c r="DX7" s="680"/>
      <c r="DY7" s="680"/>
      <c r="DZ7" s="680"/>
      <c r="EA7" s="680"/>
      <c r="EB7" s="680"/>
      <c r="EC7" s="689"/>
    </row>
    <row r="8" spans="2:143" ht="11.25" customHeight="1" x14ac:dyDescent="0.15">
      <c r="B8" s="676" t="s">
        <v>233</v>
      </c>
      <c r="C8" s="677"/>
      <c r="D8" s="677"/>
      <c r="E8" s="677"/>
      <c r="F8" s="677"/>
      <c r="G8" s="677"/>
      <c r="H8" s="677"/>
      <c r="I8" s="677"/>
      <c r="J8" s="677"/>
      <c r="K8" s="677"/>
      <c r="L8" s="677"/>
      <c r="M8" s="677"/>
      <c r="N8" s="677"/>
      <c r="O8" s="677"/>
      <c r="P8" s="677"/>
      <c r="Q8" s="678"/>
      <c r="R8" s="679">
        <v>6533</v>
      </c>
      <c r="S8" s="680"/>
      <c r="T8" s="680"/>
      <c r="U8" s="680"/>
      <c r="V8" s="680"/>
      <c r="W8" s="680"/>
      <c r="X8" s="680"/>
      <c r="Y8" s="681"/>
      <c r="Z8" s="682">
        <v>0.1</v>
      </c>
      <c r="AA8" s="682"/>
      <c r="AB8" s="682"/>
      <c r="AC8" s="682"/>
      <c r="AD8" s="683">
        <v>6533</v>
      </c>
      <c r="AE8" s="683"/>
      <c r="AF8" s="683"/>
      <c r="AG8" s="683"/>
      <c r="AH8" s="683"/>
      <c r="AI8" s="683"/>
      <c r="AJ8" s="683"/>
      <c r="AK8" s="683"/>
      <c r="AL8" s="684">
        <v>0.2</v>
      </c>
      <c r="AM8" s="685"/>
      <c r="AN8" s="685"/>
      <c r="AO8" s="686"/>
      <c r="AP8" s="676" t="s">
        <v>234</v>
      </c>
      <c r="AQ8" s="677"/>
      <c r="AR8" s="677"/>
      <c r="AS8" s="677"/>
      <c r="AT8" s="677"/>
      <c r="AU8" s="677"/>
      <c r="AV8" s="677"/>
      <c r="AW8" s="677"/>
      <c r="AX8" s="677"/>
      <c r="AY8" s="677"/>
      <c r="AZ8" s="677"/>
      <c r="BA8" s="677"/>
      <c r="BB8" s="677"/>
      <c r="BC8" s="677"/>
      <c r="BD8" s="677"/>
      <c r="BE8" s="677"/>
      <c r="BF8" s="678"/>
      <c r="BG8" s="679">
        <v>22297</v>
      </c>
      <c r="BH8" s="680"/>
      <c r="BI8" s="680"/>
      <c r="BJ8" s="680"/>
      <c r="BK8" s="680"/>
      <c r="BL8" s="680"/>
      <c r="BM8" s="680"/>
      <c r="BN8" s="681"/>
      <c r="BO8" s="682">
        <v>0.6</v>
      </c>
      <c r="BP8" s="682"/>
      <c r="BQ8" s="682"/>
      <c r="BR8" s="682"/>
      <c r="BS8" s="688" t="s">
        <v>235</v>
      </c>
      <c r="BT8" s="680"/>
      <c r="BU8" s="680"/>
      <c r="BV8" s="680"/>
      <c r="BW8" s="680"/>
      <c r="BX8" s="680"/>
      <c r="BY8" s="680"/>
      <c r="BZ8" s="680"/>
      <c r="CA8" s="680"/>
      <c r="CB8" s="689"/>
      <c r="CD8" s="694" t="s">
        <v>236</v>
      </c>
      <c r="CE8" s="695"/>
      <c r="CF8" s="695"/>
      <c r="CG8" s="695"/>
      <c r="CH8" s="695"/>
      <c r="CI8" s="695"/>
      <c r="CJ8" s="695"/>
      <c r="CK8" s="695"/>
      <c r="CL8" s="695"/>
      <c r="CM8" s="695"/>
      <c r="CN8" s="695"/>
      <c r="CO8" s="695"/>
      <c r="CP8" s="695"/>
      <c r="CQ8" s="696"/>
      <c r="CR8" s="679">
        <v>1625029</v>
      </c>
      <c r="CS8" s="680"/>
      <c r="CT8" s="680"/>
      <c r="CU8" s="680"/>
      <c r="CV8" s="680"/>
      <c r="CW8" s="680"/>
      <c r="CX8" s="680"/>
      <c r="CY8" s="681"/>
      <c r="CZ8" s="682">
        <v>27</v>
      </c>
      <c r="DA8" s="682"/>
      <c r="DB8" s="682"/>
      <c r="DC8" s="682"/>
      <c r="DD8" s="688">
        <v>2942</v>
      </c>
      <c r="DE8" s="680"/>
      <c r="DF8" s="680"/>
      <c r="DG8" s="680"/>
      <c r="DH8" s="680"/>
      <c r="DI8" s="680"/>
      <c r="DJ8" s="680"/>
      <c r="DK8" s="680"/>
      <c r="DL8" s="680"/>
      <c r="DM8" s="680"/>
      <c r="DN8" s="680"/>
      <c r="DO8" s="680"/>
      <c r="DP8" s="681"/>
      <c r="DQ8" s="688">
        <v>882724</v>
      </c>
      <c r="DR8" s="680"/>
      <c r="DS8" s="680"/>
      <c r="DT8" s="680"/>
      <c r="DU8" s="680"/>
      <c r="DV8" s="680"/>
      <c r="DW8" s="680"/>
      <c r="DX8" s="680"/>
      <c r="DY8" s="680"/>
      <c r="DZ8" s="680"/>
      <c r="EA8" s="680"/>
      <c r="EB8" s="680"/>
      <c r="EC8" s="689"/>
    </row>
    <row r="9" spans="2:143" ht="11.25" customHeight="1" x14ac:dyDescent="0.15">
      <c r="B9" s="676" t="s">
        <v>237</v>
      </c>
      <c r="C9" s="677"/>
      <c r="D9" s="677"/>
      <c r="E9" s="677"/>
      <c r="F9" s="677"/>
      <c r="G9" s="677"/>
      <c r="H9" s="677"/>
      <c r="I9" s="677"/>
      <c r="J9" s="677"/>
      <c r="K9" s="677"/>
      <c r="L9" s="677"/>
      <c r="M9" s="677"/>
      <c r="N9" s="677"/>
      <c r="O9" s="677"/>
      <c r="P9" s="677"/>
      <c r="Q9" s="678"/>
      <c r="R9" s="679">
        <v>6021</v>
      </c>
      <c r="S9" s="680"/>
      <c r="T9" s="680"/>
      <c r="U9" s="680"/>
      <c r="V9" s="680"/>
      <c r="W9" s="680"/>
      <c r="X9" s="680"/>
      <c r="Y9" s="681"/>
      <c r="Z9" s="682">
        <v>0.1</v>
      </c>
      <c r="AA9" s="682"/>
      <c r="AB9" s="682"/>
      <c r="AC9" s="682"/>
      <c r="AD9" s="683">
        <v>6021</v>
      </c>
      <c r="AE9" s="683"/>
      <c r="AF9" s="683"/>
      <c r="AG9" s="683"/>
      <c r="AH9" s="683"/>
      <c r="AI9" s="683"/>
      <c r="AJ9" s="683"/>
      <c r="AK9" s="683"/>
      <c r="AL9" s="684">
        <v>0.1</v>
      </c>
      <c r="AM9" s="685"/>
      <c r="AN9" s="685"/>
      <c r="AO9" s="686"/>
      <c r="AP9" s="676" t="s">
        <v>238</v>
      </c>
      <c r="AQ9" s="677"/>
      <c r="AR9" s="677"/>
      <c r="AS9" s="677"/>
      <c r="AT9" s="677"/>
      <c r="AU9" s="677"/>
      <c r="AV9" s="677"/>
      <c r="AW9" s="677"/>
      <c r="AX9" s="677"/>
      <c r="AY9" s="677"/>
      <c r="AZ9" s="677"/>
      <c r="BA9" s="677"/>
      <c r="BB9" s="677"/>
      <c r="BC9" s="677"/>
      <c r="BD9" s="677"/>
      <c r="BE9" s="677"/>
      <c r="BF9" s="678"/>
      <c r="BG9" s="679">
        <v>657484</v>
      </c>
      <c r="BH9" s="680"/>
      <c r="BI9" s="680"/>
      <c r="BJ9" s="680"/>
      <c r="BK9" s="680"/>
      <c r="BL9" s="680"/>
      <c r="BM9" s="680"/>
      <c r="BN9" s="681"/>
      <c r="BO9" s="682">
        <v>17.7</v>
      </c>
      <c r="BP9" s="682"/>
      <c r="BQ9" s="682"/>
      <c r="BR9" s="682"/>
      <c r="BS9" s="688" t="s">
        <v>235</v>
      </c>
      <c r="BT9" s="680"/>
      <c r="BU9" s="680"/>
      <c r="BV9" s="680"/>
      <c r="BW9" s="680"/>
      <c r="BX9" s="680"/>
      <c r="BY9" s="680"/>
      <c r="BZ9" s="680"/>
      <c r="CA9" s="680"/>
      <c r="CB9" s="689"/>
      <c r="CD9" s="694" t="s">
        <v>239</v>
      </c>
      <c r="CE9" s="695"/>
      <c r="CF9" s="695"/>
      <c r="CG9" s="695"/>
      <c r="CH9" s="695"/>
      <c r="CI9" s="695"/>
      <c r="CJ9" s="695"/>
      <c r="CK9" s="695"/>
      <c r="CL9" s="695"/>
      <c r="CM9" s="695"/>
      <c r="CN9" s="695"/>
      <c r="CO9" s="695"/>
      <c r="CP9" s="695"/>
      <c r="CQ9" s="696"/>
      <c r="CR9" s="679">
        <v>480942</v>
      </c>
      <c r="CS9" s="680"/>
      <c r="CT9" s="680"/>
      <c r="CU9" s="680"/>
      <c r="CV9" s="680"/>
      <c r="CW9" s="680"/>
      <c r="CX9" s="680"/>
      <c r="CY9" s="681"/>
      <c r="CZ9" s="682">
        <v>8</v>
      </c>
      <c r="DA9" s="682"/>
      <c r="DB9" s="682"/>
      <c r="DC9" s="682"/>
      <c r="DD9" s="688">
        <v>5004</v>
      </c>
      <c r="DE9" s="680"/>
      <c r="DF9" s="680"/>
      <c r="DG9" s="680"/>
      <c r="DH9" s="680"/>
      <c r="DI9" s="680"/>
      <c r="DJ9" s="680"/>
      <c r="DK9" s="680"/>
      <c r="DL9" s="680"/>
      <c r="DM9" s="680"/>
      <c r="DN9" s="680"/>
      <c r="DO9" s="680"/>
      <c r="DP9" s="681"/>
      <c r="DQ9" s="688">
        <v>405110</v>
      </c>
      <c r="DR9" s="680"/>
      <c r="DS9" s="680"/>
      <c r="DT9" s="680"/>
      <c r="DU9" s="680"/>
      <c r="DV9" s="680"/>
      <c r="DW9" s="680"/>
      <c r="DX9" s="680"/>
      <c r="DY9" s="680"/>
      <c r="DZ9" s="680"/>
      <c r="EA9" s="680"/>
      <c r="EB9" s="680"/>
      <c r="EC9" s="689"/>
    </row>
    <row r="10" spans="2:143" ht="11.25" customHeight="1" x14ac:dyDescent="0.15">
      <c r="B10" s="676" t="s">
        <v>240</v>
      </c>
      <c r="C10" s="677"/>
      <c r="D10" s="677"/>
      <c r="E10" s="677"/>
      <c r="F10" s="677"/>
      <c r="G10" s="677"/>
      <c r="H10" s="677"/>
      <c r="I10" s="677"/>
      <c r="J10" s="677"/>
      <c r="K10" s="677"/>
      <c r="L10" s="677"/>
      <c r="M10" s="677"/>
      <c r="N10" s="677"/>
      <c r="O10" s="677"/>
      <c r="P10" s="677"/>
      <c r="Q10" s="678"/>
      <c r="R10" s="679" t="s">
        <v>235</v>
      </c>
      <c r="S10" s="680"/>
      <c r="T10" s="680"/>
      <c r="U10" s="680"/>
      <c r="V10" s="680"/>
      <c r="W10" s="680"/>
      <c r="X10" s="680"/>
      <c r="Y10" s="681"/>
      <c r="Z10" s="682" t="s">
        <v>128</v>
      </c>
      <c r="AA10" s="682"/>
      <c r="AB10" s="682"/>
      <c r="AC10" s="682"/>
      <c r="AD10" s="683" t="s">
        <v>128</v>
      </c>
      <c r="AE10" s="683"/>
      <c r="AF10" s="683"/>
      <c r="AG10" s="683"/>
      <c r="AH10" s="683"/>
      <c r="AI10" s="683"/>
      <c r="AJ10" s="683"/>
      <c r="AK10" s="683"/>
      <c r="AL10" s="684" t="s">
        <v>128</v>
      </c>
      <c r="AM10" s="685"/>
      <c r="AN10" s="685"/>
      <c r="AO10" s="686"/>
      <c r="AP10" s="676" t="s">
        <v>241</v>
      </c>
      <c r="AQ10" s="677"/>
      <c r="AR10" s="677"/>
      <c r="AS10" s="677"/>
      <c r="AT10" s="677"/>
      <c r="AU10" s="677"/>
      <c r="AV10" s="677"/>
      <c r="AW10" s="677"/>
      <c r="AX10" s="677"/>
      <c r="AY10" s="677"/>
      <c r="AZ10" s="677"/>
      <c r="BA10" s="677"/>
      <c r="BB10" s="677"/>
      <c r="BC10" s="677"/>
      <c r="BD10" s="677"/>
      <c r="BE10" s="677"/>
      <c r="BF10" s="678"/>
      <c r="BG10" s="679">
        <v>82082</v>
      </c>
      <c r="BH10" s="680"/>
      <c r="BI10" s="680"/>
      <c r="BJ10" s="680"/>
      <c r="BK10" s="680"/>
      <c r="BL10" s="680"/>
      <c r="BM10" s="680"/>
      <c r="BN10" s="681"/>
      <c r="BO10" s="682">
        <v>2.2000000000000002</v>
      </c>
      <c r="BP10" s="682"/>
      <c r="BQ10" s="682"/>
      <c r="BR10" s="682"/>
      <c r="BS10" s="688" t="s">
        <v>128</v>
      </c>
      <c r="BT10" s="680"/>
      <c r="BU10" s="680"/>
      <c r="BV10" s="680"/>
      <c r="BW10" s="680"/>
      <c r="BX10" s="680"/>
      <c r="BY10" s="680"/>
      <c r="BZ10" s="680"/>
      <c r="CA10" s="680"/>
      <c r="CB10" s="689"/>
      <c r="CD10" s="694" t="s">
        <v>242</v>
      </c>
      <c r="CE10" s="695"/>
      <c r="CF10" s="695"/>
      <c r="CG10" s="695"/>
      <c r="CH10" s="695"/>
      <c r="CI10" s="695"/>
      <c r="CJ10" s="695"/>
      <c r="CK10" s="695"/>
      <c r="CL10" s="695"/>
      <c r="CM10" s="695"/>
      <c r="CN10" s="695"/>
      <c r="CO10" s="695"/>
      <c r="CP10" s="695"/>
      <c r="CQ10" s="696"/>
      <c r="CR10" s="679">
        <v>11815</v>
      </c>
      <c r="CS10" s="680"/>
      <c r="CT10" s="680"/>
      <c r="CU10" s="680"/>
      <c r="CV10" s="680"/>
      <c r="CW10" s="680"/>
      <c r="CX10" s="680"/>
      <c r="CY10" s="681"/>
      <c r="CZ10" s="682">
        <v>0.2</v>
      </c>
      <c r="DA10" s="682"/>
      <c r="DB10" s="682"/>
      <c r="DC10" s="682"/>
      <c r="DD10" s="688" t="s">
        <v>128</v>
      </c>
      <c r="DE10" s="680"/>
      <c r="DF10" s="680"/>
      <c r="DG10" s="680"/>
      <c r="DH10" s="680"/>
      <c r="DI10" s="680"/>
      <c r="DJ10" s="680"/>
      <c r="DK10" s="680"/>
      <c r="DL10" s="680"/>
      <c r="DM10" s="680"/>
      <c r="DN10" s="680"/>
      <c r="DO10" s="680"/>
      <c r="DP10" s="681"/>
      <c r="DQ10" s="688">
        <v>11718</v>
      </c>
      <c r="DR10" s="680"/>
      <c r="DS10" s="680"/>
      <c r="DT10" s="680"/>
      <c r="DU10" s="680"/>
      <c r="DV10" s="680"/>
      <c r="DW10" s="680"/>
      <c r="DX10" s="680"/>
      <c r="DY10" s="680"/>
      <c r="DZ10" s="680"/>
      <c r="EA10" s="680"/>
      <c r="EB10" s="680"/>
      <c r="EC10" s="689"/>
    </row>
    <row r="11" spans="2:143" ht="11.25" customHeight="1" x14ac:dyDescent="0.15">
      <c r="B11" s="676" t="s">
        <v>243</v>
      </c>
      <c r="C11" s="677"/>
      <c r="D11" s="677"/>
      <c r="E11" s="677"/>
      <c r="F11" s="677"/>
      <c r="G11" s="677"/>
      <c r="H11" s="677"/>
      <c r="I11" s="677"/>
      <c r="J11" s="677"/>
      <c r="K11" s="677"/>
      <c r="L11" s="677"/>
      <c r="M11" s="677"/>
      <c r="N11" s="677"/>
      <c r="O11" s="677"/>
      <c r="P11" s="677"/>
      <c r="Q11" s="678"/>
      <c r="R11" s="679" t="s">
        <v>128</v>
      </c>
      <c r="S11" s="680"/>
      <c r="T11" s="680"/>
      <c r="U11" s="680"/>
      <c r="V11" s="680"/>
      <c r="W11" s="680"/>
      <c r="X11" s="680"/>
      <c r="Y11" s="681"/>
      <c r="Z11" s="682" t="s">
        <v>128</v>
      </c>
      <c r="AA11" s="682"/>
      <c r="AB11" s="682"/>
      <c r="AC11" s="682"/>
      <c r="AD11" s="683" t="s">
        <v>128</v>
      </c>
      <c r="AE11" s="683"/>
      <c r="AF11" s="683"/>
      <c r="AG11" s="683"/>
      <c r="AH11" s="683"/>
      <c r="AI11" s="683"/>
      <c r="AJ11" s="683"/>
      <c r="AK11" s="683"/>
      <c r="AL11" s="684" t="s">
        <v>128</v>
      </c>
      <c r="AM11" s="685"/>
      <c r="AN11" s="685"/>
      <c r="AO11" s="686"/>
      <c r="AP11" s="676" t="s">
        <v>244</v>
      </c>
      <c r="AQ11" s="677"/>
      <c r="AR11" s="677"/>
      <c r="AS11" s="677"/>
      <c r="AT11" s="677"/>
      <c r="AU11" s="677"/>
      <c r="AV11" s="677"/>
      <c r="AW11" s="677"/>
      <c r="AX11" s="677"/>
      <c r="AY11" s="677"/>
      <c r="AZ11" s="677"/>
      <c r="BA11" s="677"/>
      <c r="BB11" s="677"/>
      <c r="BC11" s="677"/>
      <c r="BD11" s="677"/>
      <c r="BE11" s="677"/>
      <c r="BF11" s="678"/>
      <c r="BG11" s="679">
        <v>1163890</v>
      </c>
      <c r="BH11" s="680"/>
      <c r="BI11" s="680"/>
      <c r="BJ11" s="680"/>
      <c r="BK11" s="680"/>
      <c r="BL11" s="680"/>
      <c r="BM11" s="680"/>
      <c r="BN11" s="681"/>
      <c r="BO11" s="682">
        <v>31.3</v>
      </c>
      <c r="BP11" s="682"/>
      <c r="BQ11" s="682"/>
      <c r="BR11" s="682"/>
      <c r="BS11" s="688">
        <v>146886</v>
      </c>
      <c r="BT11" s="680"/>
      <c r="BU11" s="680"/>
      <c r="BV11" s="680"/>
      <c r="BW11" s="680"/>
      <c r="BX11" s="680"/>
      <c r="BY11" s="680"/>
      <c r="BZ11" s="680"/>
      <c r="CA11" s="680"/>
      <c r="CB11" s="689"/>
      <c r="CD11" s="694" t="s">
        <v>245</v>
      </c>
      <c r="CE11" s="695"/>
      <c r="CF11" s="695"/>
      <c r="CG11" s="695"/>
      <c r="CH11" s="695"/>
      <c r="CI11" s="695"/>
      <c r="CJ11" s="695"/>
      <c r="CK11" s="695"/>
      <c r="CL11" s="695"/>
      <c r="CM11" s="695"/>
      <c r="CN11" s="695"/>
      <c r="CO11" s="695"/>
      <c r="CP11" s="695"/>
      <c r="CQ11" s="696"/>
      <c r="CR11" s="679">
        <v>353315</v>
      </c>
      <c r="CS11" s="680"/>
      <c r="CT11" s="680"/>
      <c r="CU11" s="680"/>
      <c r="CV11" s="680"/>
      <c r="CW11" s="680"/>
      <c r="CX11" s="680"/>
      <c r="CY11" s="681"/>
      <c r="CZ11" s="682">
        <v>5.9</v>
      </c>
      <c r="DA11" s="682"/>
      <c r="DB11" s="682"/>
      <c r="DC11" s="682"/>
      <c r="DD11" s="688">
        <v>67121</v>
      </c>
      <c r="DE11" s="680"/>
      <c r="DF11" s="680"/>
      <c r="DG11" s="680"/>
      <c r="DH11" s="680"/>
      <c r="DI11" s="680"/>
      <c r="DJ11" s="680"/>
      <c r="DK11" s="680"/>
      <c r="DL11" s="680"/>
      <c r="DM11" s="680"/>
      <c r="DN11" s="680"/>
      <c r="DO11" s="680"/>
      <c r="DP11" s="681"/>
      <c r="DQ11" s="688">
        <v>132472</v>
      </c>
      <c r="DR11" s="680"/>
      <c r="DS11" s="680"/>
      <c r="DT11" s="680"/>
      <c r="DU11" s="680"/>
      <c r="DV11" s="680"/>
      <c r="DW11" s="680"/>
      <c r="DX11" s="680"/>
      <c r="DY11" s="680"/>
      <c r="DZ11" s="680"/>
      <c r="EA11" s="680"/>
      <c r="EB11" s="680"/>
      <c r="EC11" s="689"/>
    </row>
    <row r="12" spans="2:143" ht="11.25" customHeight="1" x14ac:dyDescent="0.15">
      <c r="B12" s="676" t="s">
        <v>246</v>
      </c>
      <c r="C12" s="677"/>
      <c r="D12" s="677"/>
      <c r="E12" s="677"/>
      <c r="F12" s="677"/>
      <c r="G12" s="677"/>
      <c r="H12" s="677"/>
      <c r="I12" s="677"/>
      <c r="J12" s="677"/>
      <c r="K12" s="677"/>
      <c r="L12" s="677"/>
      <c r="M12" s="677"/>
      <c r="N12" s="677"/>
      <c r="O12" s="677"/>
      <c r="P12" s="677"/>
      <c r="Q12" s="678"/>
      <c r="R12" s="679">
        <v>301412</v>
      </c>
      <c r="S12" s="680"/>
      <c r="T12" s="680"/>
      <c r="U12" s="680"/>
      <c r="V12" s="680"/>
      <c r="W12" s="680"/>
      <c r="X12" s="680"/>
      <c r="Y12" s="681"/>
      <c r="Z12" s="682">
        <v>4.9000000000000004</v>
      </c>
      <c r="AA12" s="682"/>
      <c r="AB12" s="682"/>
      <c r="AC12" s="682"/>
      <c r="AD12" s="683">
        <v>301412</v>
      </c>
      <c r="AE12" s="683"/>
      <c r="AF12" s="683"/>
      <c r="AG12" s="683"/>
      <c r="AH12" s="683"/>
      <c r="AI12" s="683"/>
      <c r="AJ12" s="683"/>
      <c r="AK12" s="683"/>
      <c r="AL12" s="684">
        <v>7.3</v>
      </c>
      <c r="AM12" s="685"/>
      <c r="AN12" s="685"/>
      <c r="AO12" s="686"/>
      <c r="AP12" s="676" t="s">
        <v>247</v>
      </c>
      <c r="AQ12" s="677"/>
      <c r="AR12" s="677"/>
      <c r="AS12" s="677"/>
      <c r="AT12" s="677"/>
      <c r="AU12" s="677"/>
      <c r="AV12" s="677"/>
      <c r="AW12" s="677"/>
      <c r="AX12" s="677"/>
      <c r="AY12" s="677"/>
      <c r="AZ12" s="677"/>
      <c r="BA12" s="677"/>
      <c r="BB12" s="677"/>
      <c r="BC12" s="677"/>
      <c r="BD12" s="677"/>
      <c r="BE12" s="677"/>
      <c r="BF12" s="678"/>
      <c r="BG12" s="679">
        <v>1614903</v>
      </c>
      <c r="BH12" s="680"/>
      <c r="BI12" s="680"/>
      <c r="BJ12" s="680"/>
      <c r="BK12" s="680"/>
      <c r="BL12" s="680"/>
      <c r="BM12" s="680"/>
      <c r="BN12" s="681"/>
      <c r="BO12" s="682">
        <v>43.4</v>
      </c>
      <c r="BP12" s="682"/>
      <c r="BQ12" s="682"/>
      <c r="BR12" s="682"/>
      <c r="BS12" s="688" t="s">
        <v>128</v>
      </c>
      <c r="BT12" s="680"/>
      <c r="BU12" s="680"/>
      <c r="BV12" s="680"/>
      <c r="BW12" s="680"/>
      <c r="BX12" s="680"/>
      <c r="BY12" s="680"/>
      <c r="BZ12" s="680"/>
      <c r="CA12" s="680"/>
      <c r="CB12" s="689"/>
      <c r="CD12" s="694" t="s">
        <v>248</v>
      </c>
      <c r="CE12" s="695"/>
      <c r="CF12" s="695"/>
      <c r="CG12" s="695"/>
      <c r="CH12" s="695"/>
      <c r="CI12" s="695"/>
      <c r="CJ12" s="695"/>
      <c r="CK12" s="695"/>
      <c r="CL12" s="695"/>
      <c r="CM12" s="695"/>
      <c r="CN12" s="695"/>
      <c r="CO12" s="695"/>
      <c r="CP12" s="695"/>
      <c r="CQ12" s="696"/>
      <c r="CR12" s="679">
        <v>92281</v>
      </c>
      <c r="CS12" s="680"/>
      <c r="CT12" s="680"/>
      <c r="CU12" s="680"/>
      <c r="CV12" s="680"/>
      <c r="CW12" s="680"/>
      <c r="CX12" s="680"/>
      <c r="CY12" s="681"/>
      <c r="CZ12" s="682">
        <v>1.5</v>
      </c>
      <c r="DA12" s="682"/>
      <c r="DB12" s="682"/>
      <c r="DC12" s="682"/>
      <c r="DD12" s="688" t="s">
        <v>128</v>
      </c>
      <c r="DE12" s="680"/>
      <c r="DF12" s="680"/>
      <c r="DG12" s="680"/>
      <c r="DH12" s="680"/>
      <c r="DI12" s="680"/>
      <c r="DJ12" s="680"/>
      <c r="DK12" s="680"/>
      <c r="DL12" s="680"/>
      <c r="DM12" s="680"/>
      <c r="DN12" s="680"/>
      <c r="DO12" s="680"/>
      <c r="DP12" s="681"/>
      <c r="DQ12" s="688">
        <v>75531</v>
      </c>
      <c r="DR12" s="680"/>
      <c r="DS12" s="680"/>
      <c r="DT12" s="680"/>
      <c r="DU12" s="680"/>
      <c r="DV12" s="680"/>
      <c r="DW12" s="680"/>
      <c r="DX12" s="680"/>
      <c r="DY12" s="680"/>
      <c r="DZ12" s="680"/>
      <c r="EA12" s="680"/>
      <c r="EB12" s="680"/>
      <c r="EC12" s="689"/>
    </row>
    <row r="13" spans="2:143" ht="11.25" customHeight="1" x14ac:dyDescent="0.15">
      <c r="B13" s="676" t="s">
        <v>249</v>
      </c>
      <c r="C13" s="677"/>
      <c r="D13" s="677"/>
      <c r="E13" s="677"/>
      <c r="F13" s="677"/>
      <c r="G13" s="677"/>
      <c r="H13" s="677"/>
      <c r="I13" s="677"/>
      <c r="J13" s="677"/>
      <c r="K13" s="677"/>
      <c r="L13" s="677"/>
      <c r="M13" s="677"/>
      <c r="N13" s="677"/>
      <c r="O13" s="677"/>
      <c r="P13" s="677"/>
      <c r="Q13" s="678"/>
      <c r="R13" s="679">
        <v>18743</v>
      </c>
      <c r="S13" s="680"/>
      <c r="T13" s="680"/>
      <c r="U13" s="680"/>
      <c r="V13" s="680"/>
      <c r="W13" s="680"/>
      <c r="X13" s="680"/>
      <c r="Y13" s="681"/>
      <c r="Z13" s="682">
        <v>0.3</v>
      </c>
      <c r="AA13" s="682"/>
      <c r="AB13" s="682"/>
      <c r="AC13" s="682"/>
      <c r="AD13" s="683">
        <v>18743</v>
      </c>
      <c r="AE13" s="683"/>
      <c r="AF13" s="683"/>
      <c r="AG13" s="683"/>
      <c r="AH13" s="683"/>
      <c r="AI13" s="683"/>
      <c r="AJ13" s="683"/>
      <c r="AK13" s="683"/>
      <c r="AL13" s="684">
        <v>0.5</v>
      </c>
      <c r="AM13" s="685"/>
      <c r="AN13" s="685"/>
      <c r="AO13" s="686"/>
      <c r="AP13" s="676" t="s">
        <v>250</v>
      </c>
      <c r="AQ13" s="677"/>
      <c r="AR13" s="677"/>
      <c r="AS13" s="677"/>
      <c r="AT13" s="677"/>
      <c r="AU13" s="677"/>
      <c r="AV13" s="677"/>
      <c r="AW13" s="677"/>
      <c r="AX13" s="677"/>
      <c r="AY13" s="677"/>
      <c r="AZ13" s="677"/>
      <c r="BA13" s="677"/>
      <c r="BB13" s="677"/>
      <c r="BC13" s="677"/>
      <c r="BD13" s="677"/>
      <c r="BE13" s="677"/>
      <c r="BF13" s="678"/>
      <c r="BG13" s="679">
        <v>1614700</v>
      </c>
      <c r="BH13" s="680"/>
      <c r="BI13" s="680"/>
      <c r="BJ13" s="680"/>
      <c r="BK13" s="680"/>
      <c r="BL13" s="680"/>
      <c r="BM13" s="680"/>
      <c r="BN13" s="681"/>
      <c r="BO13" s="682">
        <v>43.4</v>
      </c>
      <c r="BP13" s="682"/>
      <c r="BQ13" s="682"/>
      <c r="BR13" s="682"/>
      <c r="BS13" s="688" t="s">
        <v>235</v>
      </c>
      <c r="BT13" s="680"/>
      <c r="BU13" s="680"/>
      <c r="BV13" s="680"/>
      <c r="BW13" s="680"/>
      <c r="BX13" s="680"/>
      <c r="BY13" s="680"/>
      <c r="BZ13" s="680"/>
      <c r="CA13" s="680"/>
      <c r="CB13" s="689"/>
      <c r="CD13" s="694" t="s">
        <v>251</v>
      </c>
      <c r="CE13" s="695"/>
      <c r="CF13" s="695"/>
      <c r="CG13" s="695"/>
      <c r="CH13" s="695"/>
      <c r="CI13" s="695"/>
      <c r="CJ13" s="695"/>
      <c r="CK13" s="695"/>
      <c r="CL13" s="695"/>
      <c r="CM13" s="695"/>
      <c r="CN13" s="695"/>
      <c r="CO13" s="695"/>
      <c r="CP13" s="695"/>
      <c r="CQ13" s="696"/>
      <c r="CR13" s="679">
        <v>943354</v>
      </c>
      <c r="CS13" s="680"/>
      <c r="CT13" s="680"/>
      <c r="CU13" s="680"/>
      <c r="CV13" s="680"/>
      <c r="CW13" s="680"/>
      <c r="CX13" s="680"/>
      <c r="CY13" s="681"/>
      <c r="CZ13" s="682">
        <v>15.7</v>
      </c>
      <c r="DA13" s="682"/>
      <c r="DB13" s="682"/>
      <c r="DC13" s="682"/>
      <c r="DD13" s="688">
        <v>338935</v>
      </c>
      <c r="DE13" s="680"/>
      <c r="DF13" s="680"/>
      <c r="DG13" s="680"/>
      <c r="DH13" s="680"/>
      <c r="DI13" s="680"/>
      <c r="DJ13" s="680"/>
      <c r="DK13" s="680"/>
      <c r="DL13" s="680"/>
      <c r="DM13" s="680"/>
      <c r="DN13" s="680"/>
      <c r="DO13" s="680"/>
      <c r="DP13" s="681"/>
      <c r="DQ13" s="688">
        <v>606347</v>
      </c>
      <c r="DR13" s="680"/>
      <c r="DS13" s="680"/>
      <c r="DT13" s="680"/>
      <c r="DU13" s="680"/>
      <c r="DV13" s="680"/>
      <c r="DW13" s="680"/>
      <c r="DX13" s="680"/>
      <c r="DY13" s="680"/>
      <c r="DZ13" s="680"/>
      <c r="EA13" s="680"/>
      <c r="EB13" s="680"/>
      <c r="EC13" s="689"/>
    </row>
    <row r="14" spans="2:143" ht="11.25" customHeight="1" x14ac:dyDescent="0.15">
      <c r="B14" s="676" t="s">
        <v>252</v>
      </c>
      <c r="C14" s="677"/>
      <c r="D14" s="677"/>
      <c r="E14" s="677"/>
      <c r="F14" s="677"/>
      <c r="G14" s="677"/>
      <c r="H14" s="677"/>
      <c r="I14" s="677"/>
      <c r="J14" s="677"/>
      <c r="K14" s="677"/>
      <c r="L14" s="677"/>
      <c r="M14" s="677"/>
      <c r="N14" s="677"/>
      <c r="O14" s="677"/>
      <c r="P14" s="677"/>
      <c r="Q14" s="678"/>
      <c r="R14" s="679" t="s">
        <v>235</v>
      </c>
      <c r="S14" s="680"/>
      <c r="T14" s="680"/>
      <c r="U14" s="680"/>
      <c r="V14" s="680"/>
      <c r="W14" s="680"/>
      <c r="X14" s="680"/>
      <c r="Y14" s="681"/>
      <c r="Z14" s="682" t="s">
        <v>235</v>
      </c>
      <c r="AA14" s="682"/>
      <c r="AB14" s="682"/>
      <c r="AC14" s="682"/>
      <c r="AD14" s="683" t="s">
        <v>128</v>
      </c>
      <c r="AE14" s="683"/>
      <c r="AF14" s="683"/>
      <c r="AG14" s="683"/>
      <c r="AH14" s="683"/>
      <c r="AI14" s="683"/>
      <c r="AJ14" s="683"/>
      <c r="AK14" s="683"/>
      <c r="AL14" s="684" t="s">
        <v>128</v>
      </c>
      <c r="AM14" s="685"/>
      <c r="AN14" s="685"/>
      <c r="AO14" s="686"/>
      <c r="AP14" s="676" t="s">
        <v>253</v>
      </c>
      <c r="AQ14" s="677"/>
      <c r="AR14" s="677"/>
      <c r="AS14" s="677"/>
      <c r="AT14" s="677"/>
      <c r="AU14" s="677"/>
      <c r="AV14" s="677"/>
      <c r="AW14" s="677"/>
      <c r="AX14" s="677"/>
      <c r="AY14" s="677"/>
      <c r="AZ14" s="677"/>
      <c r="BA14" s="677"/>
      <c r="BB14" s="677"/>
      <c r="BC14" s="677"/>
      <c r="BD14" s="677"/>
      <c r="BE14" s="677"/>
      <c r="BF14" s="678"/>
      <c r="BG14" s="679">
        <v>46916</v>
      </c>
      <c r="BH14" s="680"/>
      <c r="BI14" s="680"/>
      <c r="BJ14" s="680"/>
      <c r="BK14" s="680"/>
      <c r="BL14" s="680"/>
      <c r="BM14" s="680"/>
      <c r="BN14" s="681"/>
      <c r="BO14" s="682">
        <v>1.3</v>
      </c>
      <c r="BP14" s="682"/>
      <c r="BQ14" s="682"/>
      <c r="BR14" s="682"/>
      <c r="BS14" s="688" t="s">
        <v>128</v>
      </c>
      <c r="BT14" s="680"/>
      <c r="BU14" s="680"/>
      <c r="BV14" s="680"/>
      <c r="BW14" s="680"/>
      <c r="BX14" s="680"/>
      <c r="BY14" s="680"/>
      <c r="BZ14" s="680"/>
      <c r="CA14" s="680"/>
      <c r="CB14" s="689"/>
      <c r="CD14" s="694" t="s">
        <v>254</v>
      </c>
      <c r="CE14" s="695"/>
      <c r="CF14" s="695"/>
      <c r="CG14" s="695"/>
      <c r="CH14" s="695"/>
      <c r="CI14" s="695"/>
      <c r="CJ14" s="695"/>
      <c r="CK14" s="695"/>
      <c r="CL14" s="695"/>
      <c r="CM14" s="695"/>
      <c r="CN14" s="695"/>
      <c r="CO14" s="695"/>
      <c r="CP14" s="695"/>
      <c r="CQ14" s="696"/>
      <c r="CR14" s="679">
        <v>252699</v>
      </c>
      <c r="CS14" s="680"/>
      <c r="CT14" s="680"/>
      <c r="CU14" s="680"/>
      <c r="CV14" s="680"/>
      <c r="CW14" s="680"/>
      <c r="CX14" s="680"/>
      <c r="CY14" s="681"/>
      <c r="CZ14" s="682">
        <v>4.2</v>
      </c>
      <c r="DA14" s="682"/>
      <c r="DB14" s="682"/>
      <c r="DC14" s="682"/>
      <c r="DD14" s="688">
        <v>8338</v>
      </c>
      <c r="DE14" s="680"/>
      <c r="DF14" s="680"/>
      <c r="DG14" s="680"/>
      <c r="DH14" s="680"/>
      <c r="DI14" s="680"/>
      <c r="DJ14" s="680"/>
      <c r="DK14" s="680"/>
      <c r="DL14" s="680"/>
      <c r="DM14" s="680"/>
      <c r="DN14" s="680"/>
      <c r="DO14" s="680"/>
      <c r="DP14" s="681"/>
      <c r="DQ14" s="688">
        <v>228031</v>
      </c>
      <c r="DR14" s="680"/>
      <c r="DS14" s="680"/>
      <c r="DT14" s="680"/>
      <c r="DU14" s="680"/>
      <c r="DV14" s="680"/>
      <c r="DW14" s="680"/>
      <c r="DX14" s="680"/>
      <c r="DY14" s="680"/>
      <c r="DZ14" s="680"/>
      <c r="EA14" s="680"/>
      <c r="EB14" s="680"/>
      <c r="EC14" s="689"/>
    </row>
    <row r="15" spans="2:143" ht="11.25" customHeight="1" x14ac:dyDescent="0.15">
      <c r="B15" s="676" t="s">
        <v>255</v>
      </c>
      <c r="C15" s="677"/>
      <c r="D15" s="677"/>
      <c r="E15" s="677"/>
      <c r="F15" s="677"/>
      <c r="G15" s="677"/>
      <c r="H15" s="677"/>
      <c r="I15" s="677"/>
      <c r="J15" s="677"/>
      <c r="K15" s="677"/>
      <c r="L15" s="677"/>
      <c r="M15" s="677"/>
      <c r="N15" s="677"/>
      <c r="O15" s="677"/>
      <c r="P15" s="677"/>
      <c r="Q15" s="678"/>
      <c r="R15" s="679">
        <v>19957</v>
      </c>
      <c r="S15" s="680"/>
      <c r="T15" s="680"/>
      <c r="U15" s="680"/>
      <c r="V15" s="680"/>
      <c r="W15" s="680"/>
      <c r="X15" s="680"/>
      <c r="Y15" s="681"/>
      <c r="Z15" s="682">
        <v>0.3</v>
      </c>
      <c r="AA15" s="682"/>
      <c r="AB15" s="682"/>
      <c r="AC15" s="682"/>
      <c r="AD15" s="683">
        <v>19957</v>
      </c>
      <c r="AE15" s="683"/>
      <c r="AF15" s="683"/>
      <c r="AG15" s="683"/>
      <c r="AH15" s="683"/>
      <c r="AI15" s="683"/>
      <c r="AJ15" s="683"/>
      <c r="AK15" s="683"/>
      <c r="AL15" s="684">
        <v>0.5</v>
      </c>
      <c r="AM15" s="685"/>
      <c r="AN15" s="685"/>
      <c r="AO15" s="686"/>
      <c r="AP15" s="676" t="s">
        <v>256</v>
      </c>
      <c r="AQ15" s="677"/>
      <c r="AR15" s="677"/>
      <c r="AS15" s="677"/>
      <c r="AT15" s="677"/>
      <c r="AU15" s="677"/>
      <c r="AV15" s="677"/>
      <c r="AW15" s="677"/>
      <c r="AX15" s="677"/>
      <c r="AY15" s="677"/>
      <c r="AZ15" s="677"/>
      <c r="BA15" s="677"/>
      <c r="BB15" s="677"/>
      <c r="BC15" s="677"/>
      <c r="BD15" s="677"/>
      <c r="BE15" s="677"/>
      <c r="BF15" s="678"/>
      <c r="BG15" s="679">
        <v>132431</v>
      </c>
      <c r="BH15" s="680"/>
      <c r="BI15" s="680"/>
      <c r="BJ15" s="680"/>
      <c r="BK15" s="680"/>
      <c r="BL15" s="680"/>
      <c r="BM15" s="680"/>
      <c r="BN15" s="681"/>
      <c r="BO15" s="682">
        <v>3.6</v>
      </c>
      <c r="BP15" s="682"/>
      <c r="BQ15" s="682"/>
      <c r="BR15" s="682"/>
      <c r="BS15" s="688" t="s">
        <v>235</v>
      </c>
      <c r="BT15" s="680"/>
      <c r="BU15" s="680"/>
      <c r="BV15" s="680"/>
      <c r="BW15" s="680"/>
      <c r="BX15" s="680"/>
      <c r="BY15" s="680"/>
      <c r="BZ15" s="680"/>
      <c r="CA15" s="680"/>
      <c r="CB15" s="689"/>
      <c r="CD15" s="694" t="s">
        <v>257</v>
      </c>
      <c r="CE15" s="695"/>
      <c r="CF15" s="695"/>
      <c r="CG15" s="695"/>
      <c r="CH15" s="695"/>
      <c r="CI15" s="695"/>
      <c r="CJ15" s="695"/>
      <c r="CK15" s="695"/>
      <c r="CL15" s="695"/>
      <c r="CM15" s="695"/>
      <c r="CN15" s="695"/>
      <c r="CO15" s="695"/>
      <c r="CP15" s="695"/>
      <c r="CQ15" s="696"/>
      <c r="CR15" s="679">
        <v>746869</v>
      </c>
      <c r="CS15" s="680"/>
      <c r="CT15" s="680"/>
      <c r="CU15" s="680"/>
      <c r="CV15" s="680"/>
      <c r="CW15" s="680"/>
      <c r="CX15" s="680"/>
      <c r="CY15" s="681"/>
      <c r="CZ15" s="682">
        <v>12.4</v>
      </c>
      <c r="DA15" s="682"/>
      <c r="DB15" s="682"/>
      <c r="DC15" s="682"/>
      <c r="DD15" s="688" t="s">
        <v>128</v>
      </c>
      <c r="DE15" s="680"/>
      <c r="DF15" s="680"/>
      <c r="DG15" s="680"/>
      <c r="DH15" s="680"/>
      <c r="DI15" s="680"/>
      <c r="DJ15" s="680"/>
      <c r="DK15" s="680"/>
      <c r="DL15" s="680"/>
      <c r="DM15" s="680"/>
      <c r="DN15" s="680"/>
      <c r="DO15" s="680"/>
      <c r="DP15" s="681"/>
      <c r="DQ15" s="688">
        <v>608044</v>
      </c>
      <c r="DR15" s="680"/>
      <c r="DS15" s="680"/>
      <c r="DT15" s="680"/>
      <c r="DU15" s="680"/>
      <c r="DV15" s="680"/>
      <c r="DW15" s="680"/>
      <c r="DX15" s="680"/>
      <c r="DY15" s="680"/>
      <c r="DZ15" s="680"/>
      <c r="EA15" s="680"/>
      <c r="EB15" s="680"/>
      <c r="EC15" s="689"/>
    </row>
    <row r="16" spans="2:143" ht="11.25" customHeight="1" x14ac:dyDescent="0.15">
      <c r="B16" s="676" t="s">
        <v>258</v>
      </c>
      <c r="C16" s="677"/>
      <c r="D16" s="677"/>
      <c r="E16" s="677"/>
      <c r="F16" s="677"/>
      <c r="G16" s="677"/>
      <c r="H16" s="677"/>
      <c r="I16" s="677"/>
      <c r="J16" s="677"/>
      <c r="K16" s="677"/>
      <c r="L16" s="677"/>
      <c r="M16" s="677"/>
      <c r="N16" s="677"/>
      <c r="O16" s="677"/>
      <c r="P16" s="677"/>
      <c r="Q16" s="678"/>
      <c r="R16" s="679" t="s">
        <v>235</v>
      </c>
      <c r="S16" s="680"/>
      <c r="T16" s="680"/>
      <c r="U16" s="680"/>
      <c r="V16" s="680"/>
      <c r="W16" s="680"/>
      <c r="X16" s="680"/>
      <c r="Y16" s="681"/>
      <c r="Z16" s="682" t="s">
        <v>128</v>
      </c>
      <c r="AA16" s="682"/>
      <c r="AB16" s="682"/>
      <c r="AC16" s="682"/>
      <c r="AD16" s="683" t="s">
        <v>235</v>
      </c>
      <c r="AE16" s="683"/>
      <c r="AF16" s="683"/>
      <c r="AG16" s="683"/>
      <c r="AH16" s="683"/>
      <c r="AI16" s="683"/>
      <c r="AJ16" s="683"/>
      <c r="AK16" s="683"/>
      <c r="AL16" s="684" t="s">
        <v>235</v>
      </c>
      <c r="AM16" s="685"/>
      <c r="AN16" s="685"/>
      <c r="AO16" s="686"/>
      <c r="AP16" s="676" t="s">
        <v>259</v>
      </c>
      <c r="AQ16" s="677"/>
      <c r="AR16" s="677"/>
      <c r="AS16" s="677"/>
      <c r="AT16" s="677"/>
      <c r="AU16" s="677"/>
      <c r="AV16" s="677"/>
      <c r="AW16" s="677"/>
      <c r="AX16" s="677"/>
      <c r="AY16" s="677"/>
      <c r="AZ16" s="677"/>
      <c r="BA16" s="677"/>
      <c r="BB16" s="677"/>
      <c r="BC16" s="677"/>
      <c r="BD16" s="677"/>
      <c r="BE16" s="677"/>
      <c r="BF16" s="678"/>
      <c r="BG16" s="679" t="s">
        <v>128</v>
      </c>
      <c r="BH16" s="680"/>
      <c r="BI16" s="680"/>
      <c r="BJ16" s="680"/>
      <c r="BK16" s="680"/>
      <c r="BL16" s="680"/>
      <c r="BM16" s="680"/>
      <c r="BN16" s="681"/>
      <c r="BO16" s="682" t="s">
        <v>128</v>
      </c>
      <c r="BP16" s="682"/>
      <c r="BQ16" s="682"/>
      <c r="BR16" s="682"/>
      <c r="BS16" s="688" t="s">
        <v>128</v>
      </c>
      <c r="BT16" s="680"/>
      <c r="BU16" s="680"/>
      <c r="BV16" s="680"/>
      <c r="BW16" s="680"/>
      <c r="BX16" s="680"/>
      <c r="BY16" s="680"/>
      <c r="BZ16" s="680"/>
      <c r="CA16" s="680"/>
      <c r="CB16" s="689"/>
      <c r="CD16" s="694" t="s">
        <v>260</v>
      </c>
      <c r="CE16" s="695"/>
      <c r="CF16" s="695"/>
      <c r="CG16" s="695"/>
      <c r="CH16" s="695"/>
      <c r="CI16" s="695"/>
      <c r="CJ16" s="695"/>
      <c r="CK16" s="695"/>
      <c r="CL16" s="695"/>
      <c r="CM16" s="695"/>
      <c r="CN16" s="695"/>
      <c r="CO16" s="695"/>
      <c r="CP16" s="695"/>
      <c r="CQ16" s="696"/>
      <c r="CR16" s="679">
        <v>6517</v>
      </c>
      <c r="CS16" s="680"/>
      <c r="CT16" s="680"/>
      <c r="CU16" s="680"/>
      <c r="CV16" s="680"/>
      <c r="CW16" s="680"/>
      <c r="CX16" s="680"/>
      <c r="CY16" s="681"/>
      <c r="CZ16" s="682">
        <v>0.1</v>
      </c>
      <c r="DA16" s="682"/>
      <c r="DB16" s="682"/>
      <c r="DC16" s="682"/>
      <c r="DD16" s="688" t="s">
        <v>128</v>
      </c>
      <c r="DE16" s="680"/>
      <c r="DF16" s="680"/>
      <c r="DG16" s="680"/>
      <c r="DH16" s="680"/>
      <c r="DI16" s="680"/>
      <c r="DJ16" s="680"/>
      <c r="DK16" s="680"/>
      <c r="DL16" s="680"/>
      <c r="DM16" s="680"/>
      <c r="DN16" s="680"/>
      <c r="DO16" s="680"/>
      <c r="DP16" s="681"/>
      <c r="DQ16" s="688">
        <v>2003</v>
      </c>
      <c r="DR16" s="680"/>
      <c r="DS16" s="680"/>
      <c r="DT16" s="680"/>
      <c r="DU16" s="680"/>
      <c r="DV16" s="680"/>
      <c r="DW16" s="680"/>
      <c r="DX16" s="680"/>
      <c r="DY16" s="680"/>
      <c r="DZ16" s="680"/>
      <c r="EA16" s="680"/>
      <c r="EB16" s="680"/>
      <c r="EC16" s="689"/>
    </row>
    <row r="17" spans="2:133" ht="11.25" customHeight="1" x14ac:dyDescent="0.15">
      <c r="B17" s="676" t="s">
        <v>261</v>
      </c>
      <c r="C17" s="677"/>
      <c r="D17" s="677"/>
      <c r="E17" s="677"/>
      <c r="F17" s="677"/>
      <c r="G17" s="677"/>
      <c r="H17" s="677"/>
      <c r="I17" s="677"/>
      <c r="J17" s="677"/>
      <c r="K17" s="677"/>
      <c r="L17" s="677"/>
      <c r="M17" s="677"/>
      <c r="N17" s="677"/>
      <c r="O17" s="677"/>
      <c r="P17" s="677"/>
      <c r="Q17" s="678"/>
      <c r="R17" s="679">
        <v>7322</v>
      </c>
      <c r="S17" s="680"/>
      <c r="T17" s="680"/>
      <c r="U17" s="680"/>
      <c r="V17" s="680"/>
      <c r="W17" s="680"/>
      <c r="X17" s="680"/>
      <c r="Y17" s="681"/>
      <c r="Z17" s="682">
        <v>0.1</v>
      </c>
      <c r="AA17" s="682"/>
      <c r="AB17" s="682"/>
      <c r="AC17" s="682"/>
      <c r="AD17" s="683">
        <v>7322</v>
      </c>
      <c r="AE17" s="683"/>
      <c r="AF17" s="683"/>
      <c r="AG17" s="683"/>
      <c r="AH17" s="683"/>
      <c r="AI17" s="683"/>
      <c r="AJ17" s="683"/>
      <c r="AK17" s="683"/>
      <c r="AL17" s="684">
        <v>0.2</v>
      </c>
      <c r="AM17" s="685"/>
      <c r="AN17" s="685"/>
      <c r="AO17" s="686"/>
      <c r="AP17" s="676" t="s">
        <v>262</v>
      </c>
      <c r="AQ17" s="677"/>
      <c r="AR17" s="677"/>
      <c r="AS17" s="677"/>
      <c r="AT17" s="677"/>
      <c r="AU17" s="677"/>
      <c r="AV17" s="677"/>
      <c r="AW17" s="677"/>
      <c r="AX17" s="677"/>
      <c r="AY17" s="677"/>
      <c r="AZ17" s="677"/>
      <c r="BA17" s="677"/>
      <c r="BB17" s="677"/>
      <c r="BC17" s="677"/>
      <c r="BD17" s="677"/>
      <c r="BE17" s="677"/>
      <c r="BF17" s="678"/>
      <c r="BG17" s="679" t="s">
        <v>128</v>
      </c>
      <c r="BH17" s="680"/>
      <c r="BI17" s="680"/>
      <c r="BJ17" s="680"/>
      <c r="BK17" s="680"/>
      <c r="BL17" s="680"/>
      <c r="BM17" s="680"/>
      <c r="BN17" s="681"/>
      <c r="BO17" s="682" t="s">
        <v>235</v>
      </c>
      <c r="BP17" s="682"/>
      <c r="BQ17" s="682"/>
      <c r="BR17" s="682"/>
      <c r="BS17" s="688" t="s">
        <v>128</v>
      </c>
      <c r="BT17" s="680"/>
      <c r="BU17" s="680"/>
      <c r="BV17" s="680"/>
      <c r="BW17" s="680"/>
      <c r="BX17" s="680"/>
      <c r="BY17" s="680"/>
      <c r="BZ17" s="680"/>
      <c r="CA17" s="680"/>
      <c r="CB17" s="689"/>
      <c r="CD17" s="694" t="s">
        <v>263</v>
      </c>
      <c r="CE17" s="695"/>
      <c r="CF17" s="695"/>
      <c r="CG17" s="695"/>
      <c r="CH17" s="695"/>
      <c r="CI17" s="695"/>
      <c r="CJ17" s="695"/>
      <c r="CK17" s="695"/>
      <c r="CL17" s="695"/>
      <c r="CM17" s="695"/>
      <c r="CN17" s="695"/>
      <c r="CO17" s="695"/>
      <c r="CP17" s="695"/>
      <c r="CQ17" s="696"/>
      <c r="CR17" s="679">
        <v>445043</v>
      </c>
      <c r="CS17" s="680"/>
      <c r="CT17" s="680"/>
      <c r="CU17" s="680"/>
      <c r="CV17" s="680"/>
      <c r="CW17" s="680"/>
      <c r="CX17" s="680"/>
      <c r="CY17" s="681"/>
      <c r="CZ17" s="682">
        <v>7.4</v>
      </c>
      <c r="DA17" s="682"/>
      <c r="DB17" s="682"/>
      <c r="DC17" s="682"/>
      <c r="DD17" s="688" t="s">
        <v>128</v>
      </c>
      <c r="DE17" s="680"/>
      <c r="DF17" s="680"/>
      <c r="DG17" s="680"/>
      <c r="DH17" s="680"/>
      <c r="DI17" s="680"/>
      <c r="DJ17" s="680"/>
      <c r="DK17" s="680"/>
      <c r="DL17" s="680"/>
      <c r="DM17" s="680"/>
      <c r="DN17" s="680"/>
      <c r="DO17" s="680"/>
      <c r="DP17" s="681"/>
      <c r="DQ17" s="688">
        <v>445043</v>
      </c>
      <c r="DR17" s="680"/>
      <c r="DS17" s="680"/>
      <c r="DT17" s="680"/>
      <c r="DU17" s="680"/>
      <c r="DV17" s="680"/>
      <c r="DW17" s="680"/>
      <c r="DX17" s="680"/>
      <c r="DY17" s="680"/>
      <c r="DZ17" s="680"/>
      <c r="EA17" s="680"/>
      <c r="EB17" s="680"/>
      <c r="EC17" s="689"/>
    </row>
    <row r="18" spans="2:133" ht="11.25" customHeight="1" x14ac:dyDescent="0.15">
      <c r="B18" s="676" t="s">
        <v>264</v>
      </c>
      <c r="C18" s="677"/>
      <c r="D18" s="677"/>
      <c r="E18" s="677"/>
      <c r="F18" s="677"/>
      <c r="G18" s="677"/>
      <c r="H18" s="677"/>
      <c r="I18" s="677"/>
      <c r="J18" s="677"/>
      <c r="K18" s="677"/>
      <c r="L18" s="677"/>
      <c r="M18" s="677"/>
      <c r="N18" s="677"/>
      <c r="O18" s="677"/>
      <c r="P18" s="677"/>
      <c r="Q18" s="678"/>
      <c r="R18" s="679">
        <v>39075</v>
      </c>
      <c r="S18" s="680"/>
      <c r="T18" s="680"/>
      <c r="U18" s="680"/>
      <c r="V18" s="680"/>
      <c r="W18" s="680"/>
      <c r="X18" s="680"/>
      <c r="Y18" s="681"/>
      <c r="Z18" s="682">
        <v>0.6</v>
      </c>
      <c r="AA18" s="682"/>
      <c r="AB18" s="682"/>
      <c r="AC18" s="682"/>
      <c r="AD18" s="683" t="s">
        <v>235</v>
      </c>
      <c r="AE18" s="683"/>
      <c r="AF18" s="683"/>
      <c r="AG18" s="683"/>
      <c r="AH18" s="683"/>
      <c r="AI18" s="683"/>
      <c r="AJ18" s="683"/>
      <c r="AK18" s="683"/>
      <c r="AL18" s="684" t="s">
        <v>235</v>
      </c>
      <c r="AM18" s="685"/>
      <c r="AN18" s="685"/>
      <c r="AO18" s="686"/>
      <c r="AP18" s="676" t="s">
        <v>265</v>
      </c>
      <c r="AQ18" s="677"/>
      <c r="AR18" s="677"/>
      <c r="AS18" s="677"/>
      <c r="AT18" s="677"/>
      <c r="AU18" s="677"/>
      <c r="AV18" s="677"/>
      <c r="AW18" s="677"/>
      <c r="AX18" s="677"/>
      <c r="AY18" s="677"/>
      <c r="AZ18" s="677"/>
      <c r="BA18" s="677"/>
      <c r="BB18" s="677"/>
      <c r="BC18" s="677"/>
      <c r="BD18" s="677"/>
      <c r="BE18" s="677"/>
      <c r="BF18" s="678"/>
      <c r="BG18" s="679" t="s">
        <v>128</v>
      </c>
      <c r="BH18" s="680"/>
      <c r="BI18" s="680"/>
      <c r="BJ18" s="680"/>
      <c r="BK18" s="680"/>
      <c r="BL18" s="680"/>
      <c r="BM18" s="680"/>
      <c r="BN18" s="681"/>
      <c r="BO18" s="682" t="s">
        <v>128</v>
      </c>
      <c r="BP18" s="682"/>
      <c r="BQ18" s="682"/>
      <c r="BR18" s="682"/>
      <c r="BS18" s="688" t="s">
        <v>128</v>
      </c>
      <c r="BT18" s="680"/>
      <c r="BU18" s="680"/>
      <c r="BV18" s="680"/>
      <c r="BW18" s="680"/>
      <c r="BX18" s="680"/>
      <c r="BY18" s="680"/>
      <c r="BZ18" s="680"/>
      <c r="CA18" s="680"/>
      <c r="CB18" s="689"/>
      <c r="CD18" s="694" t="s">
        <v>266</v>
      </c>
      <c r="CE18" s="695"/>
      <c r="CF18" s="695"/>
      <c r="CG18" s="695"/>
      <c r="CH18" s="695"/>
      <c r="CI18" s="695"/>
      <c r="CJ18" s="695"/>
      <c r="CK18" s="695"/>
      <c r="CL18" s="695"/>
      <c r="CM18" s="695"/>
      <c r="CN18" s="695"/>
      <c r="CO18" s="695"/>
      <c r="CP18" s="695"/>
      <c r="CQ18" s="696"/>
      <c r="CR18" s="679" t="s">
        <v>128</v>
      </c>
      <c r="CS18" s="680"/>
      <c r="CT18" s="680"/>
      <c r="CU18" s="680"/>
      <c r="CV18" s="680"/>
      <c r="CW18" s="680"/>
      <c r="CX18" s="680"/>
      <c r="CY18" s="681"/>
      <c r="CZ18" s="682" t="s">
        <v>128</v>
      </c>
      <c r="DA18" s="682"/>
      <c r="DB18" s="682"/>
      <c r="DC18" s="682"/>
      <c r="DD18" s="688" t="s">
        <v>235</v>
      </c>
      <c r="DE18" s="680"/>
      <c r="DF18" s="680"/>
      <c r="DG18" s="680"/>
      <c r="DH18" s="680"/>
      <c r="DI18" s="680"/>
      <c r="DJ18" s="680"/>
      <c r="DK18" s="680"/>
      <c r="DL18" s="680"/>
      <c r="DM18" s="680"/>
      <c r="DN18" s="680"/>
      <c r="DO18" s="680"/>
      <c r="DP18" s="681"/>
      <c r="DQ18" s="688" t="s">
        <v>235</v>
      </c>
      <c r="DR18" s="680"/>
      <c r="DS18" s="680"/>
      <c r="DT18" s="680"/>
      <c r="DU18" s="680"/>
      <c r="DV18" s="680"/>
      <c r="DW18" s="680"/>
      <c r="DX18" s="680"/>
      <c r="DY18" s="680"/>
      <c r="DZ18" s="680"/>
      <c r="EA18" s="680"/>
      <c r="EB18" s="680"/>
      <c r="EC18" s="689"/>
    </row>
    <row r="19" spans="2:133" ht="11.25" customHeight="1" x14ac:dyDescent="0.15">
      <c r="B19" s="676" t="s">
        <v>267</v>
      </c>
      <c r="C19" s="677"/>
      <c r="D19" s="677"/>
      <c r="E19" s="677"/>
      <c r="F19" s="677"/>
      <c r="G19" s="677"/>
      <c r="H19" s="677"/>
      <c r="I19" s="677"/>
      <c r="J19" s="677"/>
      <c r="K19" s="677"/>
      <c r="L19" s="677"/>
      <c r="M19" s="677"/>
      <c r="N19" s="677"/>
      <c r="O19" s="677"/>
      <c r="P19" s="677"/>
      <c r="Q19" s="678"/>
      <c r="R19" s="679" t="s">
        <v>128</v>
      </c>
      <c r="S19" s="680"/>
      <c r="T19" s="680"/>
      <c r="U19" s="680"/>
      <c r="V19" s="680"/>
      <c r="W19" s="680"/>
      <c r="X19" s="680"/>
      <c r="Y19" s="681"/>
      <c r="Z19" s="682" t="s">
        <v>235</v>
      </c>
      <c r="AA19" s="682"/>
      <c r="AB19" s="682"/>
      <c r="AC19" s="682"/>
      <c r="AD19" s="683" t="s">
        <v>128</v>
      </c>
      <c r="AE19" s="683"/>
      <c r="AF19" s="683"/>
      <c r="AG19" s="683"/>
      <c r="AH19" s="683"/>
      <c r="AI19" s="683"/>
      <c r="AJ19" s="683"/>
      <c r="AK19" s="683"/>
      <c r="AL19" s="684" t="s">
        <v>235</v>
      </c>
      <c r="AM19" s="685"/>
      <c r="AN19" s="685"/>
      <c r="AO19" s="686"/>
      <c r="AP19" s="676" t="s">
        <v>268</v>
      </c>
      <c r="AQ19" s="677"/>
      <c r="AR19" s="677"/>
      <c r="AS19" s="677"/>
      <c r="AT19" s="677"/>
      <c r="AU19" s="677"/>
      <c r="AV19" s="677"/>
      <c r="AW19" s="677"/>
      <c r="AX19" s="677"/>
      <c r="AY19" s="677"/>
      <c r="AZ19" s="677"/>
      <c r="BA19" s="677"/>
      <c r="BB19" s="677"/>
      <c r="BC19" s="677"/>
      <c r="BD19" s="677"/>
      <c r="BE19" s="677"/>
      <c r="BF19" s="678"/>
      <c r="BG19" s="679" t="s">
        <v>128</v>
      </c>
      <c r="BH19" s="680"/>
      <c r="BI19" s="680"/>
      <c r="BJ19" s="680"/>
      <c r="BK19" s="680"/>
      <c r="BL19" s="680"/>
      <c r="BM19" s="680"/>
      <c r="BN19" s="681"/>
      <c r="BO19" s="682" t="s">
        <v>235</v>
      </c>
      <c r="BP19" s="682"/>
      <c r="BQ19" s="682"/>
      <c r="BR19" s="682"/>
      <c r="BS19" s="688" t="s">
        <v>128</v>
      </c>
      <c r="BT19" s="680"/>
      <c r="BU19" s="680"/>
      <c r="BV19" s="680"/>
      <c r="BW19" s="680"/>
      <c r="BX19" s="680"/>
      <c r="BY19" s="680"/>
      <c r="BZ19" s="680"/>
      <c r="CA19" s="680"/>
      <c r="CB19" s="689"/>
      <c r="CD19" s="694" t="s">
        <v>269</v>
      </c>
      <c r="CE19" s="695"/>
      <c r="CF19" s="695"/>
      <c r="CG19" s="695"/>
      <c r="CH19" s="695"/>
      <c r="CI19" s="695"/>
      <c r="CJ19" s="695"/>
      <c r="CK19" s="695"/>
      <c r="CL19" s="695"/>
      <c r="CM19" s="695"/>
      <c r="CN19" s="695"/>
      <c r="CO19" s="695"/>
      <c r="CP19" s="695"/>
      <c r="CQ19" s="696"/>
      <c r="CR19" s="679" t="s">
        <v>235</v>
      </c>
      <c r="CS19" s="680"/>
      <c r="CT19" s="680"/>
      <c r="CU19" s="680"/>
      <c r="CV19" s="680"/>
      <c r="CW19" s="680"/>
      <c r="CX19" s="680"/>
      <c r="CY19" s="681"/>
      <c r="CZ19" s="682" t="s">
        <v>235</v>
      </c>
      <c r="DA19" s="682"/>
      <c r="DB19" s="682"/>
      <c r="DC19" s="682"/>
      <c r="DD19" s="688" t="s">
        <v>235</v>
      </c>
      <c r="DE19" s="680"/>
      <c r="DF19" s="680"/>
      <c r="DG19" s="680"/>
      <c r="DH19" s="680"/>
      <c r="DI19" s="680"/>
      <c r="DJ19" s="680"/>
      <c r="DK19" s="680"/>
      <c r="DL19" s="680"/>
      <c r="DM19" s="680"/>
      <c r="DN19" s="680"/>
      <c r="DO19" s="680"/>
      <c r="DP19" s="681"/>
      <c r="DQ19" s="688" t="s">
        <v>235</v>
      </c>
      <c r="DR19" s="680"/>
      <c r="DS19" s="680"/>
      <c r="DT19" s="680"/>
      <c r="DU19" s="680"/>
      <c r="DV19" s="680"/>
      <c r="DW19" s="680"/>
      <c r="DX19" s="680"/>
      <c r="DY19" s="680"/>
      <c r="DZ19" s="680"/>
      <c r="EA19" s="680"/>
      <c r="EB19" s="680"/>
      <c r="EC19" s="689"/>
    </row>
    <row r="20" spans="2:133" ht="11.25" customHeight="1" x14ac:dyDescent="0.15">
      <c r="B20" s="676" t="s">
        <v>270</v>
      </c>
      <c r="C20" s="677"/>
      <c r="D20" s="677"/>
      <c r="E20" s="677"/>
      <c r="F20" s="677"/>
      <c r="G20" s="677"/>
      <c r="H20" s="677"/>
      <c r="I20" s="677"/>
      <c r="J20" s="677"/>
      <c r="K20" s="677"/>
      <c r="L20" s="677"/>
      <c r="M20" s="677"/>
      <c r="N20" s="677"/>
      <c r="O20" s="677"/>
      <c r="P20" s="677"/>
      <c r="Q20" s="678"/>
      <c r="R20" s="679">
        <v>39075</v>
      </c>
      <c r="S20" s="680"/>
      <c r="T20" s="680"/>
      <c r="U20" s="680"/>
      <c r="V20" s="680"/>
      <c r="W20" s="680"/>
      <c r="X20" s="680"/>
      <c r="Y20" s="681"/>
      <c r="Z20" s="682">
        <v>0.6</v>
      </c>
      <c r="AA20" s="682"/>
      <c r="AB20" s="682"/>
      <c r="AC20" s="682"/>
      <c r="AD20" s="683" t="s">
        <v>235</v>
      </c>
      <c r="AE20" s="683"/>
      <c r="AF20" s="683"/>
      <c r="AG20" s="683"/>
      <c r="AH20" s="683"/>
      <c r="AI20" s="683"/>
      <c r="AJ20" s="683"/>
      <c r="AK20" s="683"/>
      <c r="AL20" s="684" t="s">
        <v>235</v>
      </c>
      <c r="AM20" s="685"/>
      <c r="AN20" s="685"/>
      <c r="AO20" s="686"/>
      <c r="AP20" s="676" t="s">
        <v>271</v>
      </c>
      <c r="AQ20" s="677"/>
      <c r="AR20" s="677"/>
      <c r="AS20" s="677"/>
      <c r="AT20" s="677"/>
      <c r="AU20" s="677"/>
      <c r="AV20" s="677"/>
      <c r="AW20" s="677"/>
      <c r="AX20" s="677"/>
      <c r="AY20" s="677"/>
      <c r="AZ20" s="677"/>
      <c r="BA20" s="677"/>
      <c r="BB20" s="677"/>
      <c r="BC20" s="677"/>
      <c r="BD20" s="677"/>
      <c r="BE20" s="677"/>
      <c r="BF20" s="678"/>
      <c r="BG20" s="679" t="s">
        <v>128</v>
      </c>
      <c r="BH20" s="680"/>
      <c r="BI20" s="680"/>
      <c r="BJ20" s="680"/>
      <c r="BK20" s="680"/>
      <c r="BL20" s="680"/>
      <c r="BM20" s="680"/>
      <c r="BN20" s="681"/>
      <c r="BO20" s="682" t="s">
        <v>128</v>
      </c>
      <c r="BP20" s="682"/>
      <c r="BQ20" s="682"/>
      <c r="BR20" s="682"/>
      <c r="BS20" s="688" t="s">
        <v>128</v>
      </c>
      <c r="BT20" s="680"/>
      <c r="BU20" s="680"/>
      <c r="BV20" s="680"/>
      <c r="BW20" s="680"/>
      <c r="BX20" s="680"/>
      <c r="BY20" s="680"/>
      <c r="BZ20" s="680"/>
      <c r="CA20" s="680"/>
      <c r="CB20" s="689"/>
      <c r="CD20" s="694" t="s">
        <v>272</v>
      </c>
      <c r="CE20" s="695"/>
      <c r="CF20" s="695"/>
      <c r="CG20" s="695"/>
      <c r="CH20" s="695"/>
      <c r="CI20" s="695"/>
      <c r="CJ20" s="695"/>
      <c r="CK20" s="695"/>
      <c r="CL20" s="695"/>
      <c r="CM20" s="695"/>
      <c r="CN20" s="695"/>
      <c r="CO20" s="695"/>
      <c r="CP20" s="695"/>
      <c r="CQ20" s="696"/>
      <c r="CR20" s="679">
        <v>6013288</v>
      </c>
      <c r="CS20" s="680"/>
      <c r="CT20" s="680"/>
      <c r="CU20" s="680"/>
      <c r="CV20" s="680"/>
      <c r="CW20" s="680"/>
      <c r="CX20" s="680"/>
      <c r="CY20" s="681"/>
      <c r="CZ20" s="682">
        <v>100</v>
      </c>
      <c r="DA20" s="682"/>
      <c r="DB20" s="682"/>
      <c r="DC20" s="682"/>
      <c r="DD20" s="688">
        <v>455878</v>
      </c>
      <c r="DE20" s="680"/>
      <c r="DF20" s="680"/>
      <c r="DG20" s="680"/>
      <c r="DH20" s="680"/>
      <c r="DI20" s="680"/>
      <c r="DJ20" s="680"/>
      <c r="DK20" s="680"/>
      <c r="DL20" s="680"/>
      <c r="DM20" s="680"/>
      <c r="DN20" s="680"/>
      <c r="DO20" s="680"/>
      <c r="DP20" s="681"/>
      <c r="DQ20" s="688">
        <v>4221741</v>
      </c>
      <c r="DR20" s="680"/>
      <c r="DS20" s="680"/>
      <c r="DT20" s="680"/>
      <c r="DU20" s="680"/>
      <c r="DV20" s="680"/>
      <c r="DW20" s="680"/>
      <c r="DX20" s="680"/>
      <c r="DY20" s="680"/>
      <c r="DZ20" s="680"/>
      <c r="EA20" s="680"/>
      <c r="EB20" s="680"/>
      <c r="EC20" s="689"/>
    </row>
    <row r="21" spans="2:133" ht="11.25" customHeight="1" x14ac:dyDescent="0.15">
      <c r="B21" s="676" t="s">
        <v>273</v>
      </c>
      <c r="C21" s="677"/>
      <c r="D21" s="677"/>
      <c r="E21" s="677"/>
      <c r="F21" s="677"/>
      <c r="G21" s="677"/>
      <c r="H21" s="677"/>
      <c r="I21" s="677"/>
      <c r="J21" s="677"/>
      <c r="K21" s="677"/>
      <c r="L21" s="677"/>
      <c r="M21" s="677"/>
      <c r="N21" s="677"/>
      <c r="O21" s="677"/>
      <c r="P21" s="677"/>
      <c r="Q21" s="678"/>
      <c r="R21" s="679" t="s">
        <v>128</v>
      </c>
      <c r="S21" s="680"/>
      <c r="T21" s="680"/>
      <c r="U21" s="680"/>
      <c r="V21" s="680"/>
      <c r="W21" s="680"/>
      <c r="X21" s="680"/>
      <c r="Y21" s="681"/>
      <c r="Z21" s="682" t="s">
        <v>128</v>
      </c>
      <c r="AA21" s="682"/>
      <c r="AB21" s="682"/>
      <c r="AC21" s="682"/>
      <c r="AD21" s="683" t="s">
        <v>235</v>
      </c>
      <c r="AE21" s="683"/>
      <c r="AF21" s="683"/>
      <c r="AG21" s="683"/>
      <c r="AH21" s="683"/>
      <c r="AI21" s="683"/>
      <c r="AJ21" s="683"/>
      <c r="AK21" s="683"/>
      <c r="AL21" s="684" t="s">
        <v>128</v>
      </c>
      <c r="AM21" s="685"/>
      <c r="AN21" s="685"/>
      <c r="AO21" s="686"/>
      <c r="AP21" s="697" t="s">
        <v>274</v>
      </c>
      <c r="AQ21" s="698"/>
      <c r="AR21" s="698"/>
      <c r="AS21" s="698"/>
      <c r="AT21" s="698"/>
      <c r="AU21" s="698"/>
      <c r="AV21" s="698"/>
      <c r="AW21" s="698"/>
      <c r="AX21" s="698"/>
      <c r="AY21" s="698"/>
      <c r="AZ21" s="698"/>
      <c r="BA21" s="698"/>
      <c r="BB21" s="698"/>
      <c r="BC21" s="698"/>
      <c r="BD21" s="698"/>
      <c r="BE21" s="698"/>
      <c r="BF21" s="699"/>
      <c r="BG21" s="679" t="s">
        <v>235</v>
      </c>
      <c r="BH21" s="680"/>
      <c r="BI21" s="680"/>
      <c r="BJ21" s="680"/>
      <c r="BK21" s="680"/>
      <c r="BL21" s="680"/>
      <c r="BM21" s="680"/>
      <c r="BN21" s="681"/>
      <c r="BO21" s="682" t="s">
        <v>235</v>
      </c>
      <c r="BP21" s="682"/>
      <c r="BQ21" s="682"/>
      <c r="BR21" s="682"/>
      <c r="BS21" s="688" t="s">
        <v>128</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275</v>
      </c>
      <c r="C22" s="677"/>
      <c r="D22" s="677"/>
      <c r="E22" s="677"/>
      <c r="F22" s="677"/>
      <c r="G22" s="677"/>
      <c r="H22" s="677"/>
      <c r="I22" s="677"/>
      <c r="J22" s="677"/>
      <c r="K22" s="677"/>
      <c r="L22" s="677"/>
      <c r="M22" s="677"/>
      <c r="N22" s="677"/>
      <c r="O22" s="677"/>
      <c r="P22" s="677"/>
      <c r="Q22" s="678"/>
      <c r="R22" s="679">
        <v>4171779</v>
      </c>
      <c r="S22" s="680"/>
      <c r="T22" s="680"/>
      <c r="U22" s="680"/>
      <c r="V22" s="680"/>
      <c r="W22" s="680"/>
      <c r="X22" s="680"/>
      <c r="Y22" s="681"/>
      <c r="Z22" s="682">
        <v>67.099999999999994</v>
      </c>
      <c r="AA22" s="682"/>
      <c r="AB22" s="682"/>
      <c r="AC22" s="682"/>
      <c r="AD22" s="683">
        <v>4132704</v>
      </c>
      <c r="AE22" s="683"/>
      <c r="AF22" s="683"/>
      <c r="AG22" s="683"/>
      <c r="AH22" s="683"/>
      <c r="AI22" s="683"/>
      <c r="AJ22" s="683"/>
      <c r="AK22" s="683"/>
      <c r="AL22" s="684">
        <v>99.7</v>
      </c>
      <c r="AM22" s="685"/>
      <c r="AN22" s="685"/>
      <c r="AO22" s="686"/>
      <c r="AP22" s="697" t="s">
        <v>276</v>
      </c>
      <c r="AQ22" s="698"/>
      <c r="AR22" s="698"/>
      <c r="AS22" s="698"/>
      <c r="AT22" s="698"/>
      <c r="AU22" s="698"/>
      <c r="AV22" s="698"/>
      <c r="AW22" s="698"/>
      <c r="AX22" s="698"/>
      <c r="AY22" s="698"/>
      <c r="AZ22" s="698"/>
      <c r="BA22" s="698"/>
      <c r="BB22" s="698"/>
      <c r="BC22" s="698"/>
      <c r="BD22" s="698"/>
      <c r="BE22" s="698"/>
      <c r="BF22" s="699"/>
      <c r="BG22" s="679" t="s">
        <v>128</v>
      </c>
      <c r="BH22" s="680"/>
      <c r="BI22" s="680"/>
      <c r="BJ22" s="680"/>
      <c r="BK22" s="680"/>
      <c r="BL22" s="680"/>
      <c r="BM22" s="680"/>
      <c r="BN22" s="681"/>
      <c r="BO22" s="682" t="s">
        <v>235</v>
      </c>
      <c r="BP22" s="682"/>
      <c r="BQ22" s="682"/>
      <c r="BR22" s="682"/>
      <c r="BS22" s="688" t="s">
        <v>128</v>
      </c>
      <c r="BT22" s="680"/>
      <c r="BU22" s="680"/>
      <c r="BV22" s="680"/>
      <c r="BW22" s="680"/>
      <c r="BX22" s="680"/>
      <c r="BY22" s="680"/>
      <c r="BZ22" s="680"/>
      <c r="CA22" s="680"/>
      <c r="CB22" s="689"/>
      <c r="CD22" s="661" t="s">
        <v>277</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278</v>
      </c>
      <c r="C23" s="677"/>
      <c r="D23" s="677"/>
      <c r="E23" s="677"/>
      <c r="F23" s="677"/>
      <c r="G23" s="677"/>
      <c r="H23" s="677"/>
      <c r="I23" s="677"/>
      <c r="J23" s="677"/>
      <c r="K23" s="677"/>
      <c r="L23" s="677"/>
      <c r="M23" s="677"/>
      <c r="N23" s="677"/>
      <c r="O23" s="677"/>
      <c r="P23" s="677"/>
      <c r="Q23" s="678"/>
      <c r="R23" s="679">
        <v>1763</v>
      </c>
      <c r="S23" s="680"/>
      <c r="T23" s="680"/>
      <c r="U23" s="680"/>
      <c r="V23" s="680"/>
      <c r="W23" s="680"/>
      <c r="X23" s="680"/>
      <c r="Y23" s="681"/>
      <c r="Z23" s="682">
        <v>0</v>
      </c>
      <c r="AA23" s="682"/>
      <c r="AB23" s="682"/>
      <c r="AC23" s="682"/>
      <c r="AD23" s="683">
        <v>1763</v>
      </c>
      <c r="AE23" s="683"/>
      <c r="AF23" s="683"/>
      <c r="AG23" s="683"/>
      <c r="AH23" s="683"/>
      <c r="AI23" s="683"/>
      <c r="AJ23" s="683"/>
      <c r="AK23" s="683"/>
      <c r="AL23" s="684">
        <v>0</v>
      </c>
      <c r="AM23" s="685"/>
      <c r="AN23" s="685"/>
      <c r="AO23" s="686"/>
      <c r="AP23" s="697" t="s">
        <v>279</v>
      </c>
      <c r="AQ23" s="698"/>
      <c r="AR23" s="698"/>
      <c r="AS23" s="698"/>
      <c r="AT23" s="698"/>
      <c r="AU23" s="698"/>
      <c r="AV23" s="698"/>
      <c r="AW23" s="698"/>
      <c r="AX23" s="698"/>
      <c r="AY23" s="698"/>
      <c r="AZ23" s="698"/>
      <c r="BA23" s="698"/>
      <c r="BB23" s="698"/>
      <c r="BC23" s="698"/>
      <c r="BD23" s="698"/>
      <c r="BE23" s="698"/>
      <c r="BF23" s="699"/>
      <c r="BG23" s="679" t="s">
        <v>128</v>
      </c>
      <c r="BH23" s="680"/>
      <c r="BI23" s="680"/>
      <c r="BJ23" s="680"/>
      <c r="BK23" s="680"/>
      <c r="BL23" s="680"/>
      <c r="BM23" s="680"/>
      <c r="BN23" s="681"/>
      <c r="BO23" s="682" t="s">
        <v>235</v>
      </c>
      <c r="BP23" s="682"/>
      <c r="BQ23" s="682"/>
      <c r="BR23" s="682"/>
      <c r="BS23" s="688" t="s">
        <v>235</v>
      </c>
      <c r="BT23" s="680"/>
      <c r="BU23" s="680"/>
      <c r="BV23" s="680"/>
      <c r="BW23" s="680"/>
      <c r="BX23" s="680"/>
      <c r="BY23" s="680"/>
      <c r="BZ23" s="680"/>
      <c r="CA23" s="680"/>
      <c r="CB23" s="689"/>
      <c r="CD23" s="661" t="s">
        <v>218</v>
      </c>
      <c r="CE23" s="662"/>
      <c r="CF23" s="662"/>
      <c r="CG23" s="662"/>
      <c r="CH23" s="662"/>
      <c r="CI23" s="662"/>
      <c r="CJ23" s="662"/>
      <c r="CK23" s="662"/>
      <c r="CL23" s="662"/>
      <c r="CM23" s="662"/>
      <c r="CN23" s="662"/>
      <c r="CO23" s="662"/>
      <c r="CP23" s="662"/>
      <c r="CQ23" s="663"/>
      <c r="CR23" s="661" t="s">
        <v>280</v>
      </c>
      <c r="CS23" s="662"/>
      <c r="CT23" s="662"/>
      <c r="CU23" s="662"/>
      <c r="CV23" s="662"/>
      <c r="CW23" s="662"/>
      <c r="CX23" s="662"/>
      <c r="CY23" s="663"/>
      <c r="CZ23" s="661" t="s">
        <v>281</v>
      </c>
      <c r="DA23" s="662"/>
      <c r="DB23" s="662"/>
      <c r="DC23" s="663"/>
      <c r="DD23" s="661" t="s">
        <v>282</v>
      </c>
      <c r="DE23" s="662"/>
      <c r="DF23" s="662"/>
      <c r="DG23" s="662"/>
      <c r="DH23" s="662"/>
      <c r="DI23" s="662"/>
      <c r="DJ23" s="662"/>
      <c r="DK23" s="663"/>
      <c r="DL23" s="709" t="s">
        <v>283</v>
      </c>
      <c r="DM23" s="710"/>
      <c r="DN23" s="710"/>
      <c r="DO23" s="710"/>
      <c r="DP23" s="710"/>
      <c r="DQ23" s="710"/>
      <c r="DR23" s="710"/>
      <c r="DS23" s="710"/>
      <c r="DT23" s="710"/>
      <c r="DU23" s="710"/>
      <c r="DV23" s="711"/>
      <c r="DW23" s="661" t="s">
        <v>284</v>
      </c>
      <c r="DX23" s="662"/>
      <c r="DY23" s="662"/>
      <c r="DZ23" s="662"/>
      <c r="EA23" s="662"/>
      <c r="EB23" s="662"/>
      <c r="EC23" s="663"/>
    </row>
    <row r="24" spans="2:133" ht="11.25" customHeight="1" x14ac:dyDescent="0.15">
      <c r="B24" s="676" t="s">
        <v>285</v>
      </c>
      <c r="C24" s="677"/>
      <c r="D24" s="677"/>
      <c r="E24" s="677"/>
      <c r="F24" s="677"/>
      <c r="G24" s="677"/>
      <c r="H24" s="677"/>
      <c r="I24" s="677"/>
      <c r="J24" s="677"/>
      <c r="K24" s="677"/>
      <c r="L24" s="677"/>
      <c r="M24" s="677"/>
      <c r="N24" s="677"/>
      <c r="O24" s="677"/>
      <c r="P24" s="677"/>
      <c r="Q24" s="678"/>
      <c r="R24" s="679">
        <v>145906</v>
      </c>
      <c r="S24" s="680"/>
      <c r="T24" s="680"/>
      <c r="U24" s="680"/>
      <c r="V24" s="680"/>
      <c r="W24" s="680"/>
      <c r="X24" s="680"/>
      <c r="Y24" s="681"/>
      <c r="Z24" s="682">
        <v>2.2999999999999998</v>
      </c>
      <c r="AA24" s="682"/>
      <c r="AB24" s="682"/>
      <c r="AC24" s="682"/>
      <c r="AD24" s="683" t="s">
        <v>128</v>
      </c>
      <c r="AE24" s="683"/>
      <c r="AF24" s="683"/>
      <c r="AG24" s="683"/>
      <c r="AH24" s="683"/>
      <c r="AI24" s="683"/>
      <c r="AJ24" s="683"/>
      <c r="AK24" s="683"/>
      <c r="AL24" s="684" t="s">
        <v>235</v>
      </c>
      <c r="AM24" s="685"/>
      <c r="AN24" s="685"/>
      <c r="AO24" s="686"/>
      <c r="AP24" s="697" t="s">
        <v>286</v>
      </c>
      <c r="AQ24" s="698"/>
      <c r="AR24" s="698"/>
      <c r="AS24" s="698"/>
      <c r="AT24" s="698"/>
      <c r="AU24" s="698"/>
      <c r="AV24" s="698"/>
      <c r="AW24" s="698"/>
      <c r="AX24" s="698"/>
      <c r="AY24" s="698"/>
      <c r="AZ24" s="698"/>
      <c r="BA24" s="698"/>
      <c r="BB24" s="698"/>
      <c r="BC24" s="698"/>
      <c r="BD24" s="698"/>
      <c r="BE24" s="698"/>
      <c r="BF24" s="699"/>
      <c r="BG24" s="679" t="s">
        <v>235</v>
      </c>
      <c r="BH24" s="680"/>
      <c r="BI24" s="680"/>
      <c r="BJ24" s="680"/>
      <c r="BK24" s="680"/>
      <c r="BL24" s="680"/>
      <c r="BM24" s="680"/>
      <c r="BN24" s="681"/>
      <c r="BO24" s="682" t="s">
        <v>235</v>
      </c>
      <c r="BP24" s="682"/>
      <c r="BQ24" s="682"/>
      <c r="BR24" s="682"/>
      <c r="BS24" s="688" t="s">
        <v>128</v>
      </c>
      <c r="BT24" s="680"/>
      <c r="BU24" s="680"/>
      <c r="BV24" s="680"/>
      <c r="BW24" s="680"/>
      <c r="BX24" s="680"/>
      <c r="BY24" s="680"/>
      <c r="BZ24" s="680"/>
      <c r="CA24" s="680"/>
      <c r="CB24" s="689"/>
      <c r="CD24" s="690" t="s">
        <v>287</v>
      </c>
      <c r="CE24" s="691"/>
      <c r="CF24" s="691"/>
      <c r="CG24" s="691"/>
      <c r="CH24" s="691"/>
      <c r="CI24" s="691"/>
      <c r="CJ24" s="691"/>
      <c r="CK24" s="691"/>
      <c r="CL24" s="691"/>
      <c r="CM24" s="691"/>
      <c r="CN24" s="691"/>
      <c r="CO24" s="691"/>
      <c r="CP24" s="691"/>
      <c r="CQ24" s="692"/>
      <c r="CR24" s="668">
        <v>2435893</v>
      </c>
      <c r="CS24" s="669"/>
      <c r="CT24" s="669"/>
      <c r="CU24" s="669"/>
      <c r="CV24" s="669"/>
      <c r="CW24" s="669"/>
      <c r="CX24" s="669"/>
      <c r="CY24" s="670"/>
      <c r="CZ24" s="673">
        <v>40.5</v>
      </c>
      <c r="DA24" s="674"/>
      <c r="DB24" s="674"/>
      <c r="DC24" s="693"/>
      <c r="DD24" s="712">
        <v>1746565</v>
      </c>
      <c r="DE24" s="669"/>
      <c r="DF24" s="669"/>
      <c r="DG24" s="669"/>
      <c r="DH24" s="669"/>
      <c r="DI24" s="669"/>
      <c r="DJ24" s="669"/>
      <c r="DK24" s="670"/>
      <c r="DL24" s="712">
        <v>1741741</v>
      </c>
      <c r="DM24" s="669"/>
      <c r="DN24" s="669"/>
      <c r="DO24" s="669"/>
      <c r="DP24" s="669"/>
      <c r="DQ24" s="669"/>
      <c r="DR24" s="669"/>
      <c r="DS24" s="669"/>
      <c r="DT24" s="669"/>
      <c r="DU24" s="669"/>
      <c r="DV24" s="670"/>
      <c r="DW24" s="673">
        <v>42</v>
      </c>
      <c r="DX24" s="674"/>
      <c r="DY24" s="674"/>
      <c r="DZ24" s="674"/>
      <c r="EA24" s="674"/>
      <c r="EB24" s="674"/>
      <c r="EC24" s="675"/>
    </row>
    <row r="25" spans="2:133" ht="11.25" customHeight="1" x14ac:dyDescent="0.15">
      <c r="B25" s="676" t="s">
        <v>288</v>
      </c>
      <c r="C25" s="677"/>
      <c r="D25" s="677"/>
      <c r="E25" s="677"/>
      <c r="F25" s="677"/>
      <c r="G25" s="677"/>
      <c r="H25" s="677"/>
      <c r="I25" s="677"/>
      <c r="J25" s="677"/>
      <c r="K25" s="677"/>
      <c r="L25" s="677"/>
      <c r="M25" s="677"/>
      <c r="N25" s="677"/>
      <c r="O25" s="677"/>
      <c r="P25" s="677"/>
      <c r="Q25" s="678"/>
      <c r="R25" s="679">
        <v>21123</v>
      </c>
      <c r="S25" s="680"/>
      <c r="T25" s="680"/>
      <c r="U25" s="680"/>
      <c r="V25" s="680"/>
      <c r="W25" s="680"/>
      <c r="X25" s="680"/>
      <c r="Y25" s="681"/>
      <c r="Z25" s="682">
        <v>0.3</v>
      </c>
      <c r="AA25" s="682"/>
      <c r="AB25" s="682"/>
      <c r="AC25" s="682"/>
      <c r="AD25" s="683">
        <v>4515</v>
      </c>
      <c r="AE25" s="683"/>
      <c r="AF25" s="683"/>
      <c r="AG25" s="683"/>
      <c r="AH25" s="683"/>
      <c r="AI25" s="683"/>
      <c r="AJ25" s="683"/>
      <c r="AK25" s="683"/>
      <c r="AL25" s="684">
        <v>0.1</v>
      </c>
      <c r="AM25" s="685"/>
      <c r="AN25" s="685"/>
      <c r="AO25" s="686"/>
      <c r="AP25" s="697" t="s">
        <v>289</v>
      </c>
      <c r="AQ25" s="698"/>
      <c r="AR25" s="698"/>
      <c r="AS25" s="698"/>
      <c r="AT25" s="698"/>
      <c r="AU25" s="698"/>
      <c r="AV25" s="698"/>
      <c r="AW25" s="698"/>
      <c r="AX25" s="698"/>
      <c r="AY25" s="698"/>
      <c r="AZ25" s="698"/>
      <c r="BA25" s="698"/>
      <c r="BB25" s="698"/>
      <c r="BC25" s="698"/>
      <c r="BD25" s="698"/>
      <c r="BE25" s="698"/>
      <c r="BF25" s="699"/>
      <c r="BG25" s="679" t="s">
        <v>128</v>
      </c>
      <c r="BH25" s="680"/>
      <c r="BI25" s="680"/>
      <c r="BJ25" s="680"/>
      <c r="BK25" s="680"/>
      <c r="BL25" s="680"/>
      <c r="BM25" s="680"/>
      <c r="BN25" s="681"/>
      <c r="BO25" s="682" t="s">
        <v>128</v>
      </c>
      <c r="BP25" s="682"/>
      <c r="BQ25" s="682"/>
      <c r="BR25" s="682"/>
      <c r="BS25" s="688" t="s">
        <v>128</v>
      </c>
      <c r="BT25" s="680"/>
      <c r="BU25" s="680"/>
      <c r="BV25" s="680"/>
      <c r="BW25" s="680"/>
      <c r="BX25" s="680"/>
      <c r="BY25" s="680"/>
      <c r="BZ25" s="680"/>
      <c r="CA25" s="680"/>
      <c r="CB25" s="689"/>
      <c r="CD25" s="694" t="s">
        <v>290</v>
      </c>
      <c r="CE25" s="695"/>
      <c r="CF25" s="695"/>
      <c r="CG25" s="695"/>
      <c r="CH25" s="695"/>
      <c r="CI25" s="695"/>
      <c r="CJ25" s="695"/>
      <c r="CK25" s="695"/>
      <c r="CL25" s="695"/>
      <c r="CM25" s="695"/>
      <c r="CN25" s="695"/>
      <c r="CO25" s="695"/>
      <c r="CP25" s="695"/>
      <c r="CQ25" s="696"/>
      <c r="CR25" s="679">
        <v>1115860</v>
      </c>
      <c r="CS25" s="715"/>
      <c r="CT25" s="715"/>
      <c r="CU25" s="715"/>
      <c r="CV25" s="715"/>
      <c r="CW25" s="715"/>
      <c r="CX25" s="715"/>
      <c r="CY25" s="716"/>
      <c r="CZ25" s="684">
        <v>18.600000000000001</v>
      </c>
      <c r="DA25" s="713"/>
      <c r="DB25" s="713"/>
      <c r="DC25" s="717"/>
      <c r="DD25" s="688">
        <v>1054487</v>
      </c>
      <c r="DE25" s="715"/>
      <c r="DF25" s="715"/>
      <c r="DG25" s="715"/>
      <c r="DH25" s="715"/>
      <c r="DI25" s="715"/>
      <c r="DJ25" s="715"/>
      <c r="DK25" s="716"/>
      <c r="DL25" s="688">
        <v>1052587</v>
      </c>
      <c r="DM25" s="715"/>
      <c r="DN25" s="715"/>
      <c r="DO25" s="715"/>
      <c r="DP25" s="715"/>
      <c r="DQ25" s="715"/>
      <c r="DR25" s="715"/>
      <c r="DS25" s="715"/>
      <c r="DT25" s="715"/>
      <c r="DU25" s="715"/>
      <c r="DV25" s="716"/>
      <c r="DW25" s="684">
        <v>25.4</v>
      </c>
      <c r="DX25" s="713"/>
      <c r="DY25" s="713"/>
      <c r="DZ25" s="713"/>
      <c r="EA25" s="713"/>
      <c r="EB25" s="713"/>
      <c r="EC25" s="714"/>
    </row>
    <row r="26" spans="2:133" ht="11.25" customHeight="1" x14ac:dyDescent="0.15">
      <c r="B26" s="676" t="s">
        <v>291</v>
      </c>
      <c r="C26" s="677"/>
      <c r="D26" s="677"/>
      <c r="E26" s="677"/>
      <c r="F26" s="677"/>
      <c r="G26" s="677"/>
      <c r="H26" s="677"/>
      <c r="I26" s="677"/>
      <c r="J26" s="677"/>
      <c r="K26" s="677"/>
      <c r="L26" s="677"/>
      <c r="M26" s="677"/>
      <c r="N26" s="677"/>
      <c r="O26" s="677"/>
      <c r="P26" s="677"/>
      <c r="Q26" s="678"/>
      <c r="R26" s="679">
        <v>6875</v>
      </c>
      <c r="S26" s="680"/>
      <c r="T26" s="680"/>
      <c r="U26" s="680"/>
      <c r="V26" s="680"/>
      <c r="W26" s="680"/>
      <c r="X26" s="680"/>
      <c r="Y26" s="681"/>
      <c r="Z26" s="682">
        <v>0.1</v>
      </c>
      <c r="AA26" s="682"/>
      <c r="AB26" s="682"/>
      <c r="AC26" s="682"/>
      <c r="AD26" s="683" t="s">
        <v>128</v>
      </c>
      <c r="AE26" s="683"/>
      <c r="AF26" s="683"/>
      <c r="AG26" s="683"/>
      <c r="AH26" s="683"/>
      <c r="AI26" s="683"/>
      <c r="AJ26" s="683"/>
      <c r="AK26" s="683"/>
      <c r="AL26" s="684" t="s">
        <v>128</v>
      </c>
      <c r="AM26" s="685"/>
      <c r="AN26" s="685"/>
      <c r="AO26" s="686"/>
      <c r="AP26" s="697" t="s">
        <v>292</v>
      </c>
      <c r="AQ26" s="718"/>
      <c r="AR26" s="718"/>
      <c r="AS26" s="718"/>
      <c r="AT26" s="718"/>
      <c r="AU26" s="718"/>
      <c r="AV26" s="718"/>
      <c r="AW26" s="718"/>
      <c r="AX26" s="718"/>
      <c r="AY26" s="718"/>
      <c r="AZ26" s="718"/>
      <c r="BA26" s="718"/>
      <c r="BB26" s="718"/>
      <c r="BC26" s="718"/>
      <c r="BD26" s="718"/>
      <c r="BE26" s="718"/>
      <c r="BF26" s="699"/>
      <c r="BG26" s="679" t="s">
        <v>128</v>
      </c>
      <c r="BH26" s="680"/>
      <c r="BI26" s="680"/>
      <c r="BJ26" s="680"/>
      <c r="BK26" s="680"/>
      <c r="BL26" s="680"/>
      <c r="BM26" s="680"/>
      <c r="BN26" s="681"/>
      <c r="BO26" s="682" t="s">
        <v>128</v>
      </c>
      <c r="BP26" s="682"/>
      <c r="BQ26" s="682"/>
      <c r="BR26" s="682"/>
      <c r="BS26" s="688" t="s">
        <v>128</v>
      </c>
      <c r="BT26" s="680"/>
      <c r="BU26" s="680"/>
      <c r="BV26" s="680"/>
      <c r="BW26" s="680"/>
      <c r="BX26" s="680"/>
      <c r="BY26" s="680"/>
      <c r="BZ26" s="680"/>
      <c r="CA26" s="680"/>
      <c r="CB26" s="689"/>
      <c r="CD26" s="694" t="s">
        <v>293</v>
      </c>
      <c r="CE26" s="695"/>
      <c r="CF26" s="695"/>
      <c r="CG26" s="695"/>
      <c r="CH26" s="695"/>
      <c r="CI26" s="695"/>
      <c r="CJ26" s="695"/>
      <c r="CK26" s="695"/>
      <c r="CL26" s="695"/>
      <c r="CM26" s="695"/>
      <c r="CN26" s="695"/>
      <c r="CO26" s="695"/>
      <c r="CP26" s="695"/>
      <c r="CQ26" s="696"/>
      <c r="CR26" s="679">
        <v>733748</v>
      </c>
      <c r="CS26" s="680"/>
      <c r="CT26" s="680"/>
      <c r="CU26" s="680"/>
      <c r="CV26" s="680"/>
      <c r="CW26" s="680"/>
      <c r="CX26" s="680"/>
      <c r="CY26" s="681"/>
      <c r="CZ26" s="684">
        <v>12.2</v>
      </c>
      <c r="DA26" s="713"/>
      <c r="DB26" s="713"/>
      <c r="DC26" s="717"/>
      <c r="DD26" s="688">
        <v>680892</v>
      </c>
      <c r="DE26" s="680"/>
      <c r="DF26" s="680"/>
      <c r="DG26" s="680"/>
      <c r="DH26" s="680"/>
      <c r="DI26" s="680"/>
      <c r="DJ26" s="680"/>
      <c r="DK26" s="681"/>
      <c r="DL26" s="688" t="s">
        <v>128</v>
      </c>
      <c r="DM26" s="680"/>
      <c r="DN26" s="680"/>
      <c r="DO26" s="680"/>
      <c r="DP26" s="680"/>
      <c r="DQ26" s="680"/>
      <c r="DR26" s="680"/>
      <c r="DS26" s="680"/>
      <c r="DT26" s="680"/>
      <c r="DU26" s="680"/>
      <c r="DV26" s="681"/>
      <c r="DW26" s="684" t="s">
        <v>235</v>
      </c>
      <c r="DX26" s="713"/>
      <c r="DY26" s="713"/>
      <c r="DZ26" s="713"/>
      <c r="EA26" s="713"/>
      <c r="EB26" s="713"/>
      <c r="EC26" s="714"/>
    </row>
    <row r="27" spans="2:133" ht="11.25" customHeight="1" x14ac:dyDescent="0.15">
      <c r="B27" s="676" t="s">
        <v>294</v>
      </c>
      <c r="C27" s="677"/>
      <c r="D27" s="677"/>
      <c r="E27" s="677"/>
      <c r="F27" s="677"/>
      <c r="G27" s="677"/>
      <c r="H27" s="677"/>
      <c r="I27" s="677"/>
      <c r="J27" s="677"/>
      <c r="K27" s="677"/>
      <c r="L27" s="677"/>
      <c r="M27" s="677"/>
      <c r="N27" s="677"/>
      <c r="O27" s="677"/>
      <c r="P27" s="677"/>
      <c r="Q27" s="678"/>
      <c r="R27" s="679">
        <v>497619</v>
      </c>
      <c r="S27" s="680"/>
      <c r="T27" s="680"/>
      <c r="U27" s="680"/>
      <c r="V27" s="680"/>
      <c r="W27" s="680"/>
      <c r="X27" s="680"/>
      <c r="Y27" s="681"/>
      <c r="Z27" s="682">
        <v>8</v>
      </c>
      <c r="AA27" s="682"/>
      <c r="AB27" s="682"/>
      <c r="AC27" s="682"/>
      <c r="AD27" s="683" t="s">
        <v>235</v>
      </c>
      <c r="AE27" s="683"/>
      <c r="AF27" s="683"/>
      <c r="AG27" s="683"/>
      <c r="AH27" s="683"/>
      <c r="AI27" s="683"/>
      <c r="AJ27" s="683"/>
      <c r="AK27" s="683"/>
      <c r="AL27" s="684" t="s">
        <v>128</v>
      </c>
      <c r="AM27" s="685"/>
      <c r="AN27" s="685"/>
      <c r="AO27" s="686"/>
      <c r="AP27" s="676" t="s">
        <v>295</v>
      </c>
      <c r="AQ27" s="677"/>
      <c r="AR27" s="677"/>
      <c r="AS27" s="677"/>
      <c r="AT27" s="677"/>
      <c r="AU27" s="677"/>
      <c r="AV27" s="677"/>
      <c r="AW27" s="677"/>
      <c r="AX27" s="677"/>
      <c r="AY27" s="677"/>
      <c r="AZ27" s="677"/>
      <c r="BA27" s="677"/>
      <c r="BB27" s="677"/>
      <c r="BC27" s="677"/>
      <c r="BD27" s="677"/>
      <c r="BE27" s="677"/>
      <c r="BF27" s="678"/>
      <c r="BG27" s="679">
        <v>3720003</v>
      </c>
      <c r="BH27" s="680"/>
      <c r="BI27" s="680"/>
      <c r="BJ27" s="680"/>
      <c r="BK27" s="680"/>
      <c r="BL27" s="680"/>
      <c r="BM27" s="680"/>
      <c r="BN27" s="681"/>
      <c r="BO27" s="682">
        <v>100</v>
      </c>
      <c r="BP27" s="682"/>
      <c r="BQ27" s="682"/>
      <c r="BR27" s="682"/>
      <c r="BS27" s="688">
        <v>146886</v>
      </c>
      <c r="BT27" s="680"/>
      <c r="BU27" s="680"/>
      <c r="BV27" s="680"/>
      <c r="BW27" s="680"/>
      <c r="BX27" s="680"/>
      <c r="BY27" s="680"/>
      <c r="BZ27" s="680"/>
      <c r="CA27" s="680"/>
      <c r="CB27" s="689"/>
      <c r="CD27" s="694" t="s">
        <v>296</v>
      </c>
      <c r="CE27" s="695"/>
      <c r="CF27" s="695"/>
      <c r="CG27" s="695"/>
      <c r="CH27" s="695"/>
      <c r="CI27" s="695"/>
      <c r="CJ27" s="695"/>
      <c r="CK27" s="695"/>
      <c r="CL27" s="695"/>
      <c r="CM27" s="695"/>
      <c r="CN27" s="695"/>
      <c r="CO27" s="695"/>
      <c r="CP27" s="695"/>
      <c r="CQ27" s="696"/>
      <c r="CR27" s="679">
        <v>874990</v>
      </c>
      <c r="CS27" s="715"/>
      <c r="CT27" s="715"/>
      <c r="CU27" s="715"/>
      <c r="CV27" s="715"/>
      <c r="CW27" s="715"/>
      <c r="CX27" s="715"/>
      <c r="CY27" s="716"/>
      <c r="CZ27" s="684">
        <v>14.6</v>
      </c>
      <c r="DA27" s="713"/>
      <c r="DB27" s="713"/>
      <c r="DC27" s="717"/>
      <c r="DD27" s="688">
        <v>247035</v>
      </c>
      <c r="DE27" s="715"/>
      <c r="DF27" s="715"/>
      <c r="DG27" s="715"/>
      <c r="DH27" s="715"/>
      <c r="DI27" s="715"/>
      <c r="DJ27" s="715"/>
      <c r="DK27" s="716"/>
      <c r="DL27" s="688">
        <v>244111</v>
      </c>
      <c r="DM27" s="715"/>
      <c r="DN27" s="715"/>
      <c r="DO27" s="715"/>
      <c r="DP27" s="715"/>
      <c r="DQ27" s="715"/>
      <c r="DR27" s="715"/>
      <c r="DS27" s="715"/>
      <c r="DT27" s="715"/>
      <c r="DU27" s="715"/>
      <c r="DV27" s="716"/>
      <c r="DW27" s="684">
        <v>5.9</v>
      </c>
      <c r="DX27" s="713"/>
      <c r="DY27" s="713"/>
      <c r="DZ27" s="713"/>
      <c r="EA27" s="713"/>
      <c r="EB27" s="713"/>
      <c r="EC27" s="714"/>
    </row>
    <row r="28" spans="2:133" ht="11.25" customHeight="1" x14ac:dyDescent="0.15">
      <c r="B28" s="721" t="s">
        <v>297</v>
      </c>
      <c r="C28" s="722"/>
      <c r="D28" s="722"/>
      <c r="E28" s="722"/>
      <c r="F28" s="722"/>
      <c r="G28" s="722"/>
      <c r="H28" s="722"/>
      <c r="I28" s="722"/>
      <c r="J28" s="722"/>
      <c r="K28" s="722"/>
      <c r="L28" s="722"/>
      <c r="M28" s="722"/>
      <c r="N28" s="722"/>
      <c r="O28" s="722"/>
      <c r="P28" s="722"/>
      <c r="Q28" s="723"/>
      <c r="R28" s="679" t="s">
        <v>128</v>
      </c>
      <c r="S28" s="680"/>
      <c r="T28" s="680"/>
      <c r="U28" s="680"/>
      <c r="V28" s="680"/>
      <c r="W28" s="680"/>
      <c r="X28" s="680"/>
      <c r="Y28" s="681"/>
      <c r="Z28" s="682" t="s">
        <v>128</v>
      </c>
      <c r="AA28" s="682"/>
      <c r="AB28" s="682"/>
      <c r="AC28" s="682"/>
      <c r="AD28" s="683" t="s">
        <v>235</v>
      </c>
      <c r="AE28" s="683"/>
      <c r="AF28" s="683"/>
      <c r="AG28" s="683"/>
      <c r="AH28" s="683"/>
      <c r="AI28" s="683"/>
      <c r="AJ28" s="683"/>
      <c r="AK28" s="683"/>
      <c r="AL28" s="684" t="s">
        <v>128</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298</v>
      </c>
      <c r="CE28" s="695"/>
      <c r="CF28" s="695"/>
      <c r="CG28" s="695"/>
      <c r="CH28" s="695"/>
      <c r="CI28" s="695"/>
      <c r="CJ28" s="695"/>
      <c r="CK28" s="695"/>
      <c r="CL28" s="695"/>
      <c r="CM28" s="695"/>
      <c r="CN28" s="695"/>
      <c r="CO28" s="695"/>
      <c r="CP28" s="695"/>
      <c r="CQ28" s="696"/>
      <c r="CR28" s="679">
        <v>445043</v>
      </c>
      <c r="CS28" s="680"/>
      <c r="CT28" s="680"/>
      <c r="CU28" s="680"/>
      <c r="CV28" s="680"/>
      <c r="CW28" s="680"/>
      <c r="CX28" s="680"/>
      <c r="CY28" s="681"/>
      <c r="CZ28" s="684">
        <v>7.4</v>
      </c>
      <c r="DA28" s="713"/>
      <c r="DB28" s="713"/>
      <c r="DC28" s="717"/>
      <c r="DD28" s="688">
        <v>445043</v>
      </c>
      <c r="DE28" s="680"/>
      <c r="DF28" s="680"/>
      <c r="DG28" s="680"/>
      <c r="DH28" s="680"/>
      <c r="DI28" s="680"/>
      <c r="DJ28" s="680"/>
      <c r="DK28" s="681"/>
      <c r="DL28" s="688">
        <v>445043</v>
      </c>
      <c r="DM28" s="680"/>
      <c r="DN28" s="680"/>
      <c r="DO28" s="680"/>
      <c r="DP28" s="680"/>
      <c r="DQ28" s="680"/>
      <c r="DR28" s="680"/>
      <c r="DS28" s="680"/>
      <c r="DT28" s="680"/>
      <c r="DU28" s="680"/>
      <c r="DV28" s="681"/>
      <c r="DW28" s="684">
        <v>10.7</v>
      </c>
      <c r="DX28" s="713"/>
      <c r="DY28" s="713"/>
      <c r="DZ28" s="713"/>
      <c r="EA28" s="713"/>
      <c r="EB28" s="713"/>
      <c r="EC28" s="714"/>
    </row>
    <row r="29" spans="2:133" ht="11.25" customHeight="1" x14ac:dyDescent="0.15">
      <c r="B29" s="676" t="s">
        <v>299</v>
      </c>
      <c r="C29" s="677"/>
      <c r="D29" s="677"/>
      <c r="E29" s="677"/>
      <c r="F29" s="677"/>
      <c r="G29" s="677"/>
      <c r="H29" s="677"/>
      <c r="I29" s="677"/>
      <c r="J29" s="677"/>
      <c r="K29" s="677"/>
      <c r="L29" s="677"/>
      <c r="M29" s="677"/>
      <c r="N29" s="677"/>
      <c r="O29" s="677"/>
      <c r="P29" s="677"/>
      <c r="Q29" s="678"/>
      <c r="R29" s="679">
        <v>493783</v>
      </c>
      <c r="S29" s="680"/>
      <c r="T29" s="680"/>
      <c r="U29" s="680"/>
      <c r="V29" s="680"/>
      <c r="W29" s="680"/>
      <c r="X29" s="680"/>
      <c r="Y29" s="681"/>
      <c r="Z29" s="682">
        <v>7.9</v>
      </c>
      <c r="AA29" s="682"/>
      <c r="AB29" s="682"/>
      <c r="AC29" s="682"/>
      <c r="AD29" s="683" t="s">
        <v>128</v>
      </c>
      <c r="AE29" s="683"/>
      <c r="AF29" s="683"/>
      <c r="AG29" s="683"/>
      <c r="AH29" s="683"/>
      <c r="AI29" s="683"/>
      <c r="AJ29" s="683"/>
      <c r="AK29" s="683"/>
      <c r="AL29" s="684" t="s">
        <v>128</v>
      </c>
      <c r="AM29" s="685"/>
      <c r="AN29" s="685"/>
      <c r="AO29" s="686"/>
      <c r="AP29" s="658" t="s">
        <v>218</v>
      </c>
      <c r="AQ29" s="659"/>
      <c r="AR29" s="659"/>
      <c r="AS29" s="659"/>
      <c r="AT29" s="659"/>
      <c r="AU29" s="659"/>
      <c r="AV29" s="659"/>
      <c r="AW29" s="659"/>
      <c r="AX29" s="659"/>
      <c r="AY29" s="659"/>
      <c r="AZ29" s="659"/>
      <c r="BA29" s="659"/>
      <c r="BB29" s="659"/>
      <c r="BC29" s="659"/>
      <c r="BD29" s="659"/>
      <c r="BE29" s="659"/>
      <c r="BF29" s="660"/>
      <c r="BG29" s="658" t="s">
        <v>300</v>
      </c>
      <c r="BH29" s="719"/>
      <c r="BI29" s="719"/>
      <c r="BJ29" s="719"/>
      <c r="BK29" s="719"/>
      <c r="BL29" s="719"/>
      <c r="BM29" s="719"/>
      <c r="BN29" s="719"/>
      <c r="BO29" s="719"/>
      <c r="BP29" s="719"/>
      <c r="BQ29" s="720"/>
      <c r="BR29" s="658" t="s">
        <v>301</v>
      </c>
      <c r="BS29" s="719"/>
      <c r="BT29" s="719"/>
      <c r="BU29" s="719"/>
      <c r="BV29" s="719"/>
      <c r="BW29" s="719"/>
      <c r="BX29" s="719"/>
      <c r="BY29" s="719"/>
      <c r="BZ29" s="719"/>
      <c r="CA29" s="719"/>
      <c r="CB29" s="720"/>
      <c r="CD29" s="742" t="s">
        <v>302</v>
      </c>
      <c r="CE29" s="743"/>
      <c r="CF29" s="694" t="s">
        <v>70</v>
      </c>
      <c r="CG29" s="695"/>
      <c r="CH29" s="695"/>
      <c r="CI29" s="695"/>
      <c r="CJ29" s="695"/>
      <c r="CK29" s="695"/>
      <c r="CL29" s="695"/>
      <c r="CM29" s="695"/>
      <c r="CN29" s="695"/>
      <c r="CO29" s="695"/>
      <c r="CP29" s="695"/>
      <c r="CQ29" s="696"/>
      <c r="CR29" s="679">
        <v>445033</v>
      </c>
      <c r="CS29" s="715"/>
      <c r="CT29" s="715"/>
      <c r="CU29" s="715"/>
      <c r="CV29" s="715"/>
      <c r="CW29" s="715"/>
      <c r="CX29" s="715"/>
      <c r="CY29" s="716"/>
      <c r="CZ29" s="684">
        <v>7.4</v>
      </c>
      <c r="DA29" s="713"/>
      <c r="DB29" s="713"/>
      <c r="DC29" s="717"/>
      <c r="DD29" s="688">
        <v>445033</v>
      </c>
      <c r="DE29" s="715"/>
      <c r="DF29" s="715"/>
      <c r="DG29" s="715"/>
      <c r="DH29" s="715"/>
      <c r="DI29" s="715"/>
      <c r="DJ29" s="715"/>
      <c r="DK29" s="716"/>
      <c r="DL29" s="688">
        <v>445033</v>
      </c>
      <c r="DM29" s="715"/>
      <c r="DN29" s="715"/>
      <c r="DO29" s="715"/>
      <c r="DP29" s="715"/>
      <c r="DQ29" s="715"/>
      <c r="DR29" s="715"/>
      <c r="DS29" s="715"/>
      <c r="DT29" s="715"/>
      <c r="DU29" s="715"/>
      <c r="DV29" s="716"/>
      <c r="DW29" s="684">
        <v>10.7</v>
      </c>
      <c r="DX29" s="713"/>
      <c r="DY29" s="713"/>
      <c r="DZ29" s="713"/>
      <c r="EA29" s="713"/>
      <c r="EB29" s="713"/>
      <c r="EC29" s="714"/>
    </row>
    <row r="30" spans="2:133" ht="11.25" customHeight="1" x14ac:dyDescent="0.15">
      <c r="B30" s="676" t="s">
        <v>303</v>
      </c>
      <c r="C30" s="677"/>
      <c r="D30" s="677"/>
      <c r="E30" s="677"/>
      <c r="F30" s="677"/>
      <c r="G30" s="677"/>
      <c r="H30" s="677"/>
      <c r="I30" s="677"/>
      <c r="J30" s="677"/>
      <c r="K30" s="677"/>
      <c r="L30" s="677"/>
      <c r="M30" s="677"/>
      <c r="N30" s="677"/>
      <c r="O30" s="677"/>
      <c r="P30" s="677"/>
      <c r="Q30" s="678"/>
      <c r="R30" s="679">
        <v>9867</v>
      </c>
      <c r="S30" s="680"/>
      <c r="T30" s="680"/>
      <c r="U30" s="680"/>
      <c r="V30" s="680"/>
      <c r="W30" s="680"/>
      <c r="X30" s="680"/>
      <c r="Y30" s="681"/>
      <c r="Z30" s="682">
        <v>0.2</v>
      </c>
      <c r="AA30" s="682"/>
      <c r="AB30" s="682"/>
      <c r="AC30" s="682"/>
      <c r="AD30" s="683">
        <v>5729</v>
      </c>
      <c r="AE30" s="683"/>
      <c r="AF30" s="683"/>
      <c r="AG30" s="683"/>
      <c r="AH30" s="683"/>
      <c r="AI30" s="683"/>
      <c r="AJ30" s="683"/>
      <c r="AK30" s="683"/>
      <c r="AL30" s="684">
        <v>0.1</v>
      </c>
      <c r="AM30" s="685"/>
      <c r="AN30" s="685"/>
      <c r="AO30" s="686"/>
      <c r="AP30" s="727" t="s">
        <v>304</v>
      </c>
      <c r="AQ30" s="728"/>
      <c r="AR30" s="728"/>
      <c r="AS30" s="728"/>
      <c r="AT30" s="733" t="s">
        <v>305</v>
      </c>
      <c r="AU30" s="230"/>
      <c r="AV30" s="230"/>
      <c r="AW30" s="230"/>
      <c r="AX30" s="665" t="s">
        <v>183</v>
      </c>
      <c r="AY30" s="666"/>
      <c r="AZ30" s="666"/>
      <c r="BA30" s="666"/>
      <c r="BB30" s="666"/>
      <c r="BC30" s="666"/>
      <c r="BD30" s="666"/>
      <c r="BE30" s="666"/>
      <c r="BF30" s="667"/>
      <c r="BG30" s="739">
        <v>99.7</v>
      </c>
      <c r="BH30" s="740"/>
      <c r="BI30" s="740"/>
      <c r="BJ30" s="740"/>
      <c r="BK30" s="740"/>
      <c r="BL30" s="740"/>
      <c r="BM30" s="674">
        <v>98.7</v>
      </c>
      <c r="BN30" s="740"/>
      <c r="BO30" s="740"/>
      <c r="BP30" s="740"/>
      <c r="BQ30" s="741"/>
      <c r="BR30" s="739">
        <v>99.5</v>
      </c>
      <c r="BS30" s="740"/>
      <c r="BT30" s="740"/>
      <c r="BU30" s="740"/>
      <c r="BV30" s="740"/>
      <c r="BW30" s="740"/>
      <c r="BX30" s="674">
        <v>98.6</v>
      </c>
      <c r="BY30" s="740"/>
      <c r="BZ30" s="740"/>
      <c r="CA30" s="740"/>
      <c r="CB30" s="741"/>
      <c r="CD30" s="744"/>
      <c r="CE30" s="745"/>
      <c r="CF30" s="694" t="s">
        <v>306</v>
      </c>
      <c r="CG30" s="695"/>
      <c r="CH30" s="695"/>
      <c r="CI30" s="695"/>
      <c r="CJ30" s="695"/>
      <c r="CK30" s="695"/>
      <c r="CL30" s="695"/>
      <c r="CM30" s="695"/>
      <c r="CN30" s="695"/>
      <c r="CO30" s="695"/>
      <c r="CP30" s="695"/>
      <c r="CQ30" s="696"/>
      <c r="CR30" s="679">
        <v>406440</v>
      </c>
      <c r="CS30" s="680"/>
      <c r="CT30" s="680"/>
      <c r="CU30" s="680"/>
      <c r="CV30" s="680"/>
      <c r="CW30" s="680"/>
      <c r="CX30" s="680"/>
      <c r="CY30" s="681"/>
      <c r="CZ30" s="684">
        <v>6.8</v>
      </c>
      <c r="DA30" s="713"/>
      <c r="DB30" s="713"/>
      <c r="DC30" s="717"/>
      <c r="DD30" s="688">
        <v>406440</v>
      </c>
      <c r="DE30" s="680"/>
      <c r="DF30" s="680"/>
      <c r="DG30" s="680"/>
      <c r="DH30" s="680"/>
      <c r="DI30" s="680"/>
      <c r="DJ30" s="680"/>
      <c r="DK30" s="681"/>
      <c r="DL30" s="688">
        <v>406440</v>
      </c>
      <c r="DM30" s="680"/>
      <c r="DN30" s="680"/>
      <c r="DO30" s="680"/>
      <c r="DP30" s="680"/>
      <c r="DQ30" s="680"/>
      <c r="DR30" s="680"/>
      <c r="DS30" s="680"/>
      <c r="DT30" s="680"/>
      <c r="DU30" s="680"/>
      <c r="DV30" s="681"/>
      <c r="DW30" s="684">
        <v>9.8000000000000007</v>
      </c>
      <c r="DX30" s="713"/>
      <c r="DY30" s="713"/>
      <c r="DZ30" s="713"/>
      <c r="EA30" s="713"/>
      <c r="EB30" s="713"/>
      <c r="EC30" s="714"/>
    </row>
    <row r="31" spans="2:133" ht="11.25" customHeight="1" x14ac:dyDescent="0.15">
      <c r="B31" s="676" t="s">
        <v>307</v>
      </c>
      <c r="C31" s="677"/>
      <c r="D31" s="677"/>
      <c r="E31" s="677"/>
      <c r="F31" s="677"/>
      <c r="G31" s="677"/>
      <c r="H31" s="677"/>
      <c r="I31" s="677"/>
      <c r="J31" s="677"/>
      <c r="K31" s="677"/>
      <c r="L31" s="677"/>
      <c r="M31" s="677"/>
      <c r="N31" s="677"/>
      <c r="O31" s="677"/>
      <c r="P31" s="677"/>
      <c r="Q31" s="678"/>
      <c r="R31" s="679">
        <v>124892</v>
      </c>
      <c r="S31" s="680"/>
      <c r="T31" s="680"/>
      <c r="U31" s="680"/>
      <c r="V31" s="680"/>
      <c r="W31" s="680"/>
      <c r="X31" s="680"/>
      <c r="Y31" s="681"/>
      <c r="Z31" s="682">
        <v>2</v>
      </c>
      <c r="AA31" s="682"/>
      <c r="AB31" s="682"/>
      <c r="AC31" s="682"/>
      <c r="AD31" s="683" t="s">
        <v>128</v>
      </c>
      <c r="AE31" s="683"/>
      <c r="AF31" s="683"/>
      <c r="AG31" s="683"/>
      <c r="AH31" s="683"/>
      <c r="AI31" s="683"/>
      <c r="AJ31" s="683"/>
      <c r="AK31" s="683"/>
      <c r="AL31" s="684" t="s">
        <v>235</v>
      </c>
      <c r="AM31" s="685"/>
      <c r="AN31" s="685"/>
      <c r="AO31" s="686"/>
      <c r="AP31" s="729"/>
      <c r="AQ31" s="730"/>
      <c r="AR31" s="730"/>
      <c r="AS31" s="730"/>
      <c r="AT31" s="734"/>
      <c r="AU31" s="229" t="s">
        <v>308</v>
      </c>
      <c r="AV31" s="229"/>
      <c r="AW31" s="229"/>
      <c r="AX31" s="676" t="s">
        <v>309</v>
      </c>
      <c r="AY31" s="677"/>
      <c r="AZ31" s="677"/>
      <c r="BA31" s="677"/>
      <c r="BB31" s="677"/>
      <c r="BC31" s="677"/>
      <c r="BD31" s="677"/>
      <c r="BE31" s="677"/>
      <c r="BF31" s="678"/>
      <c r="BG31" s="736">
        <v>99.7</v>
      </c>
      <c r="BH31" s="715"/>
      <c r="BI31" s="715"/>
      <c r="BJ31" s="715"/>
      <c r="BK31" s="715"/>
      <c r="BL31" s="715"/>
      <c r="BM31" s="685">
        <v>98.8</v>
      </c>
      <c r="BN31" s="737"/>
      <c r="BO31" s="737"/>
      <c r="BP31" s="737"/>
      <c r="BQ31" s="738"/>
      <c r="BR31" s="736">
        <v>99.6</v>
      </c>
      <c r="BS31" s="715"/>
      <c r="BT31" s="715"/>
      <c r="BU31" s="715"/>
      <c r="BV31" s="715"/>
      <c r="BW31" s="715"/>
      <c r="BX31" s="685">
        <v>98.6</v>
      </c>
      <c r="BY31" s="737"/>
      <c r="BZ31" s="737"/>
      <c r="CA31" s="737"/>
      <c r="CB31" s="738"/>
      <c r="CD31" s="744"/>
      <c r="CE31" s="745"/>
      <c r="CF31" s="694" t="s">
        <v>310</v>
      </c>
      <c r="CG31" s="695"/>
      <c r="CH31" s="695"/>
      <c r="CI31" s="695"/>
      <c r="CJ31" s="695"/>
      <c r="CK31" s="695"/>
      <c r="CL31" s="695"/>
      <c r="CM31" s="695"/>
      <c r="CN31" s="695"/>
      <c r="CO31" s="695"/>
      <c r="CP31" s="695"/>
      <c r="CQ31" s="696"/>
      <c r="CR31" s="679">
        <v>38593</v>
      </c>
      <c r="CS31" s="715"/>
      <c r="CT31" s="715"/>
      <c r="CU31" s="715"/>
      <c r="CV31" s="715"/>
      <c r="CW31" s="715"/>
      <c r="CX31" s="715"/>
      <c r="CY31" s="716"/>
      <c r="CZ31" s="684">
        <v>0.6</v>
      </c>
      <c r="DA31" s="713"/>
      <c r="DB31" s="713"/>
      <c r="DC31" s="717"/>
      <c r="DD31" s="688">
        <v>38593</v>
      </c>
      <c r="DE31" s="715"/>
      <c r="DF31" s="715"/>
      <c r="DG31" s="715"/>
      <c r="DH31" s="715"/>
      <c r="DI31" s="715"/>
      <c r="DJ31" s="715"/>
      <c r="DK31" s="716"/>
      <c r="DL31" s="688">
        <v>38593</v>
      </c>
      <c r="DM31" s="715"/>
      <c r="DN31" s="715"/>
      <c r="DO31" s="715"/>
      <c r="DP31" s="715"/>
      <c r="DQ31" s="715"/>
      <c r="DR31" s="715"/>
      <c r="DS31" s="715"/>
      <c r="DT31" s="715"/>
      <c r="DU31" s="715"/>
      <c r="DV31" s="716"/>
      <c r="DW31" s="684">
        <v>0.9</v>
      </c>
      <c r="DX31" s="713"/>
      <c r="DY31" s="713"/>
      <c r="DZ31" s="713"/>
      <c r="EA31" s="713"/>
      <c r="EB31" s="713"/>
      <c r="EC31" s="714"/>
    </row>
    <row r="32" spans="2:133" ht="11.25" customHeight="1" x14ac:dyDescent="0.15">
      <c r="B32" s="676" t="s">
        <v>311</v>
      </c>
      <c r="C32" s="677"/>
      <c r="D32" s="677"/>
      <c r="E32" s="677"/>
      <c r="F32" s="677"/>
      <c r="G32" s="677"/>
      <c r="H32" s="677"/>
      <c r="I32" s="677"/>
      <c r="J32" s="677"/>
      <c r="K32" s="677"/>
      <c r="L32" s="677"/>
      <c r="M32" s="677"/>
      <c r="N32" s="677"/>
      <c r="O32" s="677"/>
      <c r="P32" s="677"/>
      <c r="Q32" s="678"/>
      <c r="R32" s="679">
        <v>124001</v>
      </c>
      <c r="S32" s="680"/>
      <c r="T32" s="680"/>
      <c r="U32" s="680"/>
      <c r="V32" s="680"/>
      <c r="W32" s="680"/>
      <c r="X32" s="680"/>
      <c r="Y32" s="681"/>
      <c r="Z32" s="682">
        <v>2</v>
      </c>
      <c r="AA32" s="682"/>
      <c r="AB32" s="682"/>
      <c r="AC32" s="682"/>
      <c r="AD32" s="683" t="s">
        <v>235</v>
      </c>
      <c r="AE32" s="683"/>
      <c r="AF32" s="683"/>
      <c r="AG32" s="683"/>
      <c r="AH32" s="683"/>
      <c r="AI32" s="683"/>
      <c r="AJ32" s="683"/>
      <c r="AK32" s="683"/>
      <c r="AL32" s="684" t="s">
        <v>128</v>
      </c>
      <c r="AM32" s="685"/>
      <c r="AN32" s="685"/>
      <c r="AO32" s="686"/>
      <c r="AP32" s="731"/>
      <c r="AQ32" s="732"/>
      <c r="AR32" s="732"/>
      <c r="AS32" s="732"/>
      <c r="AT32" s="735"/>
      <c r="AU32" s="231"/>
      <c r="AV32" s="231"/>
      <c r="AW32" s="231"/>
      <c r="AX32" s="724" t="s">
        <v>312</v>
      </c>
      <c r="AY32" s="725"/>
      <c r="AZ32" s="725"/>
      <c r="BA32" s="725"/>
      <c r="BB32" s="725"/>
      <c r="BC32" s="725"/>
      <c r="BD32" s="725"/>
      <c r="BE32" s="725"/>
      <c r="BF32" s="726"/>
      <c r="BG32" s="748">
        <v>99.7</v>
      </c>
      <c r="BH32" s="749"/>
      <c r="BI32" s="749"/>
      <c r="BJ32" s="749"/>
      <c r="BK32" s="749"/>
      <c r="BL32" s="749"/>
      <c r="BM32" s="750">
        <v>98.4</v>
      </c>
      <c r="BN32" s="749"/>
      <c r="BO32" s="749"/>
      <c r="BP32" s="749"/>
      <c r="BQ32" s="751"/>
      <c r="BR32" s="748">
        <v>99.5</v>
      </c>
      <c r="BS32" s="749"/>
      <c r="BT32" s="749"/>
      <c r="BU32" s="749"/>
      <c r="BV32" s="749"/>
      <c r="BW32" s="749"/>
      <c r="BX32" s="750">
        <v>98.4</v>
      </c>
      <c r="BY32" s="749"/>
      <c r="BZ32" s="749"/>
      <c r="CA32" s="749"/>
      <c r="CB32" s="751"/>
      <c r="CD32" s="746"/>
      <c r="CE32" s="747"/>
      <c r="CF32" s="694" t="s">
        <v>313</v>
      </c>
      <c r="CG32" s="695"/>
      <c r="CH32" s="695"/>
      <c r="CI32" s="695"/>
      <c r="CJ32" s="695"/>
      <c r="CK32" s="695"/>
      <c r="CL32" s="695"/>
      <c r="CM32" s="695"/>
      <c r="CN32" s="695"/>
      <c r="CO32" s="695"/>
      <c r="CP32" s="695"/>
      <c r="CQ32" s="696"/>
      <c r="CR32" s="679">
        <v>10</v>
      </c>
      <c r="CS32" s="680"/>
      <c r="CT32" s="680"/>
      <c r="CU32" s="680"/>
      <c r="CV32" s="680"/>
      <c r="CW32" s="680"/>
      <c r="CX32" s="680"/>
      <c r="CY32" s="681"/>
      <c r="CZ32" s="684">
        <v>0</v>
      </c>
      <c r="DA32" s="713"/>
      <c r="DB32" s="713"/>
      <c r="DC32" s="717"/>
      <c r="DD32" s="688">
        <v>10</v>
      </c>
      <c r="DE32" s="680"/>
      <c r="DF32" s="680"/>
      <c r="DG32" s="680"/>
      <c r="DH32" s="680"/>
      <c r="DI32" s="680"/>
      <c r="DJ32" s="680"/>
      <c r="DK32" s="681"/>
      <c r="DL32" s="688">
        <v>10</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314</v>
      </c>
      <c r="C33" s="677"/>
      <c r="D33" s="677"/>
      <c r="E33" s="677"/>
      <c r="F33" s="677"/>
      <c r="G33" s="677"/>
      <c r="H33" s="677"/>
      <c r="I33" s="677"/>
      <c r="J33" s="677"/>
      <c r="K33" s="677"/>
      <c r="L33" s="677"/>
      <c r="M33" s="677"/>
      <c r="N33" s="677"/>
      <c r="O33" s="677"/>
      <c r="P33" s="677"/>
      <c r="Q33" s="678"/>
      <c r="R33" s="679">
        <v>322502</v>
      </c>
      <c r="S33" s="680"/>
      <c r="T33" s="680"/>
      <c r="U33" s="680"/>
      <c r="V33" s="680"/>
      <c r="W33" s="680"/>
      <c r="X33" s="680"/>
      <c r="Y33" s="681"/>
      <c r="Z33" s="682">
        <v>5.2</v>
      </c>
      <c r="AA33" s="682"/>
      <c r="AB33" s="682"/>
      <c r="AC33" s="682"/>
      <c r="AD33" s="683" t="s">
        <v>128</v>
      </c>
      <c r="AE33" s="683"/>
      <c r="AF33" s="683"/>
      <c r="AG33" s="683"/>
      <c r="AH33" s="683"/>
      <c r="AI33" s="683"/>
      <c r="AJ33" s="683"/>
      <c r="AK33" s="683"/>
      <c r="AL33" s="684" t="s">
        <v>235</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315</v>
      </c>
      <c r="CE33" s="695"/>
      <c r="CF33" s="695"/>
      <c r="CG33" s="695"/>
      <c r="CH33" s="695"/>
      <c r="CI33" s="695"/>
      <c r="CJ33" s="695"/>
      <c r="CK33" s="695"/>
      <c r="CL33" s="695"/>
      <c r="CM33" s="695"/>
      <c r="CN33" s="695"/>
      <c r="CO33" s="695"/>
      <c r="CP33" s="695"/>
      <c r="CQ33" s="696"/>
      <c r="CR33" s="679">
        <v>3115000</v>
      </c>
      <c r="CS33" s="715"/>
      <c r="CT33" s="715"/>
      <c r="CU33" s="715"/>
      <c r="CV33" s="715"/>
      <c r="CW33" s="715"/>
      <c r="CX33" s="715"/>
      <c r="CY33" s="716"/>
      <c r="CZ33" s="684">
        <v>51.8</v>
      </c>
      <c r="DA33" s="713"/>
      <c r="DB33" s="713"/>
      <c r="DC33" s="717"/>
      <c r="DD33" s="688">
        <v>2414012</v>
      </c>
      <c r="DE33" s="715"/>
      <c r="DF33" s="715"/>
      <c r="DG33" s="715"/>
      <c r="DH33" s="715"/>
      <c r="DI33" s="715"/>
      <c r="DJ33" s="715"/>
      <c r="DK33" s="716"/>
      <c r="DL33" s="688">
        <v>1822339</v>
      </c>
      <c r="DM33" s="715"/>
      <c r="DN33" s="715"/>
      <c r="DO33" s="715"/>
      <c r="DP33" s="715"/>
      <c r="DQ33" s="715"/>
      <c r="DR33" s="715"/>
      <c r="DS33" s="715"/>
      <c r="DT33" s="715"/>
      <c r="DU33" s="715"/>
      <c r="DV33" s="716"/>
      <c r="DW33" s="684">
        <v>44</v>
      </c>
      <c r="DX33" s="713"/>
      <c r="DY33" s="713"/>
      <c r="DZ33" s="713"/>
      <c r="EA33" s="713"/>
      <c r="EB33" s="713"/>
      <c r="EC33" s="714"/>
    </row>
    <row r="34" spans="2:133" ht="11.25" customHeight="1" x14ac:dyDescent="0.15">
      <c r="B34" s="676" t="s">
        <v>316</v>
      </c>
      <c r="C34" s="677"/>
      <c r="D34" s="677"/>
      <c r="E34" s="677"/>
      <c r="F34" s="677"/>
      <c r="G34" s="677"/>
      <c r="H34" s="677"/>
      <c r="I34" s="677"/>
      <c r="J34" s="677"/>
      <c r="K34" s="677"/>
      <c r="L34" s="677"/>
      <c r="M34" s="677"/>
      <c r="N34" s="677"/>
      <c r="O34" s="677"/>
      <c r="P34" s="677"/>
      <c r="Q34" s="678"/>
      <c r="R34" s="679">
        <v>99929</v>
      </c>
      <c r="S34" s="680"/>
      <c r="T34" s="680"/>
      <c r="U34" s="680"/>
      <c r="V34" s="680"/>
      <c r="W34" s="680"/>
      <c r="X34" s="680"/>
      <c r="Y34" s="681"/>
      <c r="Z34" s="682">
        <v>1.6</v>
      </c>
      <c r="AA34" s="682"/>
      <c r="AB34" s="682"/>
      <c r="AC34" s="682"/>
      <c r="AD34" s="683">
        <v>375</v>
      </c>
      <c r="AE34" s="683"/>
      <c r="AF34" s="683"/>
      <c r="AG34" s="683"/>
      <c r="AH34" s="683"/>
      <c r="AI34" s="683"/>
      <c r="AJ34" s="683"/>
      <c r="AK34" s="683"/>
      <c r="AL34" s="684">
        <v>0</v>
      </c>
      <c r="AM34" s="685"/>
      <c r="AN34" s="685"/>
      <c r="AO34" s="686"/>
      <c r="AP34" s="234"/>
      <c r="AQ34" s="658" t="s">
        <v>317</v>
      </c>
      <c r="AR34" s="659"/>
      <c r="AS34" s="659"/>
      <c r="AT34" s="659"/>
      <c r="AU34" s="659"/>
      <c r="AV34" s="659"/>
      <c r="AW34" s="659"/>
      <c r="AX34" s="659"/>
      <c r="AY34" s="659"/>
      <c r="AZ34" s="659"/>
      <c r="BA34" s="659"/>
      <c r="BB34" s="659"/>
      <c r="BC34" s="659"/>
      <c r="BD34" s="659"/>
      <c r="BE34" s="659"/>
      <c r="BF34" s="660"/>
      <c r="BG34" s="658" t="s">
        <v>318</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319</v>
      </c>
      <c r="CE34" s="695"/>
      <c r="CF34" s="695"/>
      <c r="CG34" s="695"/>
      <c r="CH34" s="695"/>
      <c r="CI34" s="695"/>
      <c r="CJ34" s="695"/>
      <c r="CK34" s="695"/>
      <c r="CL34" s="695"/>
      <c r="CM34" s="695"/>
      <c r="CN34" s="695"/>
      <c r="CO34" s="695"/>
      <c r="CP34" s="695"/>
      <c r="CQ34" s="696"/>
      <c r="CR34" s="679">
        <v>1069593</v>
      </c>
      <c r="CS34" s="680"/>
      <c r="CT34" s="680"/>
      <c r="CU34" s="680"/>
      <c r="CV34" s="680"/>
      <c r="CW34" s="680"/>
      <c r="CX34" s="680"/>
      <c r="CY34" s="681"/>
      <c r="CZ34" s="684">
        <v>17.8</v>
      </c>
      <c r="DA34" s="713"/>
      <c r="DB34" s="713"/>
      <c r="DC34" s="717"/>
      <c r="DD34" s="688">
        <v>828617</v>
      </c>
      <c r="DE34" s="680"/>
      <c r="DF34" s="680"/>
      <c r="DG34" s="680"/>
      <c r="DH34" s="680"/>
      <c r="DI34" s="680"/>
      <c r="DJ34" s="680"/>
      <c r="DK34" s="681"/>
      <c r="DL34" s="688">
        <v>737056</v>
      </c>
      <c r="DM34" s="680"/>
      <c r="DN34" s="680"/>
      <c r="DO34" s="680"/>
      <c r="DP34" s="680"/>
      <c r="DQ34" s="680"/>
      <c r="DR34" s="680"/>
      <c r="DS34" s="680"/>
      <c r="DT34" s="680"/>
      <c r="DU34" s="680"/>
      <c r="DV34" s="681"/>
      <c r="DW34" s="684">
        <v>17.8</v>
      </c>
      <c r="DX34" s="713"/>
      <c r="DY34" s="713"/>
      <c r="DZ34" s="713"/>
      <c r="EA34" s="713"/>
      <c r="EB34" s="713"/>
      <c r="EC34" s="714"/>
    </row>
    <row r="35" spans="2:133" ht="11.25" customHeight="1" x14ac:dyDescent="0.15">
      <c r="B35" s="676" t="s">
        <v>320</v>
      </c>
      <c r="C35" s="677"/>
      <c r="D35" s="677"/>
      <c r="E35" s="677"/>
      <c r="F35" s="677"/>
      <c r="G35" s="677"/>
      <c r="H35" s="677"/>
      <c r="I35" s="677"/>
      <c r="J35" s="677"/>
      <c r="K35" s="677"/>
      <c r="L35" s="677"/>
      <c r="M35" s="677"/>
      <c r="N35" s="677"/>
      <c r="O35" s="677"/>
      <c r="P35" s="677"/>
      <c r="Q35" s="678"/>
      <c r="R35" s="679">
        <v>193400</v>
      </c>
      <c r="S35" s="680"/>
      <c r="T35" s="680"/>
      <c r="U35" s="680"/>
      <c r="V35" s="680"/>
      <c r="W35" s="680"/>
      <c r="X35" s="680"/>
      <c r="Y35" s="681"/>
      <c r="Z35" s="682">
        <v>3.1</v>
      </c>
      <c r="AA35" s="682"/>
      <c r="AB35" s="682"/>
      <c r="AC35" s="682"/>
      <c r="AD35" s="683" t="s">
        <v>128</v>
      </c>
      <c r="AE35" s="683"/>
      <c r="AF35" s="683"/>
      <c r="AG35" s="683"/>
      <c r="AH35" s="683"/>
      <c r="AI35" s="683"/>
      <c r="AJ35" s="683"/>
      <c r="AK35" s="683"/>
      <c r="AL35" s="684" t="s">
        <v>128</v>
      </c>
      <c r="AM35" s="685"/>
      <c r="AN35" s="685"/>
      <c r="AO35" s="686"/>
      <c r="AP35" s="234"/>
      <c r="AQ35" s="752" t="s">
        <v>321</v>
      </c>
      <c r="AR35" s="753"/>
      <c r="AS35" s="753"/>
      <c r="AT35" s="753"/>
      <c r="AU35" s="753"/>
      <c r="AV35" s="753"/>
      <c r="AW35" s="753"/>
      <c r="AX35" s="753"/>
      <c r="AY35" s="754"/>
      <c r="AZ35" s="668">
        <v>838661</v>
      </c>
      <c r="BA35" s="669"/>
      <c r="BB35" s="669"/>
      <c r="BC35" s="669"/>
      <c r="BD35" s="669"/>
      <c r="BE35" s="669"/>
      <c r="BF35" s="755"/>
      <c r="BG35" s="690" t="s">
        <v>322</v>
      </c>
      <c r="BH35" s="691"/>
      <c r="BI35" s="691"/>
      <c r="BJ35" s="691"/>
      <c r="BK35" s="691"/>
      <c r="BL35" s="691"/>
      <c r="BM35" s="691"/>
      <c r="BN35" s="691"/>
      <c r="BO35" s="691"/>
      <c r="BP35" s="691"/>
      <c r="BQ35" s="691"/>
      <c r="BR35" s="691"/>
      <c r="BS35" s="691"/>
      <c r="BT35" s="691"/>
      <c r="BU35" s="692"/>
      <c r="BV35" s="668">
        <v>27708</v>
      </c>
      <c r="BW35" s="669"/>
      <c r="BX35" s="669"/>
      <c r="BY35" s="669"/>
      <c r="BZ35" s="669"/>
      <c r="CA35" s="669"/>
      <c r="CB35" s="755"/>
      <c r="CD35" s="694" t="s">
        <v>323</v>
      </c>
      <c r="CE35" s="695"/>
      <c r="CF35" s="695"/>
      <c r="CG35" s="695"/>
      <c r="CH35" s="695"/>
      <c r="CI35" s="695"/>
      <c r="CJ35" s="695"/>
      <c r="CK35" s="695"/>
      <c r="CL35" s="695"/>
      <c r="CM35" s="695"/>
      <c r="CN35" s="695"/>
      <c r="CO35" s="695"/>
      <c r="CP35" s="695"/>
      <c r="CQ35" s="696"/>
      <c r="CR35" s="679">
        <v>16264</v>
      </c>
      <c r="CS35" s="715"/>
      <c r="CT35" s="715"/>
      <c r="CU35" s="715"/>
      <c r="CV35" s="715"/>
      <c r="CW35" s="715"/>
      <c r="CX35" s="715"/>
      <c r="CY35" s="716"/>
      <c r="CZ35" s="684">
        <v>0.3</v>
      </c>
      <c r="DA35" s="713"/>
      <c r="DB35" s="713"/>
      <c r="DC35" s="717"/>
      <c r="DD35" s="688">
        <v>15385</v>
      </c>
      <c r="DE35" s="715"/>
      <c r="DF35" s="715"/>
      <c r="DG35" s="715"/>
      <c r="DH35" s="715"/>
      <c r="DI35" s="715"/>
      <c r="DJ35" s="715"/>
      <c r="DK35" s="716"/>
      <c r="DL35" s="688">
        <v>14326</v>
      </c>
      <c r="DM35" s="715"/>
      <c r="DN35" s="715"/>
      <c r="DO35" s="715"/>
      <c r="DP35" s="715"/>
      <c r="DQ35" s="715"/>
      <c r="DR35" s="715"/>
      <c r="DS35" s="715"/>
      <c r="DT35" s="715"/>
      <c r="DU35" s="715"/>
      <c r="DV35" s="716"/>
      <c r="DW35" s="684">
        <v>0.3</v>
      </c>
      <c r="DX35" s="713"/>
      <c r="DY35" s="713"/>
      <c r="DZ35" s="713"/>
      <c r="EA35" s="713"/>
      <c r="EB35" s="713"/>
      <c r="EC35" s="714"/>
    </row>
    <row r="36" spans="2:133" ht="11.25" customHeight="1" x14ac:dyDescent="0.15">
      <c r="B36" s="676" t="s">
        <v>324</v>
      </c>
      <c r="C36" s="677"/>
      <c r="D36" s="677"/>
      <c r="E36" s="677"/>
      <c r="F36" s="677"/>
      <c r="G36" s="677"/>
      <c r="H36" s="677"/>
      <c r="I36" s="677"/>
      <c r="J36" s="677"/>
      <c r="K36" s="677"/>
      <c r="L36" s="677"/>
      <c r="M36" s="677"/>
      <c r="N36" s="677"/>
      <c r="O36" s="677"/>
      <c r="P36" s="677"/>
      <c r="Q36" s="678"/>
      <c r="R36" s="679" t="s">
        <v>235</v>
      </c>
      <c r="S36" s="680"/>
      <c r="T36" s="680"/>
      <c r="U36" s="680"/>
      <c r="V36" s="680"/>
      <c r="W36" s="680"/>
      <c r="X36" s="680"/>
      <c r="Y36" s="681"/>
      <c r="Z36" s="682" t="s">
        <v>128</v>
      </c>
      <c r="AA36" s="682"/>
      <c r="AB36" s="682"/>
      <c r="AC36" s="682"/>
      <c r="AD36" s="683" t="s">
        <v>235</v>
      </c>
      <c r="AE36" s="683"/>
      <c r="AF36" s="683"/>
      <c r="AG36" s="683"/>
      <c r="AH36" s="683"/>
      <c r="AI36" s="683"/>
      <c r="AJ36" s="683"/>
      <c r="AK36" s="683"/>
      <c r="AL36" s="684" t="s">
        <v>128</v>
      </c>
      <c r="AM36" s="685"/>
      <c r="AN36" s="685"/>
      <c r="AO36" s="686"/>
      <c r="AQ36" s="756" t="s">
        <v>325</v>
      </c>
      <c r="AR36" s="757"/>
      <c r="AS36" s="757"/>
      <c r="AT36" s="757"/>
      <c r="AU36" s="757"/>
      <c r="AV36" s="757"/>
      <c r="AW36" s="757"/>
      <c r="AX36" s="757"/>
      <c r="AY36" s="758"/>
      <c r="AZ36" s="679">
        <v>263200</v>
      </c>
      <c r="BA36" s="680"/>
      <c r="BB36" s="680"/>
      <c r="BC36" s="680"/>
      <c r="BD36" s="715"/>
      <c r="BE36" s="715"/>
      <c r="BF36" s="738"/>
      <c r="BG36" s="694" t="s">
        <v>326</v>
      </c>
      <c r="BH36" s="695"/>
      <c r="BI36" s="695"/>
      <c r="BJ36" s="695"/>
      <c r="BK36" s="695"/>
      <c r="BL36" s="695"/>
      <c r="BM36" s="695"/>
      <c r="BN36" s="695"/>
      <c r="BO36" s="695"/>
      <c r="BP36" s="695"/>
      <c r="BQ36" s="695"/>
      <c r="BR36" s="695"/>
      <c r="BS36" s="695"/>
      <c r="BT36" s="695"/>
      <c r="BU36" s="696"/>
      <c r="BV36" s="679">
        <v>24437</v>
      </c>
      <c r="BW36" s="680"/>
      <c r="BX36" s="680"/>
      <c r="BY36" s="680"/>
      <c r="BZ36" s="680"/>
      <c r="CA36" s="680"/>
      <c r="CB36" s="689"/>
      <c r="CD36" s="694" t="s">
        <v>327</v>
      </c>
      <c r="CE36" s="695"/>
      <c r="CF36" s="695"/>
      <c r="CG36" s="695"/>
      <c r="CH36" s="695"/>
      <c r="CI36" s="695"/>
      <c r="CJ36" s="695"/>
      <c r="CK36" s="695"/>
      <c r="CL36" s="695"/>
      <c r="CM36" s="695"/>
      <c r="CN36" s="695"/>
      <c r="CO36" s="695"/>
      <c r="CP36" s="695"/>
      <c r="CQ36" s="696"/>
      <c r="CR36" s="679">
        <v>1215348</v>
      </c>
      <c r="CS36" s="680"/>
      <c r="CT36" s="680"/>
      <c r="CU36" s="680"/>
      <c r="CV36" s="680"/>
      <c r="CW36" s="680"/>
      <c r="CX36" s="680"/>
      <c r="CY36" s="681"/>
      <c r="CZ36" s="684">
        <v>20.2</v>
      </c>
      <c r="DA36" s="713"/>
      <c r="DB36" s="713"/>
      <c r="DC36" s="717"/>
      <c r="DD36" s="688">
        <v>941312</v>
      </c>
      <c r="DE36" s="680"/>
      <c r="DF36" s="680"/>
      <c r="DG36" s="680"/>
      <c r="DH36" s="680"/>
      <c r="DI36" s="680"/>
      <c r="DJ36" s="680"/>
      <c r="DK36" s="681"/>
      <c r="DL36" s="688">
        <v>748987</v>
      </c>
      <c r="DM36" s="680"/>
      <c r="DN36" s="680"/>
      <c r="DO36" s="680"/>
      <c r="DP36" s="680"/>
      <c r="DQ36" s="680"/>
      <c r="DR36" s="680"/>
      <c r="DS36" s="680"/>
      <c r="DT36" s="680"/>
      <c r="DU36" s="680"/>
      <c r="DV36" s="681"/>
      <c r="DW36" s="684">
        <v>18.100000000000001</v>
      </c>
      <c r="DX36" s="713"/>
      <c r="DY36" s="713"/>
      <c r="DZ36" s="713"/>
      <c r="EA36" s="713"/>
      <c r="EB36" s="713"/>
      <c r="EC36" s="714"/>
    </row>
    <row r="37" spans="2:133" ht="11.25" customHeight="1" x14ac:dyDescent="0.15">
      <c r="B37" s="676" t="s">
        <v>328</v>
      </c>
      <c r="C37" s="677"/>
      <c r="D37" s="677"/>
      <c r="E37" s="677"/>
      <c r="F37" s="677"/>
      <c r="G37" s="677"/>
      <c r="H37" s="677"/>
      <c r="I37" s="677"/>
      <c r="J37" s="677"/>
      <c r="K37" s="677"/>
      <c r="L37" s="677"/>
      <c r="M37" s="677"/>
      <c r="N37" s="677"/>
      <c r="O37" s="677"/>
      <c r="P37" s="677"/>
      <c r="Q37" s="678"/>
      <c r="R37" s="679" t="s">
        <v>128</v>
      </c>
      <c r="S37" s="680"/>
      <c r="T37" s="680"/>
      <c r="U37" s="680"/>
      <c r="V37" s="680"/>
      <c r="W37" s="680"/>
      <c r="X37" s="680"/>
      <c r="Y37" s="681"/>
      <c r="Z37" s="682" t="s">
        <v>128</v>
      </c>
      <c r="AA37" s="682"/>
      <c r="AB37" s="682"/>
      <c r="AC37" s="682"/>
      <c r="AD37" s="683" t="s">
        <v>128</v>
      </c>
      <c r="AE37" s="683"/>
      <c r="AF37" s="683"/>
      <c r="AG37" s="683"/>
      <c r="AH37" s="683"/>
      <c r="AI37" s="683"/>
      <c r="AJ37" s="683"/>
      <c r="AK37" s="683"/>
      <c r="AL37" s="684" t="s">
        <v>128</v>
      </c>
      <c r="AM37" s="685"/>
      <c r="AN37" s="685"/>
      <c r="AO37" s="686"/>
      <c r="AQ37" s="756" t="s">
        <v>329</v>
      </c>
      <c r="AR37" s="757"/>
      <c r="AS37" s="757"/>
      <c r="AT37" s="757"/>
      <c r="AU37" s="757"/>
      <c r="AV37" s="757"/>
      <c r="AW37" s="757"/>
      <c r="AX37" s="757"/>
      <c r="AY37" s="758"/>
      <c r="AZ37" s="679">
        <v>32828</v>
      </c>
      <c r="BA37" s="680"/>
      <c r="BB37" s="680"/>
      <c r="BC37" s="680"/>
      <c r="BD37" s="715"/>
      <c r="BE37" s="715"/>
      <c r="BF37" s="738"/>
      <c r="BG37" s="694" t="s">
        <v>330</v>
      </c>
      <c r="BH37" s="695"/>
      <c r="BI37" s="695"/>
      <c r="BJ37" s="695"/>
      <c r="BK37" s="695"/>
      <c r="BL37" s="695"/>
      <c r="BM37" s="695"/>
      <c r="BN37" s="695"/>
      <c r="BO37" s="695"/>
      <c r="BP37" s="695"/>
      <c r="BQ37" s="695"/>
      <c r="BR37" s="695"/>
      <c r="BS37" s="695"/>
      <c r="BT37" s="695"/>
      <c r="BU37" s="696"/>
      <c r="BV37" s="679">
        <v>1405</v>
      </c>
      <c r="BW37" s="680"/>
      <c r="BX37" s="680"/>
      <c r="BY37" s="680"/>
      <c r="BZ37" s="680"/>
      <c r="CA37" s="680"/>
      <c r="CB37" s="689"/>
      <c r="CD37" s="694" t="s">
        <v>331</v>
      </c>
      <c r="CE37" s="695"/>
      <c r="CF37" s="695"/>
      <c r="CG37" s="695"/>
      <c r="CH37" s="695"/>
      <c r="CI37" s="695"/>
      <c r="CJ37" s="695"/>
      <c r="CK37" s="695"/>
      <c r="CL37" s="695"/>
      <c r="CM37" s="695"/>
      <c r="CN37" s="695"/>
      <c r="CO37" s="695"/>
      <c r="CP37" s="695"/>
      <c r="CQ37" s="696"/>
      <c r="CR37" s="679">
        <v>421355</v>
      </c>
      <c r="CS37" s="715"/>
      <c r="CT37" s="715"/>
      <c r="CU37" s="715"/>
      <c r="CV37" s="715"/>
      <c r="CW37" s="715"/>
      <c r="CX37" s="715"/>
      <c r="CY37" s="716"/>
      <c r="CZ37" s="684">
        <v>7</v>
      </c>
      <c r="DA37" s="713"/>
      <c r="DB37" s="713"/>
      <c r="DC37" s="717"/>
      <c r="DD37" s="688">
        <v>354255</v>
      </c>
      <c r="DE37" s="715"/>
      <c r="DF37" s="715"/>
      <c r="DG37" s="715"/>
      <c r="DH37" s="715"/>
      <c r="DI37" s="715"/>
      <c r="DJ37" s="715"/>
      <c r="DK37" s="716"/>
      <c r="DL37" s="688">
        <v>330344</v>
      </c>
      <c r="DM37" s="715"/>
      <c r="DN37" s="715"/>
      <c r="DO37" s="715"/>
      <c r="DP37" s="715"/>
      <c r="DQ37" s="715"/>
      <c r="DR37" s="715"/>
      <c r="DS37" s="715"/>
      <c r="DT37" s="715"/>
      <c r="DU37" s="715"/>
      <c r="DV37" s="716"/>
      <c r="DW37" s="684">
        <v>8</v>
      </c>
      <c r="DX37" s="713"/>
      <c r="DY37" s="713"/>
      <c r="DZ37" s="713"/>
      <c r="EA37" s="713"/>
      <c r="EB37" s="713"/>
      <c r="EC37" s="714"/>
    </row>
    <row r="38" spans="2:133" ht="11.25" customHeight="1" x14ac:dyDescent="0.15">
      <c r="B38" s="724" t="s">
        <v>332</v>
      </c>
      <c r="C38" s="725"/>
      <c r="D38" s="725"/>
      <c r="E38" s="725"/>
      <c r="F38" s="725"/>
      <c r="G38" s="725"/>
      <c r="H38" s="725"/>
      <c r="I38" s="725"/>
      <c r="J38" s="725"/>
      <c r="K38" s="725"/>
      <c r="L38" s="725"/>
      <c r="M38" s="725"/>
      <c r="N38" s="725"/>
      <c r="O38" s="725"/>
      <c r="P38" s="725"/>
      <c r="Q38" s="726"/>
      <c r="R38" s="759">
        <v>6213439</v>
      </c>
      <c r="S38" s="760"/>
      <c r="T38" s="760"/>
      <c r="U38" s="760"/>
      <c r="V38" s="760"/>
      <c r="W38" s="760"/>
      <c r="X38" s="760"/>
      <c r="Y38" s="761"/>
      <c r="Z38" s="762">
        <v>100</v>
      </c>
      <c r="AA38" s="762"/>
      <c r="AB38" s="762"/>
      <c r="AC38" s="762"/>
      <c r="AD38" s="763">
        <v>4145086</v>
      </c>
      <c r="AE38" s="763"/>
      <c r="AF38" s="763"/>
      <c r="AG38" s="763"/>
      <c r="AH38" s="763"/>
      <c r="AI38" s="763"/>
      <c r="AJ38" s="763"/>
      <c r="AK38" s="763"/>
      <c r="AL38" s="764">
        <v>100</v>
      </c>
      <c r="AM38" s="750"/>
      <c r="AN38" s="750"/>
      <c r="AO38" s="765"/>
      <c r="AQ38" s="756" t="s">
        <v>333</v>
      </c>
      <c r="AR38" s="757"/>
      <c r="AS38" s="757"/>
      <c r="AT38" s="757"/>
      <c r="AU38" s="757"/>
      <c r="AV38" s="757"/>
      <c r="AW38" s="757"/>
      <c r="AX38" s="757"/>
      <c r="AY38" s="758"/>
      <c r="AZ38" s="679" t="s">
        <v>235</v>
      </c>
      <c r="BA38" s="680"/>
      <c r="BB38" s="680"/>
      <c r="BC38" s="680"/>
      <c r="BD38" s="715"/>
      <c r="BE38" s="715"/>
      <c r="BF38" s="738"/>
      <c r="BG38" s="694" t="s">
        <v>334</v>
      </c>
      <c r="BH38" s="695"/>
      <c r="BI38" s="695"/>
      <c r="BJ38" s="695"/>
      <c r="BK38" s="695"/>
      <c r="BL38" s="695"/>
      <c r="BM38" s="695"/>
      <c r="BN38" s="695"/>
      <c r="BO38" s="695"/>
      <c r="BP38" s="695"/>
      <c r="BQ38" s="695"/>
      <c r="BR38" s="695"/>
      <c r="BS38" s="695"/>
      <c r="BT38" s="695"/>
      <c r="BU38" s="696"/>
      <c r="BV38" s="679">
        <v>2446</v>
      </c>
      <c r="BW38" s="680"/>
      <c r="BX38" s="680"/>
      <c r="BY38" s="680"/>
      <c r="BZ38" s="680"/>
      <c r="CA38" s="680"/>
      <c r="CB38" s="689"/>
      <c r="CD38" s="694" t="s">
        <v>335</v>
      </c>
      <c r="CE38" s="695"/>
      <c r="CF38" s="695"/>
      <c r="CG38" s="695"/>
      <c r="CH38" s="695"/>
      <c r="CI38" s="695"/>
      <c r="CJ38" s="695"/>
      <c r="CK38" s="695"/>
      <c r="CL38" s="695"/>
      <c r="CM38" s="695"/>
      <c r="CN38" s="695"/>
      <c r="CO38" s="695"/>
      <c r="CP38" s="695"/>
      <c r="CQ38" s="696"/>
      <c r="CR38" s="679">
        <v>542633</v>
      </c>
      <c r="CS38" s="680"/>
      <c r="CT38" s="680"/>
      <c r="CU38" s="680"/>
      <c r="CV38" s="680"/>
      <c r="CW38" s="680"/>
      <c r="CX38" s="680"/>
      <c r="CY38" s="681"/>
      <c r="CZ38" s="684">
        <v>9</v>
      </c>
      <c r="DA38" s="713"/>
      <c r="DB38" s="713"/>
      <c r="DC38" s="717"/>
      <c r="DD38" s="688">
        <v>484212</v>
      </c>
      <c r="DE38" s="680"/>
      <c r="DF38" s="680"/>
      <c r="DG38" s="680"/>
      <c r="DH38" s="680"/>
      <c r="DI38" s="680"/>
      <c r="DJ38" s="680"/>
      <c r="DK38" s="681"/>
      <c r="DL38" s="688">
        <v>321970</v>
      </c>
      <c r="DM38" s="680"/>
      <c r="DN38" s="680"/>
      <c r="DO38" s="680"/>
      <c r="DP38" s="680"/>
      <c r="DQ38" s="680"/>
      <c r="DR38" s="680"/>
      <c r="DS38" s="680"/>
      <c r="DT38" s="680"/>
      <c r="DU38" s="680"/>
      <c r="DV38" s="681"/>
      <c r="DW38" s="684">
        <v>7.8</v>
      </c>
      <c r="DX38" s="713"/>
      <c r="DY38" s="713"/>
      <c r="DZ38" s="713"/>
      <c r="EA38" s="713"/>
      <c r="EB38" s="713"/>
      <c r="EC38" s="714"/>
    </row>
    <row r="39" spans="2:133" ht="11.25" customHeight="1" x14ac:dyDescent="0.15">
      <c r="AQ39" s="756" t="s">
        <v>336</v>
      </c>
      <c r="AR39" s="757"/>
      <c r="AS39" s="757"/>
      <c r="AT39" s="757"/>
      <c r="AU39" s="757"/>
      <c r="AV39" s="757"/>
      <c r="AW39" s="757"/>
      <c r="AX39" s="757"/>
      <c r="AY39" s="758"/>
      <c r="AZ39" s="679" t="s">
        <v>235</v>
      </c>
      <c r="BA39" s="680"/>
      <c r="BB39" s="680"/>
      <c r="BC39" s="680"/>
      <c r="BD39" s="715"/>
      <c r="BE39" s="715"/>
      <c r="BF39" s="738"/>
      <c r="BG39" s="770" t="s">
        <v>337</v>
      </c>
      <c r="BH39" s="771"/>
      <c r="BI39" s="771"/>
      <c r="BJ39" s="771"/>
      <c r="BK39" s="771"/>
      <c r="BL39" s="235"/>
      <c r="BM39" s="695" t="s">
        <v>338</v>
      </c>
      <c r="BN39" s="695"/>
      <c r="BO39" s="695"/>
      <c r="BP39" s="695"/>
      <c r="BQ39" s="695"/>
      <c r="BR39" s="695"/>
      <c r="BS39" s="695"/>
      <c r="BT39" s="695"/>
      <c r="BU39" s="696"/>
      <c r="BV39" s="679">
        <v>109</v>
      </c>
      <c r="BW39" s="680"/>
      <c r="BX39" s="680"/>
      <c r="BY39" s="680"/>
      <c r="BZ39" s="680"/>
      <c r="CA39" s="680"/>
      <c r="CB39" s="689"/>
      <c r="CD39" s="694" t="s">
        <v>339</v>
      </c>
      <c r="CE39" s="695"/>
      <c r="CF39" s="695"/>
      <c r="CG39" s="695"/>
      <c r="CH39" s="695"/>
      <c r="CI39" s="695"/>
      <c r="CJ39" s="695"/>
      <c r="CK39" s="695"/>
      <c r="CL39" s="695"/>
      <c r="CM39" s="695"/>
      <c r="CN39" s="695"/>
      <c r="CO39" s="695"/>
      <c r="CP39" s="695"/>
      <c r="CQ39" s="696"/>
      <c r="CR39" s="679">
        <v>270162</v>
      </c>
      <c r="CS39" s="715"/>
      <c r="CT39" s="715"/>
      <c r="CU39" s="715"/>
      <c r="CV39" s="715"/>
      <c r="CW39" s="715"/>
      <c r="CX39" s="715"/>
      <c r="CY39" s="716"/>
      <c r="CZ39" s="684">
        <v>4.5</v>
      </c>
      <c r="DA39" s="713"/>
      <c r="DB39" s="713"/>
      <c r="DC39" s="717"/>
      <c r="DD39" s="688">
        <v>144486</v>
      </c>
      <c r="DE39" s="715"/>
      <c r="DF39" s="715"/>
      <c r="DG39" s="715"/>
      <c r="DH39" s="715"/>
      <c r="DI39" s="715"/>
      <c r="DJ39" s="715"/>
      <c r="DK39" s="716"/>
      <c r="DL39" s="688" t="s">
        <v>128</v>
      </c>
      <c r="DM39" s="715"/>
      <c r="DN39" s="715"/>
      <c r="DO39" s="715"/>
      <c r="DP39" s="715"/>
      <c r="DQ39" s="715"/>
      <c r="DR39" s="715"/>
      <c r="DS39" s="715"/>
      <c r="DT39" s="715"/>
      <c r="DU39" s="715"/>
      <c r="DV39" s="716"/>
      <c r="DW39" s="684" t="s">
        <v>235</v>
      </c>
      <c r="DX39" s="713"/>
      <c r="DY39" s="713"/>
      <c r="DZ39" s="713"/>
      <c r="EA39" s="713"/>
      <c r="EB39" s="713"/>
      <c r="EC39" s="714"/>
    </row>
    <row r="40" spans="2:133" ht="11.25" customHeight="1" x14ac:dyDescent="0.15">
      <c r="AQ40" s="756" t="s">
        <v>340</v>
      </c>
      <c r="AR40" s="757"/>
      <c r="AS40" s="757"/>
      <c r="AT40" s="757"/>
      <c r="AU40" s="757"/>
      <c r="AV40" s="757"/>
      <c r="AW40" s="757"/>
      <c r="AX40" s="757"/>
      <c r="AY40" s="758"/>
      <c r="AZ40" s="679">
        <v>77982</v>
      </c>
      <c r="BA40" s="680"/>
      <c r="BB40" s="680"/>
      <c r="BC40" s="680"/>
      <c r="BD40" s="715"/>
      <c r="BE40" s="715"/>
      <c r="BF40" s="738"/>
      <c r="BG40" s="770"/>
      <c r="BH40" s="771"/>
      <c r="BI40" s="771"/>
      <c r="BJ40" s="771"/>
      <c r="BK40" s="771"/>
      <c r="BL40" s="235"/>
      <c r="BM40" s="695" t="s">
        <v>341</v>
      </c>
      <c r="BN40" s="695"/>
      <c r="BO40" s="695"/>
      <c r="BP40" s="695"/>
      <c r="BQ40" s="695"/>
      <c r="BR40" s="695"/>
      <c r="BS40" s="695"/>
      <c r="BT40" s="695"/>
      <c r="BU40" s="696"/>
      <c r="BV40" s="679" t="s">
        <v>128</v>
      </c>
      <c r="BW40" s="680"/>
      <c r="BX40" s="680"/>
      <c r="BY40" s="680"/>
      <c r="BZ40" s="680"/>
      <c r="CA40" s="680"/>
      <c r="CB40" s="689"/>
      <c r="CD40" s="694" t="s">
        <v>342</v>
      </c>
      <c r="CE40" s="695"/>
      <c r="CF40" s="695"/>
      <c r="CG40" s="695"/>
      <c r="CH40" s="695"/>
      <c r="CI40" s="695"/>
      <c r="CJ40" s="695"/>
      <c r="CK40" s="695"/>
      <c r="CL40" s="695"/>
      <c r="CM40" s="695"/>
      <c r="CN40" s="695"/>
      <c r="CO40" s="695"/>
      <c r="CP40" s="695"/>
      <c r="CQ40" s="696"/>
      <c r="CR40" s="679">
        <v>1000</v>
      </c>
      <c r="CS40" s="680"/>
      <c r="CT40" s="680"/>
      <c r="CU40" s="680"/>
      <c r="CV40" s="680"/>
      <c r="CW40" s="680"/>
      <c r="CX40" s="680"/>
      <c r="CY40" s="681"/>
      <c r="CZ40" s="684">
        <v>0</v>
      </c>
      <c r="DA40" s="713"/>
      <c r="DB40" s="713"/>
      <c r="DC40" s="717"/>
      <c r="DD40" s="688" t="s">
        <v>235</v>
      </c>
      <c r="DE40" s="680"/>
      <c r="DF40" s="680"/>
      <c r="DG40" s="680"/>
      <c r="DH40" s="680"/>
      <c r="DI40" s="680"/>
      <c r="DJ40" s="680"/>
      <c r="DK40" s="681"/>
      <c r="DL40" s="688" t="s">
        <v>128</v>
      </c>
      <c r="DM40" s="680"/>
      <c r="DN40" s="680"/>
      <c r="DO40" s="680"/>
      <c r="DP40" s="680"/>
      <c r="DQ40" s="680"/>
      <c r="DR40" s="680"/>
      <c r="DS40" s="680"/>
      <c r="DT40" s="680"/>
      <c r="DU40" s="680"/>
      <c r="DV40" s="681"/>
      <c r="DW40" s="684" t="s">
        <v>128</v>
      </c>
      <c r="DX40" s="713"/>
      <c r="DY40" s="713"/>
      <c r="DZ40" s="713"/>
      <c r="EA40" s="713"/>
      <c r="EB40" s="713"/>
      <c r="EC40" s="714"/>
    </row>
    <row r="41" spans="2:133" ht="11.25" customHeight="1" x14ac:dyDescent="0.15">
      <c r="AQ41" s="766" t="s">
        <v>343</v>
      </c>
      <c r="AR41" s="767"/>
      <c r="AS41" s="767"/>
      <c r="AT41" s="767"/>
      <c r="AU41" s="767"/>
      <c r="AV41" s="767"/>
      <c r="AW41" s="767"/>
      <c r="AX41" s="767"/>
      <c r="AY41" s="768"/>
      <c r="AZ41" s="759">
        <v>464651</v>
      </c>
      <c r="BA41" s="760"/>
      <c r="BB41" s="760"/>
      <c r="BC41" s="760"/>
      <c r="BD41" s="749"/>
      <c r="BE41" s="749"/>
      <c r="BF41" s="751"/>
      <c r="BG41" s="772"/>
      <c r="BH41" s="773"/>
      <c r="BI41" s="773"/>
      <c r="BJ41" s="773"/>
      <c r="BK41" s="773"/>
      <c r="BL41" s="236"/>
      <c r="BM41" s="704" t="s">
        <v>344</v>
      </c>
      <c r="BN41" s="704"/>
      <c r="BO41" s="704"/>
      <c r="BP41" s="704"/>
      <c r="BQ41" s="704"/>
      <c r="BR41" s="704"/>
      <c r="BS41" s="704"/>
      <c r="BT41" s="704"/>
      <c r="BU41" s="705"/>
      <c r="BV41" s="759">
        <v>368</v>
      </c>
      <c r="BW41" s="760"/>
      <c r="BX41" s="760"/>
      <c r="BY41" s="760"/>
      <c r="BZ41" s="760"/>
      <c r="CA41" s="760"/>
      <c r="CB41" s="769"/>
      <c r="CD41" s="694" t="s">
        <v>345</v>
      </c>
      <c r="CE41" s="695"/>
      <c r="CF41" s="695"/>
      <c r="CG41" s="695"/>
      <c r="CH41" s="695"/>
      <c r="CI41" s="695"/>
      <c r="CJ41" s="695"/>
      <c r="CK41" s="695"/>
      <c r="CL41" s="695"/>
      <c r="CM41" s="695"/>
      <c r="CN41" s="695"/>
      <c r="CO41" s="695"/>
      <c r="CP41" s="695"/>
      <c r="CQ41" s="696"/>
      <c r="CR41" s="679" t="s">
        <v>235</v>
      </c>
      <c r="CS41" s="715"/>
      <c r="CT41" s="715"/>
      <c r="CU41" s="715"/>
      <c r="CV41" s="715"/>
      <c r="CW41" s="715"/>
      <c r="CX41" s="715"/>
      <c r="CY41" s="716"/>
      <c r="CZ41" s="684" t="s">
        <v>235</v>
      </c>
      <c r="DA41" s="713"/>
      <c r="DB41" s="713"/>
      <c r="DC41" s="717"/>
      <c r="DD41" s="688" t="s">
        <v>128</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346</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347</v>
      </c>
      <c r="CE42" s="677"/>
      <c r="CF42" s="677"/>
      <c r="CG42" s="677"/>
      <c r="CH42" s="677"/>
      <c r="CI42" s="677"/>
      <c r="CJ42" s="677"/>
      <c r="CK42" s="677"/>
      <c r="CL42" s="677"/>
      <c r="CM42" s="677"/>
      <c r="CN42" s="677"/>
      <c r="CO42" s="677"/>
      <c r="CP42" s="677"/>
      <c r="CQ42" s="678"/>
      <c r="CR42" s="679">
        <v>462395</v>
      </c>
      <c r="CS42" s="680"/>
      <c r="CT42" s="680"/>
      <c r="CU42" s="680"/>
      <c r="CV42" s="680"/>
      <c r="CW42" s="680"/>
      <c r="CX42" s="680"/>
      <c r="CY42" s="681"/>
      <c r="CZ42" s="684">
        <v>7.7</v>
      </c>
      <c r="DA42" s="685"/>
      <c r="DB42" s="685"/>
      <c r="DC42" s="780"/>
      <c r="DD42" s="688">
        <v>61164</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348</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349</v>
      </c>
      <c r="CE43" s="677"/>
      <c r="CF43" s="677"/>
      <c r="CG43" s="677"/>
      <c r="CH43" s="677"/>
      <c r="CI43" s="677"/>
      <c r="CJ43" s="677"/>
      <c r="CK43" s="677"/>
      <c r="CL43" s="677"/>
      <c r="CM43" s="677"/>
      <c r="CN43" s="677"/>
      <c r="CO43" s="677"/>
      <c r="CP43" s="677"/>
      <c r="CQ43" s="678"/>
      <c r="CR43" s="679">
        <v>14692</v>
      </c>
      <c r="CS43" s="715"/>
      <c r="CT43" s="715"/>
      <c r="CU43" s="715"/>
      <c r="CV43" s="715"/>
      <c r="CW43" s="715"/>
      <c r="CX43" s="715"/>
      <c r="CY43" s="716"/>
      <c r="CZ43" s="684">
        <v>0.2</v>
      </c>
      <c r="DA43" s="713"/>
      <c r="DB43" s="713"/>
      <c r="DC43" s="717"/>
      <c r="DD43" s="688">
        <v>14692</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350</v>
      </c>
      <c r="CD44" s="791" t="s">
        <v>302</v>
      </c>
      <c r="CE44" s="792"/>
      <c r="CF44" s="676" t="s">
        <v>351</v>
      </c>
      <c r="CG44" s="677"/>
      <c r="CH44" s="677"/>
      <c r="CI44" s="677"/>
      <c r="CJ44" s="677"/>
      <c r="CK44" s="677"/>
      <c r="CL44" s="677"/>
      <c r="CM44" s="677"/>
      <c r="CN44" s="677"/>
      <c r="CO44" s="677"/>
      <c r="CP44" s="677"/>
      <c r="CQ44" s="678"/>
      <c r="CR44" s="679">
        <v>455878</v>
      </c>
      <c r="CS44" s="680"/>
      <c r="CT44" s="680"/>
      <c r="CU44" s="680"/>
      <c r="CV44" s="680"/>
      <c r="CW44" s="680"/>
      <c r="CX44" s="680"/>
      <c r="CY44" s="681"/>
      <c r="CZ44" s="684">
        <v>7.6</v>
      </c>
      <c r="DA44" s="685"/>
      <c r="DB44" s="685"/>
      <c r="DC44" s="780"/>
      <c r="DD44" s="688">
        <v>59161</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352</v>
      </c>
      <c r="CG45" s="677"/>
      <c r="CH45" s="677"/>
      <c r="CI45" s="677"/>
      <c r="CJ45" s="677"/>
      <c r="CK45" s="677"/>
      <c r="CL45" s="677"/>
      <c r="CM45" s="677"/>
      <c r="CN45" s="677"/>
      <c r="CO45" s="677"/>
      <c r="CP45" s="677"/>
      <c r="CQ45" s="678"/>
      <c r="CR45" s="679">
        <v>268526</v>
      </c>
      <c r="CS45" s="715"/>
      <c r="CT45" s="715"/>
      <c r="CU45" s="715"/>
      <c r="CV45" s="715"/>
      <c r="CW45" s="715"/>
      <c r="CX45" s="715"/>
      <c r="CY45" s="716"/>
      <c r="CZ45" s="684">
        <v>4.5</v>
      </c>
      <c r="DA45" s="713"/>
      <c r="DB45" s="713"/>
      <c r="DC45" s="717"/>
      <c r="DD45" s="688">
        <v>4070</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353</v>
      </c>
      <c r="CG46" s="677"/>
      <c r="CH46" s="677"/>
      <c r="CI46" s="677"/>
      <c r="CJ46" s="677"/>
      <c r="CK46" s="677"/>
      <c r="CL46" s="677"/>
      <c r="CM46" s="677"/>
      <c r="CN46" s="677"/>
      <c r="CO46" s="677"/>
      <c r="CP46" s="677"/>
      <c r="CQ46" s="678"/>
      <c r="CR46" s="679">
        <v>173629</v>
      </c>
      <c r="CS46" s="680"/>
      <c r="CT46" s="680"/>
      <c r="CU46" s="680"/>
      <c r="CV46" s="680"/>
      <c r="CW46" s="680"/>
      <c r="CX46" s="680"/>
      <c r="CY46" s="681"/>
      <c r="CZ46" s="684">
        <v>2.9</v>
      </c>
      <c r="DA46" s="685"/>
      <c r="DB46" s="685"/>
      <c r="DC46" s="780"/>
      <c r="DD46" s="688">
        <v>51468</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354</v>
      </c>
      <c r="CG47" s="677"/>
      <c r="CH47" s="677"/>
      <c r="CI47" s="677"/>
      <c r="CJ47" s="677"/>
      <c r="CK47" s="677"/>
      <c r="CL47" s="677"/>
      <c r="CM47" s="677"/>
      <c r="CN47" s="677"/>
      <c r="CO47" s="677"/>
      <c r="CP47" s="677"/>
      <c r="CQ47" s="678"/>
      <c r="CR47" s="679">
        <v>6517</v>
      </c>
      <c r="CS47" s="715"/>
      <c r="CT47" s="715"/>
      <c r="CU47" s="715"/>
      <c r="CV47" s="715"/>
      <c r="CW47" s="715"/>
      <c r="CX47" s="715"/>
      <c r="CY47" s="716"/>
      <c r="CZ47" s="684">
        <v>0.1</v>
      </c>
      <c r="DA47" s="713"/>
      <c r="DB47" s="713"/>
      <c r="DC47" s="717"/>
      <c r="DD47" s="688">
        <v>2003</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355</v>
      </c>
      <c r="CG48" s="677"/>
      <c r="CH48" s="677"/>
      <c r="CI48" s="677"/>
      <c r="CJ48" s="677"/>
      <c r="CK48" s="677"/>
      <c r="CL48" s="677"/>
      <c r="CM48" s="677"/>
      <c r="CN48" s="677"/>
      <c r="CO48" s="677"/>
      <c r="CP48" s="677"/>
      <c r="CQ48" s="678"/>
      <c r="CR48" s="679" t="s">
        <v>128</v>
      </c>
      <c r="CS48" s="680"/>
      <c r="CT48" s="680"/>
      <c r="CU48" s="680"/>
      <c r="CV48" s="680"/>
      <c r="CW48" s="680"/>
      <c r="CX48" s="680"/>
      <c r="CY48" s="681"/>
      <c r="CZ48" s="684" t="s">
        <v>235</v>
      </c>
      <c r="DA48" s="685"/>
      <c r="DB48" s="685"/>
      <c r="DC48" s="780"/>
      <c r="DD48" s="688" t="s">
        <v>128</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356</v>
      </c>
      <c r="CE49" s="725"/>
      <c r="CF49" s="725"/>
      <c r="CG49" s="725"/>
      <c r="CH49" s="725"/>
      <c r="CI49" s="725"/>
      <c r="CJ49" s="725"/>
      <c r="CK49" s="725"/>
      <c r="CL49" s="725"/>
      <c r="CM49" s="725"/>
      <c r="CN49" s="725"/>
      <c r="CO49" s="725"/>
      <c r="CP49" s="725"/>
      <c r="CQ49" s="726"/>
      <c r="CR49" s="759">
        <v>6013288</v>
      </c>
      <c r="CS49" s="749"/>
      <c r="CT49" s="749"/>
      <c r="CU49" s="749"/>
      <c r="CV49" s="749"/>
      <c r="CW49" s="749"/>
      <c r="CX49" s="749"/>
      <c r="CY49" s="781"/>
      <c r="CZ49" s="764">
        <v>100</v>
      </c>
      <c r="DA49" s="782"/>
      <c r="DB49" s="782"/>
      <c r="DC49" s="783"/>
      <c r="DD49" s="784">
        <v>4221741</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StUSPHaxuJPv4bld+XM/r85Pd1k/8HHPn08Ho3UHfveSZ1Tm1sK1vcmrwUTgGJXcYceBrlFY9YPd8wIdXW0Ag==" saltValue="h/LtncKzA77Ngmx977Ra6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358</v>
      </c>
      <c r="DK2" s="827"/>
      <c r="DL2" s="827"/>
      <c r="DM2" s="827"/>
      <c r="DN2" s="827"/>
      <c r="DO2" s="828"/>
      <c r="DP2" s="249"/>
      <c r="DQ2" s="826" t="s">
        <v>359</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360</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361</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362</v>
      </c>
      <c r="B5" s="821"/>
      <c r="C5" s="821"/>
      <c r="D5" s="821"/>
      <c r="E5" s="821"/>
      <c r="F5" s="821"/>
      <c r="G5" s="821"/>
      <c r="H5" s="821"/>
      <c r="I5" s="821"/>
      <c r="J5" s="821"/>
      <c r="K5" s="821"/>
      <c r="L5" s="821"/>
      <c r="M5" s="821"/>
      <c r="N5" s="821"/>
      <c r="O5" s="821"/>
      <c r="P5" s="822"/>
      <c r="Q5" s="797" t="s">
        <v>363</v>
      </c>
      <c r="R5" s="798"/>
      <c r="S5" s="798"/>
      <c r="T5" s="798"/>
      <c r="U5" s="799"/>
      <c r="V5" s="797" t="s">
        <v>364</v>
      </c>
      <c r="W5" s="798"/>
      <c r="X5" s="798"/>
      <c r="Y5" s="798"/>
      <c r="Z5" s="799"/>
      <c r="AA5" s="797" t="s">
        <v>365</v>
      </c>
      <c r="AB5" s="798"/>
      <c r="AC5" s="798"/>
      <c r="AD5" s="798"/>
      <c r="AE5" s="798"/>
      <c r="AF5" s="830" t="s">
        <v>366</v>
      </c>
      <c r="AG5" s="798"/>
      <c r="AH5" s="798"/>
      <c r="AI5" s="798"/>
      <c r="AJ5" s="809"/>
      <c r="AK5" s="798" t="s">
        <v>367</v>
      </c>
      <c r="AL5" s="798"/>
      <c r="AM5" s="798"/>
      <c r="AN5" s="798"/>
      <c r="AO5" s="799"/>
      <c r="AP5" s="797" t="s">
        <v>368</v>
      </c>
      <c r="AQ5" s="798"/>
      <c r="AR5" s="798"/>
      <c r="AS5" s="798"/>
      <c r="AT5" s="799"/>
      <c r="AU5" s="797" t="s">
        <v>369</v>
      </c>
      <c r="AV5" s="798"/>
      <c r="AW5" s="798"/>
      <c r="AX5" s="798"/>
      <c r="AY5" s="809"/>
      <c r="AZ5" s="256"/>
      <c r="BA5" s="256"/>
      <c r="BB5" s="256"/>
      <c r="BC5" s="256"/>
      <c r="BD5" s="256"/>
      <c r="BE5" s="257"/>
      <c r="BF5" s="257"/>
      <c r="BG5" s="257"/>
      <c r="BH5" s="257"/>
      <c r="BI5" s="257"/>
      <c r="BJ5" s="257"/>
      <c r="BK5" s="257"/>
      <c r="BL5" s="257"/>
      <c r="BM5" s="257"/>
      <c r="BN5" s="257"/>
      <c r="BO5" s="257"/>
      <c r="BP5" s="257"/>
      <c r="BQ5" s="820" t="s">
        <v>370</v>
      </c>
      <c r="BR5" s="821"/>
      <c r="BS5" s="821"/>
      <c r="BT5" s="821"/>
      <c r="BU5" s="821"/>
      <c r="BV5" s="821"/>
      <c r="BW5" s="821"/>
      <c r="BX5" s="821"/>
      <c r="BY5" s="821"/>
      <c r="BZ5" s="821"/>
      <c r="CA5" s="821"/>
      <c r="CB5" s="821"/>
      <c r="CC5" s="821"/>
      <c r="CD5" s="821"/>
      <c r="CE5" s="821"/>
      <c r="CF5" s="821"/>
      <c r="CG5" s="822"/>
      <c r="CH5" s="797" t="s">
        <v>371</v>
      </c>
      <c r="CI5" s="798"/>
      <c r="CJ5" s="798"/>
      <c r="CK5" s="798"/>
      <c r="CL5" s="799"/>
      <c r="CM5" s="797" t="s">
        <v>372</v>
      </c>
      <c r="CN5" s="798"/>
      <c r="CO5" s="798"/>
      <c r="CP5" s="798"/>
      <c r="CQ5" s="799"/>
      <c r="CR5" s="797" t="s">
        <v>373</v>
      </c>
      <c r="CS5" s="798"/>
      <c r="CT5" s="798"/>
      <c r="CU5" s="798"/>
      <c r="CV5" s="799"/>
      <c r="CW5" s="797" t="s">
        <v>374</v>
      </c>
      <c r="CX5" s="798"/>
      <c r="CY5" s="798"/>
      <c r="CZ5" s="798"/>
      <c r="DA5" s="799"/>
      <c r="DB5" s="797" t="s">
        <v>375</v>
      </c>
      <c r="DC5" s="798"/>
      <c r="DD5" s="798"/>
      <c r="DE5" s="798"/>
      <c r="DF5" s="799"/>
      <c r="DG5" s="803" t="s">
        <v>376</v>
      </c>
      <c r="DH5" s="804"/>
      <c r="DI5" s="804"/>
      <c r="DJ5" s="804"/>
      <c r="DK5" s="805"/>
      <c r="DL5" s="803" t="s">
        <v>377</v>
      </c>
      <c r="DM5" s="804"/>
      <c r="DN5" s="804"/>
      <c r="DO5" s="804"/>
      <c r="DP5" s="805"/>
      <c r="DQ5" s="797" t="s">
        <v>378</v>
      </c>
      <c r="DR5" s="798"/>
      <c r="DS5" s="798"/>
      <c r="DT5" s="798"/>
      <c r="DU5" s="799"/>
      <c r="DV5" s="797" t="s">
        <v>369</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379</v>
      </c>
      <c r="C7" s="812"/>
      <c r="D7" s="812"/>
      <c r="E7" s="812"/>
      <c r="F7" s="812"/>
      <c r="G7" s="812"/>
      <c r="H7" s="812"/>
      <c r="I7" s="812"/>
      <c r="J7" s="812"/>
      <c r="K7" s="812"/>
      <c r="L7" s="812"/>
      <c r="M7" s="812"/>
      <c r="N7" s="812"/>
      <c r="O7" s="812"/>
      <c r="P7" s="813"/>
      <c r="Q7" s="814">
        <v>6157</v>
      </c>
      <c r="R7" s="815"/>
      <c r="S7" s="815"/>
      <c r="T7" s="815"/>
      <c r="U7" s="815"/>
      <c r="V7" s="815">
        <v>5957</v>
      </c>
      <c r="W7" s="815"/>
      <c r="X7" s="815"/>
      <c r="Y7" s="815"/>
      <c r="Z7" s="815"/>
      <c r="AA7" s="815">
        <v>199</v>
      </c>
      <c r="AB7" s="815"/>
      <c r="AC7" s="815"/>
      <c r="AD7" s="815"/>
      <c r="AE7" s="816"/>
      <c r="AF7" s="817">
        <v>167</v>
      </c>
      <c r="AG7" s="818"/>
      <c r="AH7" s="818"/>
      <c r="AI7" s="818"/>
      <c r="AJ7" s="819"/>
      <c r="AK7" s="854">
        <v>124</v>
      </c>
      <c r="AL7" s="855"/>
      <c r="AM7" s="855"/>
      <c r="AN7" s="855"/>
      <c r="AO7" s="855"/>
      <c r="AP7" s="855">
        <v>4612</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575</v>
      </c>
      <c r="BT7" s="859"/>
      <c r="BU7" s="859"/>
      <c r="BV7" s="859"/>
      <c r="BW7" s="859"/>
      <c r="BX7" s="859"/>
      <c r="BY7" s="859"/>
      <c r="BZ7" s="859"/>
      <c r="CA7" s="859"/>
      <c r="CB7" s="859"/>
      <c r="CC7" s="859"/>
      <c r="CD7" s="859"/>
      <c r="CE7" s="859"/>
      <c r="CF7" s="859"/>
      <c r="CG7" s="860"/>
      <c r="CH7" s="851">
        <v>14</v>
      </c>
      <c r="CI7" s="852"/>
      <c r="CJ7" s="852"/>
      <c r="CK7" s="852"/>
      <c r="CL7" s="853"/>
      <c r="CM7" s="851">
        <v>162</v>
      </c>
      <c r="CN7" s="852"/>
      <c r="CO7" s="852"/>
      <c r="CP7" s="852"/>
      <c r="CQ7" s="853"/>
      <c r="CR7" s="851">
        <v>50</v>
      </c>
      <c r="CS7" s="852"/>
      <c r="CT7" s="852"/>
      <c r="CU7" s="852"/>
      <c r="CV7" s="853"/>
      <c r="CW7" s="851" t="s">
        <v>577</v>
      </c>
      <c r="CX7" s="852"/>
      <c r="CY7" s="852"/>
      <c r="CZ7" s="852"/>
      <c r="DA7" s="853"/>
      <c r="DB7" s="851" t="s">
        <v>577</v>
      </c>
      <c r="DC7" s="852"/>
      <c r="DD7" s="852"/>
      <c r="DE7" s="852"/>
      <c r="DF7" s="853"/>
      <c r="DG7" s="851" t="s">
        <v>577</v>
      </c>
      <c r="DH7" s="852"/>
      <c r="DI7" s="852"/>
      <c r="DJ7" s="852"/>
      <c r="DK7" s="853"/>
      <c r="DL7" s="851" t="s">
        <v>577</v>
      </c>
      <c r="DM7" s="852"/>
      <c r="DN7" s="852"/>
      <c r="DO7" s="852"/>
      <c r="DP7" s="853"/>
      <c r="DQ7" s="851" t="s">
        <v>577</v>
      </c>
      <c r="DR7" s="852"/>
      <c r="DS7" s="852"/>
      <c r="DT7" s="852"/>
      <c r="DU7" s="853"/>
      <c r="DV7" s="832"/>
      <c r="DW7" s="833"/>
      <c r="DX7" s="833"/>
      <c r="DY7" s="833"/>
      <c r="DZ7" s="834"/>
      <c r="EA7" s="254"/>
    </row>
    <row r="8" spans="1:131" s="255" customFormat="1" ht="26.25" customHeight="1" x14ac:dyDescent="0.15">
      <c r="A8" s="261">
        <v>2</v>
      </c>
      <c r="B8" s="835" t="s">
        <v>380</v>
      </c>
      <c r="C8" s="836"/>
      <c r="D8" s="836"/>
      <c r="E8" s="836"/>
      <c r="F8" s="836"/>
      <c r="G8" s="836"/>
      <c r="H8" s="836"/>
      <c r="I8" s="836"/>
      <c r="J8" s="836"/>
      <c r="K8" s="836"/>
      <c r="L8" s="836"/>
      <c r="M8" s="836"/>
      <c r="N8" s="836"/>
      <c r="O8" s="836"/>
      <c r="P8" s="837"/>
      <c r="Q8" s="838">
        <v>60</v>
      </c>
      <c r="R8" s="839"/>
      <c r="S8" s="839"/>
      <c r="T8" s="839"/>
      <c r="U8" s="839"/>
      <c r="V8" s="839">
        <v>59</v>
      </c>
      <c r="W8" s="839"/>
      <c r="X8" s="839"/>
      <c r="Y8" s="839"/>
      <c r="Z8" s="839"/>
      <c r="AA8" s="839">
        <v>1</v>
      </c>
      <c r="AB8" s="839"/>
      <c r="AC8" s="839"/>
      <c r="AD8" s="839"/>
      <c r="AE8" s="840"/>
      <c r="AF8" s="841">
        <v>1</v>
      </c>
      <c r="AG8" s="842"/>
      <c r="AH8" s="842"/>
      <c r="AI8" s="842"/>
      <c r="AJ8" s="843"/>
      <c r="AK8" s="844">
        <v>0</v>
      </c>
      <c r="AL8" s="845"/>
      <c r="AM8" s="845"/>
      <c r="AN8" s="845"/>
      <c r="AO8" s="845"/>
      <c r="AP8" s="845">
        <v>0</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t="s">
        <v>576</v>
      </c>
      <c r="BT8" s="849"/>
      <c r="BU8" s="849"/>
      <c r="BV8" s="849"/>
      <c r="BW8" s="849"/>
      <c r="BX8" s="849"/>
      <c r="BY8" s="849"/>
      <c r="BZ8" s="849"/>
      <c r="CA8" s="849"/>
      <c r="CB8" s="849"/>
      <c r="CC8" s="849"/>
      <c r="CD8" s="849"/>
      <c r="CE8" s="849"/>
      <c r="CF8" s="849"/>
      <c r="CG8" s="850"/>
      <c r="CH8" s="861">
        <v>3</v>
      </c>
      <c r="CI8" s="862"/>
      <c r="CJ8" s="862"/>
      <c r="CK8" s="862"/>
      <c r="CL8" s="863"/>
      <c r="CM8" s="861">
        <v>114</v>
      </c>
      <c r="CN8" s="862"/>
      <c r="CO8" s="862"/>
      <c r="CP8" s="862"/>
      <c r="CQ8" s="863"/>
      <c r="CR8" s="861">
        <v>35</v>
      </c>
      <c r="CS8" s="862"/>
      <c r="CT8" s="862"/>
      <c r="CU8" s="862"/>
      <c r="CV8" s="863"/>
      <c r="CW8" s="861" t="s">
        <v>577</v>
      </c>
      <c r="CX8" s="862"/>
      <c r="CY8" s="862"/>
      <c r="CZ8" s="862"/>
      <c r="DA8" s="863"/>
      <c r="DB8" s="861" t="s">
        <v>577</v>
      </c>
      <c r="DC8" s="862"/>
      <c r="DD8" s="862"/>
      <c r="DE8" s="862"/>
      <c r="DF8" s="863"/>
      <c r="DG8" s="861" t="s">
        <v>577</v>
      </c>
      <c r="DH8" s="862"/>
      <c r="DI8" s="862"/>
      <c r="DJ8" s="862"/>
      <c r="DK8" s="863"/>
      <c r="DL8" s="861" t="s">
        <v>577</v>
      </c>
      <c r="DM8" s="862"/>
      <c r="DN8" s="862"/>
      <c r="DO8" s="862"/>
      <c r="DP8" s="863"/>
      <c r="DQ8" s="861" t="s">
        <v>577</v>
      </c>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381</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382</v>
      </c>
      <c r="B23" s="870" t="s">
        <v>383</v>
      </c>
      <c r="C23" s="871"/>
      <c r="D23" s="871"/>
      <c r="E23" s="871"/>
      <c r="F23" s="871"/>
      <c r="G23" s="871"/>
      <c r="H23" s="871"/>
      <c r="I23" s="871"/>
      <c r="J23" s="871"/>
      <c r="K23" s="871"/>
      <c r="L23" s="871"/>
      <c r="M23" s="871"/>
      <c r="N23" s="871"/>
      <c r="O23" s="871"/>
      <c r="P23" s="872"/>
      <c r="Q23" s="873">
        <f>SUM(Q7:U22)</f>
        <v>6217</v>
      </c>
      <c r="R23" s="874"/>
      <c r="S23" s="874"/>
      <c r="T23" s="874"/>
      <c r="U23" s="874"/>
      <c r="V23" s="873">
        <v>6017</v>
      </c>
      <c r="W23" s="874"/>
      <c r="X23" s="874"/>
      <c r="Y23" s="874"/>
      <c r="Z23" s="874"/>
      <c r="AA23" s="874">
        <f>SUM(AA7:AE22)</f>
        <v>200</v>
      </c>
      <c r="AB23" s="874"/>
      <c r="AC23" s="874"/>
      <c r="AD23" s="874"/>
      <c r="AE23" s="875"/>
      <c r="AF23" s="876">
        <v>168</v>
      </c>
      <c r="AG23" s="874"/>
      <c r="AH23" s="874"/>
      <c r="AI23" s="874"/>
      <c r="AJ23" s="877"/>
      <c r="AK23" s="878"/>
      <c r="AL23" s="879"/>
      <c r="AM23" s="879"/>
      <c r="AN23" s="879"/>
      <c r="AO23" s="879"/>
      <c r="AP23" s="874">
        <f>SUM(AP7:AT22)</f>
        <v>4612</v>
      </c>
      <c r="AQ23" s="874"/>
      <c r="AR23" s="874"/>
      <c r="AS23" s="874"/>
      <c r="AT23" s="874"/>
      <c r="AU23" s="880"/>
      <c r="AV23" s="880"/>
      <c r="AW23" s="880"/>
      <c r="AX23" s="880"/>
      <c r="AY23" s="881"/>
      <c r="AZ23" s="889" t="s">
        <v>128</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384</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385</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362</v>
      </c>
      <c r="B26" s="821"/>
      <c r="C26" s="821"/>
      <c r="D26" s="821"/>
      <c r="E26" s="821"/>
      <c r="F26" s="821"/>
      <c r="G26" s="821"/>
      <c r="H26" s="821"/>
      <c r="I26" s="821"/>
      <c r="J26" s="821"/>
      <c r="K26" s="821"/>
      <c r="L26" s="821"/>
      <c r="M26" s="821"/>
      <c r="N26" s="821"/>
      <c r="O26" s="821"/>
      <c r="P26" s="822"/>
      <c r="Q26" s="797" t="s">
        <v>386</v>
      </c>
      <c r="R26" s="798"/>
      <c r="S26" s="798"/>
      <c r="T26" s="798"/>
      <c r="U26" s="799"/>
      <c r="V26" s="797" t="s">
        <v>387</v>
      </c>
      <c r="W26" s="798"/>
      <c r="X26" s="798"/>
      <c r="Y26" s="798"/>
      <c r="Z26" s="799"/>
      <c r="AA26" s="797" t="s">
        <v>388</v>
      </c>
      <c r="AB26" s="798"/>
      <c r="AC26" s="798"/>
      <c r="AD26" s="798"/>
      <c r="AE26" s="798"/>
      <c r="AF26" s="892" t="s">
        <v>389</v>
      </c>
      <c r="AG26" s="893"/>
      <c r="AH26" s="893"/>
      <c r="AI26" s="893"/>
      <c r="AJ26" s="894"/>
      <c r="AK26" s="798" t="s">
        <v>390</v>
      </c>
      <c r="AL26" s="798"/>
      <c r="AM26" s="798"/>
      <c r="AN26" s="798"/>
      <c r="AO26" s="799"/>
      <c r="AP26" s="797" t="s">
        <v>391</v>
      </c>
      <c r="AQ26" s="798"/>
      <c r="AR26" s="798"/>
      <c r="AS26" s="798"/>
      <c r="AT26" s="799"/>
      <c r="AU26" s="797" t="s">
        <v>392</v>
      </c>
      <c r="AV26" s="798"/>
      <c r="AW26" s="798"/>
      <c r="AX26" s="798"/>
      <c r="AY26" s="799"/>
      <c r="AZ26" s="797" t="s">
        <v>393</v>
      </c>
      <c r="BA26" s="798"/>
      <c r="BB26" s="798"/>
      <c r="BC26" s="798"/>
      <c r="BD26" s="799"/>
      <c r="BE26" s="797" t="s">
        <v>369</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394</v>
      </c>
      <c r="C28" s="812"/>
      <c r="D28" s="812"/>
      <c r="E28" s="812"/>
      <c r="F28" s="812"/>
      <c r="G28" s="812"/>
      <c r="H28" s="812"/>
      <c r="I28" s="812"/>
      <c r="J28" s="812"/>
      <c r="K28" s="812"/>
      <c r="L28" s="812"/>
      <c r="M28" s="812"/>
      <c r="N28" s="812"/>
      <c r="O28" s="812"/>
      <c r="P28" s="813"/>
      <c r="Q28" s="902">
        <v>1389</v>
      </c>
      <c r="R28" s="903"/>
      <c r="S28" s="903"/>
      <c r="T28" s="903"/>
      <c r="U28" s="903"/>
      <c r="V28" s="903">
        <v>1362</v>
      </c>
      <c r="W28" s="903"/>
      <c r="X28" s="903"/>
      <c r="Y28" s="903"/>
      <c r="Z28" s="903"/>
      <c r="AA28" s="903">
        <v>28</v>
      </c>
      <c r="AB28" s="903"/>
      <c r="AC28" s="903"/>
      <c r="AD28" s="903"/>
      <c r="AE28" s="904"/>
      <c r="AF28" s="905">
        <v>28</v>
      </c>
      <c r="AG28" s="903"/>
      <c r="AH28" s="903"/>
      <c r="AI28" s="903"/>
      <c r="AJ28" s="906"/>
      <c r="AK28" s="907">
        <v>72</v>
      </c>
      <c r="AL28" s="898"/>
      <c r="AM28" s="898"/>
      <c r="AN28" s="898"/>
      <c r="AO28" s="898"/>
      <c r="AP28" s="898">
        <v>0</v>
      </c>
      <c r="AQ28" s="898"/>
      <c r="AR28" s="898"/>
      <c r="AS28" s="898"/>
      <c r="AT28" s="898"/>
      <c r="AU28" s="898">
        <v>0</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395</v>
      </c>
      <c r="C29" s="836"/>
      <c r="D29" s="836"/>
      <c r="E29" s="836"/>
      <c r="F29" s="836"/>
      <c r="G29" s="836"/>
      <c r="H29" s="836"/>
      <c r="I29" s="836"/>
      <c r="J29" s="836"/>
      <c r="K29" s="836"/>
      <c r="L29" s="836"/>
      <c r="M29" s="836"/>
      <c r="N29" s="836"/>
      <c r="O29" s="836"/>
      <c r="P29" s="837"/>
      <c r="Q29" s="838">
        <v>66</v>
      </c>
      <c r="R29" s="839"/>
      <c r="S29" s="839"/>
      <c r="T29" s="839"/>
      <c r="U29" s="839"/>
      <c r="V29" s="839">
        <v>60</v>
      </c>
      <c r="W29" s="839"/>
      <c r="X29" s="839"/>
      <c r="Y29" s="839"/>
      <c r="Z29" s="839"/>
      <c r="AA29" s="839">
        <v>6</v>
      </c>
      <c r="AB29" s="839"/>
      <c r="AC29" s="839"/>
      <c r="AD29" s="839"/>
      <c r="AE29" s="840"/>
      <c r="AF29" s="841">
        <v>6</v>
      </c>
      <c r="AG29" s="842"/>
      <c r="AH29" s="842"/>
      <c r="AI29" s="842"/>
      <c r="AJ29" s="843"/>
      <c r="AK29" s="910">
        <v>6</v>
      </c>
      <c r="AL29" s="911"/>
      <c r="AM29" s="911"/>
      <c r="AN29" s="911"/>
      <c r="AO29" s="911"/>
      <c r="AP29" s="911">
        <v>0</v>
      </c>
      <c r="AQ29" s="911"/>
      <c r="AR29" s="911"/>
      <c r="AS29" s="911"/>
      <c r="AT29" s="911"/>
      <c r="AU29" s="911">
        <v>0</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396</v>
      </c>
      <c r="C30" s="836"/>
      <c r="D30" s="836"/>
      <c r="E30" s="836"/>
      <c r="F30" s="836"/>
      <c r="G30" s="836"/>
      <c r="H30" s="836"/>
      <c r="I30" s="836"/>
      <c r="J30" s="836"/>
      <c r="K30" s="836"/>
      <c r="L30" s="836"/>
      <c r="M30" s="836"/>
      <c r="N30" s="836"/>
      <c r="O30" s="836"/>
      <c r="P30" s="837"/>
      <c r="Q30" s="838">
        <v>959</v>
      </c>
      <c r="R30" s="839"/>
      <c r="S30" s="839"/>
      <c r="T30" s="839"/>
      <c r="U30" s="839"/>
      <c r="V30" s="839">
        <v>925</v>
      </c>
      <c r="W30" s="839"/>
      <c r="X30" s="839"/>
      <c r="Y30" s="839"/>
      <c r="Z30" s="839"/>
      <c r="AA30" s="839">
        <v>34</v>
      </c>
      <c r="AB30" s="839"/>
      <c r="AC30" s="839"/>
      <c r="AD30" s="839"/>
      <c r="AE30" s="840"/>
      <c r="AF30" s="841">
        <v>34</v>
      </c>
      <c r="AG30" s="842"/>
      <c r="AH30" s="842"/>
      <c r="AI30" s="842"/>
      <c r="AJ30" s="843"/>
      <c r="AK30" s="910">
        <v>124</v>
      </c>
      <c r="AL30" s="911"/>
      <c r="AM30" s="911"/>
      <c r="AN30" s="911"/>
      <c r="AO30" s="911"/>
      <c r="AP30" s="911">
        <v>0</v>
      </c>
      <c r="AQ30" s="911"/>
      <c r="AR30" s="911"/>
      <c r="AS30" s="911"/>
      <c r="AT30" s="911"/>
      <c r="AU30" s="911">
        <v>0</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397</v>
      </c>
      <c r="C31" s="836"/>
      <c r="D31" s="836"/>
      <c r="E31" s="836"/>
      <c r="F31" s="836"/>
      <c r="G31" s="836"/>
      <c r="H31" s="836"/>
      <c r="I31" s="836"/>
      <c r="J31" s="836"/>
      <c r="K31" s="836"/>
      <c r="L31" s="836"/>
      <c r="M31" s="836"/>
      <c r="N31" s="836"/>
      <c r="O31" s="836"/>
      <c r="P31" s="837"/>
      <c r="Q31" s="838">
        <v>110</v>
      </c>
      <c r="R31" s="839"/>
      <c r="S31" s="839"/>
      <c r="T31" s="839"/>
      <c r="U31" s="839"/>
      <c r="V31" s="839">
        <v>109</v>
      </c>
      <c r="W31" s="839"/>
      <c r="X31" s="839"/>
      <c r="Y31" s="839"/>
      <c r="Z31" s="839"/>
      <c r="AA31" s="839">
        <v>0</v>
      </c>
      <c r="AB31" s="839"/>
      <c r="AC31" s="839"/>
      <c r="AD31" s="839"/>
      <c r="AE31" s="840"/>
      <c r="AF31" s="841">
        <v>0</v>
      </c>
      <c r="AG31" s="842"/>
      <c r="AH31" s="842"/>
      <c r="AI31" s="842"/>
      <c r="AJ31" s="843"/>
      <c r="AK31" s="910">
        <v>26</v>
      </c>
      <c r="AL31" s="911"/>
      <c r="AM31" s="911"/>
      <c r="AN31" s="911"/>
      <c r="AO31" s="911"/>
      <c r="AP31" s="911">
        <v>0</v>
      </c>
      <c r="AQ31" s="911"/>
      <c r="AR31" s="911"/>
      <c r="AS31" s="911"/>
      <c r="AT31" s="911"/>
      <c r="AU31" s="911">
        <v>0</v>
      </c>
      <c r="AV31" s="911"/>
      <c r="AW31" s="911"/>
      <c r="AX31" s="911"/>
      <c r="AY31" s="911"/>
      <c r="AZ31" s="912"/>
      <c r="BA31" s="912"/>
      <c r="BB31" s="912"/>
      <c r="BC31" s="912"/>
      <c r="BD31" s="912"/>
      <c r="BE31" s="908"/>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398</v>
      </c>
      <c r="C32" s="836"/>
      <c r="D32" s="836"/>
      <c r="E32" s="836"/>
      <c r="F32" s="836"/>
      <c r="G32" s="836"/>
      <c r="H32" s="836"/>
      <c r="I32" s="836"/>
      <c r="J32" s="836"/>
      <c r="K32" s="836"/>
      <c r="L32" s="836"/>
      <c r="M32" s="836"/>
      <c r="N32" s="836"/>
      <c r="O32" s="836"/>
      <c r="P32" s="837"/>
      <c r="Q32" s="838">
        <v>348</v>
      </c>
      <c r="R32" s="839"/>
      <c r="S32" s="839"/>
      <c r="T32" s="839"/>
      <c r="U32" s="839"/>
      <c r="V32" s="839">
        <v>331</v>
      </c>
      <c r="W32" s="839"/>
      <c r="X32" s="839"/>
      <c r="Y32" s="839"/>
      <c r="Z32" s="839"/>
      <c r="AA32" s="839">
        <v>17</v>
      </c>
      <c r="AB32" s="839"/>
      <c r="AC32" s="839"/>
      <c r="AD32" s="839"/>
      <c r="AE32" s="840"/>
      <c r="AF32" s="841">
        <v>330</v>
      </c>
      <c r="AG32" s="842"/>
      <c r="AH32" s="842"/>
      <c r="AI32" s="842"/>
      <c r="AJ32" s="843"/>
      <c r="AK32" s="910">
        <v>38</v>
      </c>
      <c r="AL32" s="911"/>
      <c r="AM32" s="911"/>
      <c r="AN32" s="911"/>
      <c r="AO32" s="911"/>
      <c r="AP32" s="911">
        <v>923</v>
      </c>
      <c r="AQ32" s="911"/>
      <c r="AR32" s="911"/>
      <c r="AS32" s="911"/>
      <c r="AT32" s="911"/>
      <c r="AU32" s="911">
        <v>105</v>
      </c>
      <c r="AV32" s="911"/>
      <c r="AW32" s="911"/>
      <c r="AX32" s="911"/>
      <c r="AY32" s="911"/>
      <c r="AZ32" s="912" t="s">
        <v>564</v>
      </c>
      <c r="BA32" s="912"/>
      <c r="BB32" s="912"/>
      <c r="BC32" s="912"/>
      <c r="BD32" s="912"/>
      <c r="BE32" s="908" t="s">
        <v>399</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400</v>
      </c>
      <c r="C33" s="836"/>
      <c r="D33" s="836"/>
      <c r="E33" s="836"/>
      <c r="F33" s="836"/>
      <c r="G33" s="836"/>
      <c r="H33" s="836"/>
      <c r="I33" s="836"/>
      <c r="J33" s="836"/>
      <c r="K33" s="836"/>
      <c r="L33" s="836"/>
      <c r="M33" s="836"/>
      <c r="N33" s="836"/>
      <c r="O33" s="836"/>
      <c r="P33" s="837"/>
      <c r="Q33" s="838">
        <v>561</v>
      </c>
      <c r="R33" s="839"/>
      <c r="S33" s="839"/>
      <c r="T33" s="839"/>
      <c r="U33" s="839"/>
      <c r="V33" s="839">
        <v>505</v>
      </c>
      <c r="W33" s="839"/>
      <c r="X33" s="839"/>
      <c r="Y33" s="839"/>
      <c r="Z33" s="839"/>
      <c r="AA33" s="839">
        <v>56</v>
      </c>
      <c r="AB33" s="839"/>
      <c r="AC33" s="839"/>
      <c r="AD33" s="839"/>
      <c r="AE33" s="840"/>
      <c r="AF33" s="841">
        <v>81</v>
      </c>
      <c r="AG33" s="842"/>
      <c r="AH33" s="842"/>
      <c r="AI33" s="842"/>
      <c r="AJ33" s="843"/>
      <c r="AK33" s="910">
        <v>263</v>
      </c>
      <c r="AL33" s="911"/>
      <c r="AM33" s="911"/>
      <c r="AN33" s="911"/>
      <c r="AO33" s="911"/>
      <c r="AP33" s="911">
        <v>3917</v>
      </c>
      <c r="AQ33" s="911"/>
      <c r="AR33" s="911"/>
      <c r="AS33" s="911"/>
      <c r="AT33" s="911"/>
      <c r="AU33" s="911">
        <v>3118</v>
      </c>
      <c r="AV33" s="911"/>
      <c r="AW33" s="911"/>
      <c r="AX33" s="911"/>
      <c r="AY33" s="911"/>
      <c r="AZ33" s="912" t="s">
        <v>564</v>
      </c>
      <c r="BA33" s="912"/>
      <c r="BB33" s="912"/>
      <c r="BC33" s="912"/>
      <c r="BD33" s="912"/>
      <c r="BE33" s="908" t="s">
        <v>399</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401</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382</v>
      </c>
      <c r="B63" s="870" t="s">
        <v>402</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479</v>
      </c>
      <c r="AG63" s="922"/>
      <c r="AH63" s="922"/>
      <c r="AI63" s="922"/>
      <c r="AJ63" s="923"/>
      <c r="AK63" s="924"/>
      <c r="AL63" s="919"/>
      <c r="AM63" s="919"/>
      <c r="AN63" s="919"/>
      <c r="AO63" s="919"/>
      <c r="AP63" s="922">
        <f>SUM(AP28:AT62)</f>
        <v>4840</v>
      </c>
      <c r="AQ63" s="922"/>
      <c r="AR63" s="922"/>
      <c r="AS63" s="922"/>
      <c r="AT63" s="922"/>
      <c r="AU63" s="922">
        <f>SUM(AU28:AY62)</f>
        <v>3223</v>
      </c>
      <c r="AV63" s="922"/>
      <c r="AW63" s="922"/>
      <c r="AX63" s="922"/>
      <c r="AY63" s="922"/>
      <c r="AZ63" s="926"/>
      <c r="BA63" s="926"/>
      <c r="BB63" s="926"/>
      <c r="BC63" s="926"/>
      <c r="BD63" s="926"/>
      <c r="BE63" s="927"/>
      <c r="BF63" s="927"/>
      <c r="BG63" s="927"/>
      <c r="BH63" s="927"/>
      <c r="BI63" s="928"/>
      <c r="BJ63" s="929" t="s">
        <v>128</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403</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404</v>
      </c>
      <c r="B66" s="821"/>
      <c r="C66" s="821"/>
      <c r="D66" s="821"/>
      <c r="E66" s="821"/>
      <c r="F66" s="821"/>
      <c r="G66" s="821"/>
      <c r="H66" s="821"/>
      <c r="I66" s="821"/>
      <c r="J66" s="821"/>
      <c r="K66" s="821"/>
      <c r="L66" s="821"/>
      <c r="M66" s="821"/>
      <c r="N66" s="821"/>
      <c r="O66" s="821"/>
      <c r="P66" s="822"/>
      <c r="Q66" s="797" t="s">
        <v>386</v>
      </c>
      <c r="R66" s="798"/>
      <c r="S66" s="798"/>
      <c r="T66" s="798"/>
      <c r="U66" s="799"/>
      <c r="V66" s="797" t="s">
        <v>405</v>
      </c>
      <c r="W66" s="798"/>
      <c r="X66" s="798"/>
      <c r="Y66" s="798"/>
      <c r="Z66" s="799"/>
      <c r="AA66" s="797" t="s">
        <v>388</v>
      </c>
      <c r="AB66" s="798"/>
      <c r="AC66" s="798"/>
      <c r="AD66" s="798"/>
      <c r="AE66" s="799"/>
      <c r="AF66" s="932" t="s">
        <v>406</v>
      </c>
      <c r="AG66" s="893"/>
      <c r="AH66" s="893"/>
      <c r="AI66" s="893"/>
      <c r="AJ66" s="933"/>
      <c r="AK66" s="797" t="s">
        <v>390</v>
      </c>
      <c r="AL66" s="821"/>
      <c r="AM66" s="821"/>
      <c r="AN66" s="821"/>
      <c r="AO66" s="822"/>
      <c r="AP66" s="797" t="s">
        <v>391</v>
      </c>
      <c r="AQ66" s="798"/>
      <c r="AR66" s="798"/>
      <c r="AS66" s="798"/>
      <c r="AT66" s="799"/>
      <c r="AU66" s="797" t="s">
        <v>407</v>
      </c>
      <c r="AV66" s="798"/>
      <c r="AW66" s="798"/>
      <c r="AX66" s="798"/>
      <c r="AY66" s="799"/>
      <c r="AZ66" s="797" t="s">
        <v>369</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565</v>
      </c>
      <c r="C68" s="950"/>
      <c r="D68" s="950"/>
      <c r="E68" s="950"/>
      <c r="F68" s="950"/>
      <c r="G68" s="950"/>
      <c r="H68" s="950"/>
      <c r="I68" s="950"/>
      <c r="J68" s="950"/>
      <c r="K68" s="950"/>
      <c r="L68" s="950"/>
      <c r="M68" s="950"/>
      <c r="N68" s="950"/>
      <c r="O68" s="950"/>
      <c r="P68" s="951"/>
      <c r="Q68" s="952">
        <v>6945</v>
      </c>
      <c r="R68" s="946"/>
      <c r="S68" s="946"/>
      <c r="T68" s="946"/>
      <c r="U68" s="946"/>
      <c r="V68" s="946">
        <v>6898</v>
      </c>
      <c r="W68" s="946"/>
      <c r="X68" s="946"/>
      <c r="Y68" s="946"/>
      <c r="Z68" s="946"/>
      <c r="AA68" s="946">
        <v>47</v>
      </c>
      <c r="AB68" s="946"/>
      <c r="AC68" s="946"/>
      <c r="AD68" s="946"/>
      <c r="AE68" s="946"/>
      <c r="AF68" s="946">
        <v>47</v>
      </c>
      <c r="AG68" s="946"/>
      <c r="AH68" s="946"/>
      <c r="AI68" s="946"/>
      <c r="AJ68" s="946"/>
      <c r="AK68" s="946">
        <v>3596</v>
      </c>
      <c r="AL68" s="946"/>
      <c r="AM68" s="946"/>
      <c r="AN68" s="946"/>
      <c r="AO68" s="946"/>
      <c r="AP68" s="946">
        <v>0</v>
      </c>
      <c r="AQ68" s="946"/>
      <c r="AR68" s="946"/>
      <c r="AS68" s="946"/>
      <c r="AT68" s="946"/>
      <c r="AU68" s="946">
        <v>0</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566</v>
      </c>
      <c r="C69" s="954"/>
      <c r="D69" s="954"/>
      <c r="E69" s="954"/>
      <c r="F69" s="954"/>
      <c r="G69" s="954"/>
      <c r="H69" s="954"/>
      <c r="I69" s="954"/>
      <c r="J69" s="954"/>
      <c r="K69" s="954"/>
      <c r="L69" s="954"/>
      <c r="M69" s="954"/>
      <c r="N69" s="954"/>
      <c r="O69" s="954"/>
      <c r="P69" s="955"/>
      <c r="Q69" s="956">
        <v>0</v>
      </c>
      <c r="R69" s="911"/>
      <c r="S69" s="911"/>
      <c r="T69" s="911"/>
      <c r="U69" s="911"/>
      <c r="V69" s="911">
        <v>0</v>
      </c>
      <c r="W69" s="911"/>
      <c r="X69" s="911"/>
      <c r="Y69" s="911"/>
      <c r="Z69" s="911"/>
      <c r="AA69" s="911">
        <v>0</v>
      </c>
      <c r="AB69" s="911"/>
      <c r="AC69" s="911"/>
      <c r="AD69" s="911"/>
      <c r="AE69" s="911"/>
      <c r="AF69" s="911">
        <v>0</v>
      </c>
      <c r="AG69" s="911"/>
      <c r="AH69" s="911"/>
      <c r="AI69" s="911"/>
      <c r="AJ69" s="911"/>
      <c r="AK69" s="911">
        <v>0</v>
      </c>
      <c r="AL69" s="911"/>
      <c r="AM69" s="911"/>
      <c r="AN69" s="911"/>
      <c r="AO69" s="911"/>
      <c r="AP69" s="911">
        <v>0</v>
      </c>
      <c r="AQ69" s="911"/>
      <c r="AR69" s="911"/>
      <c r="AS69" s="911"/>
      <c r="AT69" s="911"/>
      <c r="AU69" s="911">
        <v>0</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567</v>
      </c>
      <c r="C70" s="954"/>
      <c r="D70" s="954"/>
      <c r="E70" s="954"/>
      <c r="F70" s="954"/>
      <c r="G70" s="954"/>
      <c r="H70" s="954"/>
      <c r="I70" s="954"/>
      <c r="J70" s="954"/>
      <c r="K70" s="954"/>
      <c r="L70" s="954"/>
      <c r="M70" s="954"/>
      <c r="N70" s="954"/>
      <c r="O70" s="954"/>
      <c r="P70" s="955"/>
      <c r="Q70" s="956">
        <v>1328</v>
      </c>
      <c r="R70" s="911"/>
      <c r="S70" s="911"/>
      <c r="T70" s="911"/>
      <c r="U70" s="911"/>
      <c r="V70" s="911">
        <v>1305</v>
      </c>
      <c r="W70" s="911"/>
      <c r="X70" s="911"/>
      <c r="Y70" s="911"/>
      <c r="Z70" s="911"/>
      <c r="AA70" s="911">
        <v>23</v>
      </c>
      <c r="AB70" s="911"/>
      <c r="AC70" s="911"/>
      <c r="AD70" s="911"/>
      <c r="AE70" s="911"/>
      <c r="AF70" s="911">
        <v>23</v>
      </c>
      <c r="AG70" s="911"/>
      <c r="AH70" s="911"/>
      <c r="AI70" s="911"/>
      <c r="AJ70" s="911"/>
      <c r="AK70" s="911">
        <v>19</v>
      </c>
      <c r="AL70" s="911"/>
      <c r="AM70" s="911"/>
      <c r="AN70" s="911"/>
      <c r="AO70" s="911"/>
      <c r="AP70" s="911">
        <v>0</v>
      </c>
      <c r="AQ70" s="911"/>
      <c r="AR70" s="911"/>
      <c r="AS70" s="911"/>
      <c r="AT70" s="911"/>
      <c r="AU70" s="911">
        <v>0</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568</v>
      </c>
      <c r="C71" s="954"/>
      <c r="D71" s="954"/>
      <c r="E71" s="954"/>
      <c r="F71" s="954"/>
      <c r="G71" s="954"/>
      <c r="H71" s="954"/>
      <c r="I71" s="954"/>
      <c r="J71" s="954"/>
      <c r="K71" s="954"/>
      <c r="L71" s="954"/>
      <c r="M71" s="954"/>
      <c r="N71" s="954"/>
      <c r="O71" s="954"/>
      <c r="P71" s="955"/>
      <c r="Q71" s="956">
        <v>32</v>
      </c>
      <c r="R71" s="911"/>
      <c r="S71" s="911"/>
      <c r="T71" s="911"/>
      <c r="U71" s="911"/>
      <c r="V71" s="911">
        <v>31</v>
      </c>
      <c r="W71" s="911"/>
      <c r="X71" s="911"/>
      <c r="Y71" s="911"/>
      <c r="Z71" s="911"/>
      <c r="AA71" s="911">
        <v>1</v>
      </c>
      <c r="AB71" s="911"/>
      <c r="AC71" s="911"/>
      <c r="AD71" s="911"/>
      <c r="AE71" s="911"/>
      <c r="AF71" s="911">
        <v>1</v>
      </c>
      <c r="AG71" s="911"/>
      <c r="AH71" s="911"/>
      <c r="AI71" s="911"/>
      <c r="AJ71" s="911"/>
      <c r="AK71" s="911">
        <v>1</v>
      </c>
      <c r="AL71" s="911"/>
      <c r="AM71" s="911"/>
      <c r="AN71" s="911"/>
      <c r="AO71" s="911"/>
      <c r="AP71" s="911">
        <v>0</v>
      </c>
      <c r="AQ71" s="911"/>
      <c r="AR71" s="911"/>
      <c r="AS71" s="911"/>
      <c r="AT71" s="911"/>
      <c r="AU71" s="911">
        <v>0</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569</v>
      </c>
      <c r="C72" s="954"/>
      <c r="D72" s="954"/>
      <c r="E72" s="954"/>
      <c r="F72" s="954"/>
      <c r="G72" s="954"/>
      <c r="H72" s="954"/>
      <c r="I72" s="954"/>
      <c r="J72" s="954"/>
      <c r="K72" s="954"/>
      <c r="L72" s="954"/>
      <c r="M72" s="954"/>
      <c r="N72" s="954"/>
      <c r="O72" s="954"/>
      <c r="P72" s="955"/>
      <c r="Q72" s="956">
        <v>2059</v>
      </c>
      <c r="R72" s="911"/>
      <c r="S72" s="911"/>
      <c r="T72" s="911"/>
      <c r="U72" s="911"/>
      <c r="V72" s="911">
        <v>2008</v>
      </c>
      <c r="W72" s="911"/>
      <c r="X72" s="911"/>
      <c r="Y72" s="911"/>
      <c r="Z72" s="911"/>
      <c r="AA72" s="911">
        <v>52</v>
      </c>
      <c r="AB72" s="911"/>
      <c r="AC72" s="911"/>
      <c r="AD72" s="911"/>
      <c r="AE72" s="911"/>
      <c r="AF72" s="911">
        <v>52</v>
      </c>
      <c r="AG72" s="911"/>
      <c r="AH72" s="911"/>
      <c r="AI72" s="911"/>
      <c r="AJ72" s="911"/>
      <c r="AK72" s="911">
        <v>95</v>
      </c>
      <c r="AL72" s="911"/>
      <c r="AM72" s="911"/>
      <c r="AN72" s="911"/>
      <c r="AO72" s="911"/>
      <c r="AP72" s="911">
        <v>1415</v>
      </c>
      <c r="AQ72" s="911"/>
      <c r="AR72" s="911"/>
      <c r="AS72" s="911"/>
      <c r="AT72" s="911"/>
      <c r="AU72" s="911">
        <v>118</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570</v>
      </c>
      <c r="C73" s="954"/>
      <c r="D73" s="954"/>
      <c r="E73" s="954"/>
      <c r="F73" s="954"/>
      <c r="G73" s="954"/>
      <c r="H73" s="954"/>
      <c r="I73" s="954"/>
      <c r="J73" s="954"/>
      <c r="K73" s="954"/>
      <c r="L73" s="954"/>
      <c r="M73" s="954"/>
      <c r="N73" s="954"/>
      <c r="O73" s="954"/>
      <c r="P73" s="955"/>
      <c r="Q73" s="956">
        <v>3503</v>
      </c>
      <c r="R73" s="911"/>
      <c r="S73" s="911"/>
      <c r="T73" s="911"/>
      <c r="U73" s="911"/>
      <c r="V73" s="911">
        <v>3466</v>
      </c>
      <c r="W73" s="911"/>
      <c r="X73" s="911"/>
      <c r="Y73" s="911"/>
      <c r="Z73" s="911"/>
      <c r="AA73" s="911">
        <v>36</v>
      </c>
      <c r="AB73" s="911"/>
      <c r="AC73" s="911"/>
      <c r="AD73" s="911"/>
      <c r="AE73" s="911"/>
      <c r="AF73" s="911">
        <v>36</v>
      </c>
      <c r="AG73" s="911"/>
      <c r="AH73" s="911"/>
      <c r="AI73" s="911"/>
      <c r="AJ73" s="911"/>
      <c r="AK73" s="911">
        <v>249</v>
      </c>
      <c r="AL73" s="911"/>
      <c r="AM73" s="911"/>
      <c r="AN73" s="911"/>
      <c r="AO73" s="911"/>
      <c r="AP73" s="911">
        <v>2174</v>
      </c>
      <c r="AQ73" s="911"/>
      <c r="AR73" s="911"/>
      <c r="AS73" s="911"/>
      <c r="AT73" s="911"/>
      <c r="AU73" s="911">
        <v>115</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571</v>
      </c>
      <c r="C74" s="954"/>
      <c r="D74" s="954"/>
      <c r="E74" s="954"/>
      <c r="F74" s="954"/>
      <c r="G74" s="954"/>
      <c r="H74" s="954"/>
      <c r="I74" s="954"/>
      <c r="J74" s="954"/>
      <c r="K74" s="954"/>
      <c r="L74" s="954"/>
      <c r="M74" s="954"/>
      <c r="N74" s="954"/>
      <c r="O74" s="954"/>
      <c r="P74" s="955"/>
      <c r="Q74" s="956">
        <v>188</v>
      </c>
      <c r="R74" s="911"/>
      <c r="S74" s="911"/>
      <c r="T74" s="911"/>
      <c r="U74" s="911"/>
      <c r="V74" s="911">
        <v>176</v>
      </c>
      <c r="W74" s="911"/>
      <c r="X74" s="911"/>
      <c r="Y74" s="911"/>
      <c r="Z74" s="911"/>
      <c r="AA74" s="911">
        <v>13</v>
      </c>
      <c r="AB74" s="911"/>
      <c r="AC74" s="911"/>
      <c r="AD74" s="911"/>
      <c r="AE74" s="911"/>
      <c r="AF74" s="911">
        <v>13</v>
      </c>
      <c r="AG74" s="911"/>
      <c r="AH74" s="911"/>
      <c r="AI74" s="911"/>
      <c r="AJ74" s="911"/>
      <c r="AK74" s="911">
        <v>0</v>
      </c>
      <c r="AL74" s="911"/>
      <c r="AM74" s="911"/>
      <c r="AN74" s="911"/>
      <c r="AO74" s="911"/>
      <c r="AP74" s="911">
        <v>0</v>
      </c>
      <c r="AQ74" s="911"/>
      <c r="AR74" s="911"/>
      <c r="AS74" s="911"/>
      <c r="AT74" s="911"/>
      <c r="AU74" s="911">
        <v>0</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572</v>
      </c>
      <c r="C75" s="954"/>
      <c r="D75" s="954"/>
      <c r="E75" s="954"/>
      <c r="F75" s="954"/>
      <c r="G75" s="954"/>
      <c r="H75" s="954"/>
      <c r="I75" s="954"/>
      <c r="J75" s="954"/>
      <c r="K75" s="954"/>
      <c r="L75" s="954"/>
      <c r="M75" s="954"/>
      <c r="N75" s="954"/>
      <c r="O75" s="954"/>
      <c r="P75" s="955"/>
      <c r="Q75" s="959">
        <v>82</v>
      </c>
      <c r="R75" s="960"/>
      <c r="S75" s="960"/>
      <c r="T75" s="960"/>
      <c r="U75" s="910"/>
      <c r="V75" s="961">
        <v>76</v>
      </c>
      <c r="W75" s="960"/>
      <c r="X75" s="960"/>
      <c r="Y75" s="960"/>
      <c r="Z75" s="910"/>
      <c r="AA75" s="961">
        <v>6</v>
      </c>
      <c r="AB75" s="960"/>
      <c r="AC75" s="960"/>
      <c r="AD75" s="960"/>
      <c r="AE75" s="910"/>
      <c r="AF75" s="961">
        <v>6</v>
      </c>
      <c r="AG75" s="960"/>
      <c r="AH75" s="960"/>
      <c r="AI75" s="960"/>
      <c r="AJ75" s="910"/>
      <c r="AK75" s="961">
        <v>0</v>
      </c>
      <c r="AL75" s="960"/>
      <c r="AM75" s="960"/>
      <c r="AN75" s="960"/>
      <c r="AO75" s="910"/>
      <c r="AP75" s="961">
        <v>0</v>
      </c>
      <c r="AQ75" s="960"/>
      <c r="AR75" s="960"/>
      <c r="AS75" s="960"/>
      <c r="AT75" s="910"/>
      <c r="AU75" s="961">
        <v>0</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t="s">
        <v>573</v>
      </c>
      <c r="C76" s="954"/>
      <c r="D76" s="954"/>
      <c r="E76" s="954"/>
      <c r="F76" s="954"/>
      <c r="G76" s="954"/>
      <c r="H76" s="954"/>
      <c r="I76" s="954"/>
      <c r="J76" s="954"/>
      <c r="K76" s="954"/>
      <c r="L76" s="954"/>
      <c r="M76" s="954"/>
      <c r="N76" s="954"/>
      <c r="O76" s="954"/>
      <c r="P76" s="955"/>
      <c r="Q76" s="959">
        <v>255</v>
      </c>
      <c r="R76" s="960"/>
      <c r="S76" s="960"/>
      <c r="T76" s="960"/>
      <c r="U76" s="910"/>
      <c r="V76" s="961">
        <v>188</v>
      </c>
      <c r="W76" s="960"/>
      <c r="X76" s="960"/>
      <c r="Y76" s="960"/>
      <c r="Z76" s="910"/>
      <c r="AA76" s="961">
        <v>67</v>
      </c>
      <c r="AB76" s="960"/>
      <c r="AC76" s="960"/>
      <c r="AD76" s="960"/>
      <c r="AE76" s="910"/>
      <c r="AF76" s="961">
        <v>67</v>
      </c>
      <c r="AG76" s="960"/>
      <c r="AH76" s="960"/>
      <c r="AI76" s="960"/>
      <c r="AJ76" s="910"/>
      <c r="AK76" s="961">
        <v>0</v>
      </c>
      <c r="AL76" s="960"/>
      <c r="AM76" s="960"/>
      <c r="AN76" s="960"/>
      <c r="AO76" s="910"/>
      <c r="AP76" s="961">
        <v>0</v>
      </c>
      <c r="AQ76" s="960"/>
      <c r="AR76" s="960"/>
      <c r="AS76" s="960"/>
      <c r="AT76" s="910"/>
      <c r="AU76" s="961">
        <v>0</v>
      </c>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t="s">
        <v>574</v>
      </c>
      <c r="C77" s="954"/>
      <c r="D77" s="954"/>
      <c r="E77" s="954"/>
      <c r="F77" s="954"/>
      <c r="G77" s="954"/>
      <c r="H77" s="954"/>
      <c r="I77" s="954"/>
      <c r="J77" s="954"/>
      <c r="K77" s="954"/>
      <c r="L77" s="954"/>
      <c r="M77" s="954"/>
      <c r="N77" s="954"/>
      <c r="O77" s="954"/>
      <c r="P77" s="955"/>
      <c r="Q77" s="959">
        <v>163138</v>
      </c>
      <c r="R77" s="960"/>
      <c r="S77" s="960"/>
      <c r="T77" s="960"/>
      <c r="U77" s="910"/>
      <c r="V77" s="961">
        <v>157298</v>
      </c>
      <c r="W77" s="960"/>
      <c r="X77" s="960"/>
      <c r="Y77" s="960"/>
      <c r="Z77" s="910"/>
      <c r="AA77" s="961">
        <v>5840</v>
      </c>
      <c r="AB77" s="960"/>
      <c r="AC77" s="960"/>
      <c r="AD77" s="960"/>
      <c r="AE77" s="910"/>
      <c r="AF77" s="961">
        <v>5840</v>
      </c>
      <c r="AG77" s="960"/>
      <c r="AH77" s="960"/>
      <c r="AI77" s="960"/>
      <c r="AJ77" s="910"/>
      <c r="AK77" s="961">
        <v>734</v>
      </c>
      <c r="AL77" s="960"/>
      <c r="AM77" s="960"/>
      <c r="AN77" s="960"/>
      <c r="AO77" s="910"/>
      <c r="AP77" s="961">
        <v>0</v>
      </c>
      <c r="AQ77" s="960"/>
      <c r="AR77" s="960"/>
      <c r="AS77" s="960"/>
      <c r="AT77" s="910"/>
      <c r="AU77" s="961">
        <v>0</v>
      </c>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382</v>
      </c>
      <c r="B88" s="870" t="s">
        <v>408</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f>SUM(AF68:AJ87)</f>
        <v>6085</v>
      </c>
      <c r="AG88" s="922"/>
      <c r="AH88" s="922"/>
      <c r="AI88" s="922"/>
      <c r="AJ88" s="922"/>
      <c r="AK88" s="919"/>
      <c r="AL88" s="919"/>
      <c r="AM88" s="919"/>
      <c r="AN88" s="919"/>
      <c r="AO88" s="919"/>
      <c r="AP88" s="922">
        <f>SUM(AP68:AT87)</f>
        <v>3589</v>
      </c>
      <c r="AQ88" s="922"/>
      <c r="AR88" s="922"/>
      <c r="AS88" s="922"/>
      <c r="AT88" s="922"/>
      <c r="AU88" s="922">
        <f>SUM(AU68:AY87)</f>
        <v>233</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382</v>
      </c>
      <c r="BR102" s="870" t="s">
        <v>409</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f>SUM(CR7:CV88)</f>
        <v>85</v>
      </c>
      <c r="CS102" s="930"/>
      <c r="CT102" s="930"/>
      <c r="CU102" s="930"/>
      <c r="CV102" s="973"/>
      <c r="CW102" s="972"/>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410</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411</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414</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415</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416</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417</v>
      </c>
      <c r="AB109" s="975"/>
      <c r="AC109" s="975"/>
      <c r="AD109" s="975"/>
      <c r="AE109" s="976"/>
      <c r="AF109" s="974" t="s">
        <v>301</v>
      </c>
      <c r="AG109" s="975"/>
      <c r="AH109" s="975"/>
      <c r="AI109" s="975"/>
      <c r="AJ109" s="976"/>
      <c r="AK109" s="974" t="s">
        <v>300</v>
      </c>
      <c r="AL109" s="975"/>
      <c r="AM109" s="975"/>
      <c r="AN109" s="975"/>
      <c r="AO109" s="976"/>
      <c r="AP109" s="974" t="s">
        <v>418</v>
      </c>
      <c r="AQ109" s="975"/>
      <c r="AR109" s="975"/>
      <c r="AS109" s="975"/>
      <c r="AT109" s="977"/>
      <c r="AU109" s="994" t="s">
        <v>416</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417</v>
      </c>
      <c r="BR109" s="975"/>
      <c r="BS109" s="975"/>
      <c r="BT109" s="975"/>
      <c r="BU109" s="976"/>
      <c r="BV109" s="974" t="s">
        <v>301</v>
      </c>
      <c r="BW109" s="975"/>
      <c r="BX109" s="975"/>
      <c r="BY109" s="975"/>
      <c r="BZ109" s="976"/>
      <c r="CA109" s="974" t="s">
        <v>300</v>
      </c>
      <c r="CB109" s="975"/>
      <c r="CC109" s="975"/>
      <c r="CD109" s="975"/>
      <c r="CE109" s="976"/>
      <c r="CF109" s="995" t="s">
        <v>418</v>
      </c>
      <c r="CG109" s="995"/>
      <c r="CH109" s="995"/>
      <c r="CI109" s="995"/>
      <c r="CJ109" s="995"/>
      <c r="CK109" s="974" t="s">
        <v>419</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417</v>
      </c>
      <c r="DH109" s="975"/>
      <c r="DI109" s="975"/>
      <c r="DJ109" s="975"/>
      <c r="DK109" s="976"/>
      <c r="DL109" s="974" t="s">
        <v>301</v>
      </c>
      <c r="DM109" s="975"/>
      <c r="DN109" s="975"/>
      <c r="DO109" s="975"/>
      <c r="DP109" s="976"/>
      <c r="DQ109" s="974" t="s">
        <v>300</v>
      </c>
      <c r="DR109" s="975"/>
      <c r="DS109" s="975"/>
      <c r="DT109" s="975"/>
      <c r="DU109" s="976"/>
      <c r="DV109" s="974" t="s">
        <v>418</v>
      </c>
      <c r="DW109" s="975"/>
      <c r="DX109" s="975"/>
      <c r="DY109" s="975"/>
      <c r="DZ109" s="977"/>
    </row>
    <row r="110" spans="1:131" s="246" customFormat="1" ht="26.25" customHeight="1" x14ac:dyDescent="0.15">
      <c r="A110" s="978" t="s">
        <v>420</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465251</v>
      </c>
      <c r="AB110" s="982"/>
      <c r="AC110" s="982"/>
      <c r="AD110" s="982"/>
      <c r="AE110" s="983"/>
      <c r="AF110" s="984">
        <v>463182</v>
      </c>
      <c r="AG110" s="982"/>
      <c r="AH110" s="982"/>
      <c r="AI110" s="982"/>
      <c r="AJ110" s="983"/>
      <c r="AK110" s="984">
        <v>445033</v>
      </c>
      <c r="AL110" s="982"/>
      <c r="AM110" s="982"/>
      <c r="AN110" s="982"/>
      <c r="AO110" s="983"/>
      <c r="AP110" s="985">
        <v>12.5</v>
      </c>
      <c r="AQ110" s="986"/>
      <c r="AR110" s="986"/>
      <c r="AS110" s="986"/>
      <c r="AT110" s="987"/>
      <c r="AU110" s="988" t="s">
        <v>73</v>
      </c>
      <c r="AV110" s="989"/>
      <c r="AW110" s="989"/>
      <c r="AX110" s="989"/>
      <c r="AY110" s="989"/>
      <c r="AZ110" s="1030" t="s">
        <v>421</v>
      </c>
      <c r="BA110" s="979"/>
      <c r="BB110" s="979"/>
      <c r="BC110" s="979"/>
      <c r="BD110" s="979"/>
      <c r="BE110" s="979"/>
      <c r="BF110" s="979"/>
      <c r="BG110" s="979"/>
      <c r="BH110" s="979"/>
      <c r="BI110" s="979"/>
      <c r="BJ110" s="979"/>
      <c r="BK110" s="979"/>
      <c r="BL110" s="979"/>
      <c r="BM110" s="979"/>
      <c r="BN110" s="979"/>
      <c r="BO110" s="979"/>
      <c r="BP110" s="980"/>
      <c r="BQ110" s="1016">
        <v>4731335</v>
      </c>
      <c r="BR110" s="1017"/>
      <c r="BS110" s="1017"/>
      <c r="BT110" s="1017"/>
      <c r="BU110" s="1017"/>
      <c r="BV110" s="1017">
        <v>4824737</v>
      </c>
      <c r="BW110" s="1017"/>
      <c r="BX110" s="1017"/>
      <c r="BY110" s="1017"/>
      <c r="BZ110" s="1017"/>
      <c r="CA110" s="1017">
        <v>4611697</v>
      </c>
      <c r="CB110" s="1017"/>
      <c r="CC110" s="1017"/>
      <c r="CD110" s="1017"/>
      <c r="CE110" s="1017"/>
      <c r="CF110" s="1031">
        <v>129.1</v>
      </c>
      <c r="CG110" s="1032"/>
      <c r="CH110" s="1032"/>
      <c r="CI110" s="1032"/>
      <c r="CJ110" s="1032"/>
      <c r="CK110" s="1033" t="s">
        <v>422</v>
      </c>
      <c r="CL110" s="1034"/>
      <c r="CM110" s="1013" t="s">
        <v>423</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128</v>
      </c>
      <c r="DH110" s="1017"/>
      <c r="DI110" s="1017"/>
      <c r="DJ110" s="1017"/>
      <c r="DK110" s="1017"/>
      <c r="DL110" s="1017" t="s">
        <v>128</v>
      </c>
      <c r="DM110" s="1017"/>
      <c r="DN110" s="1017"/>
      <c r="DO110" s="1017"/>
      <c r="DP110" s="1017"/>
      <c r="DQ110" s="1017" t="s">
        <v>128</v>
      </c>
      <c r="DR110" s="1017"/>
      <c r="DS110" s="1017"/>
      <c r="DT110" s="1017"/>
      <c r="DU110" s="1017"/>
      <c r="DV110" s="1018" t="s">
        <v>424</v>
      </c>
      <c r="DW110" s="1018"/>
      <c r="DX110" s="1018"/>
      <c r="DY110" s="1018"/>
      <c r="DZ110" s="1019"/>
    </row>
    <row r="111" spans="1:131" s="246" customFormat="1" ht="26.25" customHeight="1" x14ac:dyDescent="0.15">
      <c r="A111" s="1020" t="s">
        <v>425</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128</v>
      </c>
      <c r="AB111" s="1024"/>
      <c r="AC111" s="1024"/>
      <c r="AD111" s="1024"/>
      <c r="AE111" s="1025"/>
      <c r="AF111" s="1026" t="s">
        <v>128</v>
      </c>
      <c r="AG111" s="1024"/>
      <c r="AH111" s="1024"/>
      <c r="AI111" s="1024"/>
      <c r="AJ111" s="1025"/>
      <c r="AK111" s="1026" t="s">
        <v>128</v>
      </c>
      <c r="AL111" s="1024"/>
      <c r="AM111" s="1024"/>
      <c r="AN111" s="1024"/>
      <c r="AO111" s="1025"/>
      <c r="AP111" s="1027" t="s">
        <v>128</v>
      </c>
      <c r="AQ111" s="1028"/>
      <c r="AR111" s="1028"/>
      <c r="AS111" s="1028"/>
      <c r="AT111" s="1029"/>
      <c r="AU111" s="990"/>
      <c r="AV111" s="991"/>
      <c r="AW111" s="991"/>
      <c r="AX111" s="991"/>
      <c r="AY111" s="991"/>
      <c r="AZ111" s="1039" t="s">
        <v>426</v>
      </c>
      <c r="BA111" s="1040"/>
      <c r="BB111" s="1040"/>
      <c r="BC111" s="1040"/>
      <c r="BD111" s="1040"/>
      <c r="BE111" s="1040"/>
      <c r="BF111" s="1040"/>
      <c r="BG111" s="1040"/>
      <c r="BH111" s="1040"/>
      <c r="BI111" s="1040"/>
      <c r="BJ111" s="1040"/>
      <c r="BK111" s="1040"/>
      <c r="BL111" s="1040"/>
      <c r="BM111" s="1040"/>
      <c r="BN111" s="1040"/>
      <c r="BO111" s="1040"/>
      <c r="BP111" s="1041"/>
      <c r="BQ111" s="1009">
        <v>225619</v>
      </c>
      <c r="BR111" s="1010"/>
      <c r="BS111" s="1010"/>
      <c r="BT111" s="1010"/>
      <c r="BU111" s="1010"/>
      <c r="BV111" s="1010">
        <v>185906</v>
      </c>
      <c r="BW111" s="1010"/>
      <c r="BX111" s="1010"/>
      <c r="BY111" s="1010"/>
      <c r="BZ111" s="1010"/>
      <c r="CA111" s="1010">
        <v>146140</v>
      </c>
      <c r="CB111" s="1010"/>
      <c r="CC111" s="1010"/>
      <c r="CD111" s="1010"/>
      <c r="CE111" s="1010"/>
      <c r="CF111" s="1004">
        <v>4.0999999999999996</v>
      </c>
      <c r="CG111" s="1005"/>
      <c r="CH111" s="1005"/>
      <c r="CI111" s="1005"/>
      <c r="CJ111" s="1005"/>
      <c r="CK111" s="1035"/>
      <c r="CL111" s="1036"/>
      <c r="CM111" s="1006" t="s">
        <v>427</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128</v>
      </c>
      <c r="DH111" s="1010"/>
      <c r="DI111" s="1010"/>
      <c r="DJ111" s="1010"/>
      <c r="DK111" s="1010"/>
      <c r="DL111" s="1010" t="s">
        <v>128</v>
      </c>
      <c r="DM111" s="1010"/>
      <c r="DN111" s="1010"/>
      <c r="DO111" s="1010"/>
      <c r="DP111" s="1010"/>
      <c r="DQ111" s="1010" t="s">
        <v>128</v>
      </c>
      <c r="DR111" s="1010"/>
      <c r="DS111" s="1010"/>
      <c r="DT111" s="1010"/>
      <c r="DU111" s="1010"/>
      <c r="DV111" s="1011" t="s">
        <v>128</v>
      </c>
      <c r="DW111" s="1011"/>
      <c r="DX111" s="1011"/>
      <c r="DY111" s="1011"/>
      <c r="DZ111" s="1012"/>
    </row>
    <row r="112" spans="1:131" s="246" customFormat="1" ht="26.25" customHeight="1" x14ac:dyDescent="0.15">
      <c r="A112" s="1042" t="s">
        <v>428</v>
      </c>
      <c r="B112" s="1043"/>
      <c r="C112" s="1040" t="s">
        <v>429</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128</v>
      </c>
      <c r="AB112" s="1049"/>
      <c r="AC112" s="1049"/>
      <c r="AD112" s="1049"/>
      <c r="AE112" s="1050"/>
      <c r="AF112" s="1051" t="s">
        <v>128</v>
      </c>
      <c r="AG112" s="1049"/>
      <c r="AH112" s="1049"/>
      <c r="AI112" s="1049"/>
      <c r="AJ112" s="1050"/>
      <c r="AK112" s="1051" t="s">
        <v>128</v>
      </c>
      <c r="AL112" s="1049"/>
      <c r="AM112" s="1049"/>
      <c r="AN112" s="1049"/>
      <c r="AO112" s="1050"/>
      <c r="AP112" s="1052" t="s">
        <v>128</v>
      </c>
      <c r="AQ112" s="1053"/>
      <c r="AR112" s="1053"/>
      <c r="AS112" s="1053"/>
      <c r="AT112" s="1054"/>
      <c r="AU112" s="990"/>
      <c r="AV112" s="991"/>
      <c r="AW112" s="991"/>
      <c r="AX112" s="991"/>
      <c r="AY112" s="991"/>
      <c r="AZ112" s="1039" t="s">
        <v>430</v>
      </c>
      <c r="BA112" s="1040"/>
      <c r="BB112" s="1040"/>
      <c r="BC112" s="1040"/>
      <c r="BD112" s="1040"/>
      <c r="BE112" s="1040"/>
      <c r="BF112" s="1040"/>
      <c r="BG112" s="1040"/>
      <c r="BH112" s="1040"/>
      <c r="BI112" s="1040"/>
      <c r="BJ112" s="1040"/>
      <c r="BK112" s="1040"/>
      <c r="BL112" s="1040"/>
      <c r="BM112" s="1040"/>
      <c r="BN112" s="1040"/>
      <c r="BO112" s="1040"/>
      <c r="BP112" s="1041"/>
      <c r="BQ112" s="1009">
        <v>3336913</v>
      </c>
      <c r="BR112" s="1010"/>
      <c r="BS112" s="1010"/>
      <c r="BT112" s="1010"/>
      <c r="BU112" s="1010"/>
      <c r="BV112" s="1010">
        <v>3347437</v>
      </c>
      <c r="BW112" s="1010"/>
      <c r="BX112" s="1010"/>
      <c r="BY112" s="1010"/>
      <c r="BZ112" s="1010"/>
      <c r="CA112" s="1010">
        <v>3223067</v>
      </c>
      <c r="CB112" s="1010"/>
      <c r="CC112" s="1010"/>
      <c r="CD112" s="1010"/>
      <c r="CE112" s="1010"/>
      <c r="CF112" s="1004">
        <v>90.2</v>
      </c>
      <c r="CG112" s="1005"/>
      <c r="CH112" s="1005"/>
      <c r="CI112" s="1005"/>
      <c r="CJ112" s="1005"/>
      <c r="CK112" s="1035"/>
      <c r="CL112" s="1036"/>
      <c r="CM112" s="1006" t="s">
        <v>431</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424</v>
      </c>
      <c r="DH112" s="1010"/>
      <c r="DI112" s="1010"/>
      <c r="DJ112" s="1010"/>
      <c r="DK112" s="1010"/>
      <c r="DL112" s="1010" t="s">
        <v>128</v>
      </c>
      <c r="DM112" s="1010"/>
      <c r="DN112" s="1010"/>
      <c r="DO112" s="1010"/>
      <c r="DP112" s="1010"/>
      <c r="DQ112" s="1010" t="s">
        <v>128</v>
      </c>
      <c r="DR112" s="1010"/>
      <c r="DS112" s="1010"/>
      <c r="DT112" s="1010"/>
      <c r="DU112" s="1010"/>
      <c r="DV112" s="1011" t="s">
        <v>128</v>
      </c>
      <c r="DW112" s="1011"/>
      <c r="DX112" s="1011"/>
      <c r="DY112" s="1011"/>
      <c r="DZ112" s="1012"/>
    </row>
    <row r="113" spans="1:130" s="246" customFormat="1" ht="26.25" customHeight="1" x14ac:dyDescent="0.15">
      <c r="A113" s="1044"/>
      <c r="B113" s="1045"/>
      <c r="C113" s="1040" t="s">
        <v>432</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266191</v>
      </c>
      <c r="AB113" s="1024"/>
      <c r="AC113" s="1024"/>
      <c r="AD113" s="1024"/>
      <c r="AE113" s="1025"/>
      <c r="AF113" s="1026">
        <v>270947</v>
      </c>
      <c r="AG113" s="1024"/>
      <c r="AH113" s="1024"/>
      <c r="AI113" s="1024"/>
      <c r="AJ113" s="1025"/>
      <c r="AK113" s="1026">
        <v>229116</v>
      </c>
      <c r="AL113" s="1024"/>
      <c r="AM113" s="1024"/>
      <c r="AN113" s="1024"/>
      <c r="AO113" s="1025"/>
      <c r="AP113" s="1027">
        <v>6.4</v>
      </c>
      <c r="AQ113" s="1028"/>
      <c r="AR113" s="1028"/>
      <c r="AS113" s="1028"/>
      <c r="AT113" s="1029"/>
      <c r="AU113" s="990"/>
      <c r="AV113" s="991"/>
      <c r="AW113" s="991"/>
      <c r="AX113" s="991"/>
      <c r="AY113" s="991"/>
      <c r="AZ113" s="1039" t="s">
        <v>433</v>
      </c>
      <c r="BA113" s="1040"/>
      <c r="BB113" s="1040"/>
      <c r="BC113" s="1040"/>
      <c r="BD113" s="1040"/>
      <c r="BE113" s="1040"/>
      <c r="BF113" s="1040"/>
      <c r="BG113" s="1040"/>
      <c r="BH113" s="1040"/>
      <c r="BI113" s="1040"/>
      <c r="BJ113" s="1040"/>
      <c r="BK113" s="1040"/>
      <c r="BL113" s="1040"/>
      <c r="BM113" s="1040"/>
      <c r="BN113" s="1040"/>
      <c r="BO113" s="1040"/>
      <c r="BP113" s="1041"/>
      <c r="BQ113" s="1009">
        <v>337917</v>
      </c>
      <c r="BR113" s="1010"/>
      <c r="BS113" s="1010"/>
      <c r="BT113" s="1010"/>
      <c r="BU113" s="1010"/>
      <c r="BV113" s="1010">
        <v>289106</v>
      </c>
      <c r="BW113" s="1010"/>
      <c r="BX113" s="1010"/>
      <c r="BY113" s="1010"/>
      <c r="BZ113" s="1010"/>
      <c r="CA113" s="1010">
        <v>232789</v>
      </c>
      <c r="CB113" s="1010"/>
      <c r="CC113" s="1010"/>
      <c r="CD113" s="1010"/>
      <c r="CE113" s="1010"/>
      <c r="CF113" s="1004">
        <v>6.5</v>
      </c>
      <c r="CG113" s="1005"/>
      <c r="CH113" s="1005"/>
      <c r="CI113" s="1005"/>
      <c r="CJ113" s="1005"/>
      <c r="CK113" s="1035"/>
      <c r="CL113" s="1036"/>
      <c r="CM113" s="1006" t="s">
        <v>434</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128</v>
      </c>
      <c r="DH113" s="1049"/>
      <c r="DI113" s="1049"/>
      <c r="DJ113" s="1049"/>
      <c r="DK113" s="1050"/>
      <c r="DL113" s="1051" t="s">
        <v>128</v>
      </c>
      <c r="DM113" s="1049"/>
      <c r="DN113" s="1049"/>
      <c r="DO113" s="1049"/>
      <c r="DP113" s="1050"/>
      <c r="DQ113" s="1051" t="s">
        <v>128</v>
      </c>
      <c r="DR113" s="1049"/>
      <c r="DS113" s="1049"/>
      <c r="DT113" s="1049"/>
      <c r="DU113" s="1050"/>
      <c r="DV113" s="1052" t="s">
        <v>128</v>
      </c>
      <c r="DW113" s="1053"/>
      <c r="DX113" s="1053"/>
      <c r="DY113" s="1053"/>
      <c r="DZ113" s="1054"/>
    </row>
    <row r="114" spans="1:130" s="246" customFormat="1" ht="26.25" customHeight="1" x14ac:dyDescent="0.15">
      <c r="A114" s="1044"/>
      <c r="B114" s="1045"/>
      <c r="C114" s="1040" t="s">
        <v>435</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66340</v>
      </c>
      <c r="AB114" s="1049"/>
      <c r="AC114" s="1049"/>
      <c r="AD114" s="1049"/>
      <c r="AE114" s="1050"/>
      <c r="AF114" s="1051">
        <v>64772</v>
      </c>
      <c r="AG114" s="1049"/>
      <c r="AH114" s="1049"/>
      <c r="AI114" s="1049"/>
      <c r="AJ114" s="1050"/>
      <c r="AK114" s="1051">
        <v>62567</v>
      </c>
      <c r="AL114" s="1049"/>
      <c r="AM114" s="1049"/>
      <c r="AN114" s="1049"/>
      <c r="AO114" s="1050"/>
      <c r="AP114" s="1052">
        <v>1.8</v>
      </c>
      <c r="AQ114" s="1053"/>
      <c r="AR114" s="1053"/>
      <c r="AS114" s="1053"/>
      <c r="AT114" s="1054"/>
      <c r="AU114" s="990"/>
      <c r="AV114" s="991"/>
      <c r="AW114" s="991"/>
      <c r="AX114" s="991"/>
      <c r="AY114" s="991"/>
      <c r="AZ114" s="1039" t="s">
        <v>436</v>
      </c>
      <c r="BA114" s="1040"/>
      <c r="BB114" s="1040"/>
      <c r="BC114" s="1040"/>
      <c r="BD114" s="1040"/>
      <c r="BE114" s="1040"/>
      <c r="BF114" s="1040"/>
      <c r="BG114" s="1040"/>
      <c r="BH114" s="1040"/>
      <c r="BI114" s="1040"/>
      <c r="BJ114" s="1040"/>
      <c r="BK114" s="1040"/>
      <c r="BL114" s="1040"/>
      <c r="BM114" s="1040"/>
      <c r="BN114" s="1040"/>
      <c r="BO114" s="1040"/>
      <c r="BP114" s="1041"/>
      <c r="BQ114" s="1009">
        <v>900841</v>
      </c>
      <c r="BR114" s="1010"/>
      <c r="BS114" s="1010"/>
      <c r="BT114" s="1010"/>
      <c r="BU114" s="1010"/>
      <c r="BV114" s="1010">
        <v>873699</v>
      </c>
      <c r="BW114" s="1010"/>
      <c r="BX114" s="1010"/>
      <c r="BY114" s="1010"/>
      <c r="BZ114" s="1010"/>
      <c r="CA114" s="1010">
        <v>861883</v>
      </c>
      <c r="CB114" s="1010"/>
      <c r="CC114" s="1010"/>
      <c r="CD114" s="1010"/>
      <c r="CE114" s="1010"/>
      <c r="CF114" s="1004">
        <v>24.1</v>
      </c>
      <c r="CG114" s="1005"/>
      <c r="CH114" s="1005"/>
      <c r="CI114" s="1005"/>
      <c r="CJ114" s="1005"/>
      <c r="CK114" s="1035"/>
      <c r="CL114" s="1036"/>
      <c r="CM114" s="1006" t="s">
        <v>437</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128</v>
      </c>
      <c r="DH114" s="1049"/>
      <c r="DI114" s="1049"/>
      <c r="DJ114" s="1049"/>
      <c r="DK114" s="1050"/>
      <c r="DL114" s="1051" t="s">
        <v>128</v>
      </c>
      <c r="DM114" s="1049"/>
      <c r="DN114" s="1049"/>
      <c r="DO114" s="1049"/>
      <c r="DP114" s="1050"/>
      <c r="DQ114" s="1051" t="s">
        <v>128</v>
      </c>
      <c r="DR114" s="1049"/>
      <c r="DS114" s="1049"/>
      <c r="DT114" s="1049"/>
      <c r="DU114" s="1050"/>
      <c r="DV114" s="1052" t="s">
        <v>128</v>
      </c>
      <c r="DW114" s="1053"/>
      <c r="DX114" s="1053"/>
      <c r="DY114" s="1053"/>
      <c r="DZ114" s="1054"/>
    </row>
    <row r="115" spans="1:130" s="246" customFormat="1" ht="26.25" customHeight="1" x14ac:dyDescent="0.15">
      <c r="A115" s="1044"/>
      <c r="B115" s="1045"/>
      <c r="C115" s="1040" t="s">
        <v>438</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44100</v>
      </c>
      <c r="AB115" s="1024"/>
      <c r="AC115" s="1024"/>
      <c r="AD115" s="1024"/>
      <c r="AE115" s="1025"/>
      <c r="AF115" s="1026">
        <v>39713</v>
      </c>
      <c r="AG115" s="1024"/>
      <c r="AH115" s="1024"/>
      <c r="AI115" s="1024"/>
      <c r="AJ115" s="1025"/>
      <c r="AK115" s="1026">
        <v>35628</v>
      </c>
      <c r="AL115" s="1024"/>
      <c r="AM115" s="1024"/>
      <c r="AN115" s="1024"/>
      <c r="AO115" s="1025"/>
      <c r="AP115" s="1027">
        <v>1</v>
      </c>
      <c r="AQ115" s="1028"/>
      <c r="AR115" s="1028"/>
      <c r="AS115" s="1028"/>
      <c r="AT115" s="1029"/>
      <c r="AU115" s="990"/>
      <c r="AV115" s="991"/>
      <c r="AW115" s="991"/>
      <c r="AX115" s="991"/>
      <c r="AY115" s="991"/>
      <c r="AZ115" s="1039" t="s">
        <v>439</v>
      </c>
      <c r="BA115" s="1040"/>
      <c r="BB115" s="1040"/>
      <c r="BC115" s="1040"/>
      <c r="BD115" s="1040"/>
      <c r="BE115" s="1040"/>
      <c r="BF115" s="1040"/>
      <c r="BG115" s="1040"/>
      <c r="BH115" s="1040"/>
      <c r="BI115" s="1040"/>
      <c r="BJ115" s="1040"/>
      <c r="BK115" s="1040"/>
      <c r="BL115" s="1040"/>
      <c r="BM115" s="1040"/>
      <c r="BN115" s="1040"/>
      <c r="BO115" s="1040"/>
      <c r="BP115" s="1041"/>
      <c r="BQ115" s="1009">
        <v>712</v>
      </c>
      <c r="BR115" s="1010"/>
      <c r="BS115" s="1010"/>
      <c r="BT115" s="1010"/>
      <c r="BU115" s="1010"/>
      <c r="BV115" s="1010" t="s">
        <v>128</v>
      </c>
      <c r="BW115" s="1010"/>
      <c r="BX115" s="1010"/>
      <c r="BY115" s="1010"/>
      <c r="BZ115" s="1010"/>
      <c r="CA115" s="1010" t="s">
        <v>128</v>
      </c>
      <c r="CB115" s="1010"/>
      <c r="CC115" s="1010"/>
      <c r="CD115" s="1010"/>
      <c r="CE115" s="1010"/>
      <c r="CF115" s="1004" t="s">
        <v>128</v>
      </c>
      <c r="CG115" s="1005"/>
      <c r="CH115" s="1005"/>
      <c r="CI115" s="1005"/>
      <c r="CJ115" s="1005"/>
      <c r="CK115" s="1035"/>
      <c r="CL115" s="1036"/>
      <c r="CM115" s="1039" t="s">
        <v>440</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128</v>
      </c>
      <c r="DH115" s="1049"/>
      <c r="DI115" s="1049"/>
      <c r="DJ115" s="1049"/>
      <c r="DK115" s="1050"/>
      <c r="DL115" s="1051" t="s">
        <v>128</v>
      </c>
      <c r="DM115" s="1049"/>
      <c r="DN115" s="1049"/>
      <c r="DO115" s="1049"/>
      <c r="DP115" s="1050"/>
      <c r="DQ115" s="1051" t="s">
        <v>128</v>
      </c>
      <c r="DR115" s="1049"/>
      <c r="DS115" s="1049"/>
      <c r="DT115" s="1049"/>
      <c r="DU115" s="1050"/>
      <c r="DV115" s="1052" t="s">
        <v>128</v>
      </c>
      <c r="DW115" s="1053"/>
      <c r="DX115" s="1053"/>
      <c r="DY115" s="1053"/>
      <c r="DZ115" s="1054"/>
    </row>
    <row r="116" spans="1:130" s="246" customFormat="1" ht="26.25" customHeight="1" x14ac:dyDescent="0.15">
      <c r="A116" s="1046"/>
      <c r="B116" s="1047"/>
      <c r="C116" s="1055" t="s">
        <v>441</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235</v>
      </c>
      <c r="AB116" s="1049"/>
      <c r="AC116" s="1049"/>
      <c r="AD116" s="1049"/>
      <c r="AE116" s="1050"/>
      <c r="AF116" s="1051">
        <v>167</v>
      </c>
      <c r="AG116" s="1049"/>
      <c r="AH116" s="1049"/>
      <c r="AI116" s="1049"/>
      <c r="AJ116" s="1050"/>
      <c r="AK116" s="1051" t="s">
        <v>128</v>
      </c>
      <c r="AL116" s="1049"/>
      <c r="AM116" s="1049"/>
      <c r="AN116" s="1049"/>
      <c r="AO116" s="1050"/>
      <c r="AP116" s="1052" t="s">
        <v>128</v>
      </c>
      <c r="AQ116" s="1053"/>
      <c r="AR116" s="1053"/>
      <c r="AS116" s="1053"/>
      <c r="AT116" s="1054"/>
      <c r="AU116" s="990"/>
      <c r="AV116" s="991"/>
      <c r="AW116" s="991"/>
      <c r="AX116" s="991"/>
      <c r="AY116" s="991"/>
      <c r="AZ116" s="1057" t="s">
        <v>442</v>
      </c>
      <c r="BA116" s="1058"/>
      <c r="BB116" s="1058"/>
      <c r="BC116" s="1058"/>
      <c r="BD116" s="1058"/>
      <c r="BE116" s="1058"/>
      <c r="BF116" s="1058"/>
      <c r="BG116" s="1058"/>
      <c r="BH116" s="1058"/>
      <c r="BI116" s="1058"/>
      <c r="BJ116" s="1058"/>
      <c r="BK116" s="1058"/>
      <c r="BL116" s="1058"/>
      <c r="BM116" s="1058"/>
      <c r="BN116" s="1058"/>
      <c r="BO116" s="1058"/>
      <c r="BP116" s="1059"/>
      <c r="BQ116" s="1009" t="s">
        <v>128</v>
      </c>
      <c r="BR116" s="1010"/>
      <c r="BS116" s="1010"/>
      <c r="BT116" s="1010"/>
      <c r="BU116" s="1010"/>
      <c r="BV116" s="1010" t="s">
        <v>128</v>
      </c>
      <c r="BW116" s="1010"/>
      <c r="BX116" s="1010"/>
      <c r="BY116" s="1010"/>
      <c r="BZ116" s="1010"/>
      <c r="CA116" s="1010" t="s">
        <v>128</v>
      </c>
      <c r="CB116" s="1010"/>
      <c r="CC116" s="1010"/>
      <c r="CD116" s="1010"/>
      <c r="CE116" s="1010"/>
      <c r="CF116" s="1004" t="s">
        <v>128</v>
      </c>
      <c r="CG116" s="1005"/>
      <c r="CH116" s="1005"/>
      <c r="CI116" s="1005"/>
      <c r="CJ116" s="1005"/>
      <c r="CK116" s="1035"/>
      <c r="CL116" s="1036"/>
      <c r="CM116" s="1006" t="s">
        <v>443</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71407</v>
      </c>
      <c r="DH116" s="1049"/>
      <c r="DI116" s="1049"/>
      <c r="DJ116" s="1049"/>
      <c r="DK116" s="1050"/>
      <c r="DL116" s="1051">
        <v>53993</v>
      </c>
      <c r="DM116" s="1049"/>
      <c r="DN116" s="1049"/>
      <c r="DO116" s="1049"/>
      <c r="DP116" s="1050"/>
      <c r="DQ116" s="1051">
        <v>36050</v>
      </c>
      <c r="DR116" s="1049"/>
      <c r="DS116" s="1049"/>
      <c r="DT116" s="1049"/>
      <c r="DU116" s="1050"/>
      <c r="DV116" s="1052">
        <v>1</v>
      </c>
      <c r="DW116" s="1053"/>
      <c r="DX116" s="1053"/>
      <c r="DY116" s="1053"/>
      <c r="DZ116" s="1054"/>
    </row>
    <row r="117" spans="1:130" s="246" customFormat="1" ht="26.25" customHeight="1" x14ac:dyDescent="0.15">
      <c r="A117" s="994" t="s">
        <v>183</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444</v>
      </c>
      <c r="Z117" s="976"/>
      <c r="AA117" s="1066">
        <v>842117</v>
      </c>
      <c r="AB117" s="1067"/>
      <c r="AC117" s="1067"/>
      <c r="AD117" s="1067"/>
      <c r="AE117" s="1068"/>
      <c r="AF117" s="1069">
        <v>838781</v>
      </c>
      <c r="AG117" s="1067"/>
      <c r="AH117" s="1067"/>
      <c r="AI117" s="1067"/>
      <c r="AJ117" s="1068"/>
      <c r="AK117" s="1069">
        <v>772344</v>
      </c>
      <c r="AL117" s="1067"/>
      <c r="AM117" s="1067"/>
      <c r="AN117" s="1067"/>
      <c r="AO117" s="1068"/>
      <c r="AP117" s="1070"/>
      <c r="AQ117" s="1071"/>
      <c r="AR117" s="1071"/>
      <c r="AS117" s="1071"/>
      <c r="AT117" s="1072"/>
      <c r="AU117" s="990"/>
      <c r="AV117" s="991"/>
      <c r="AW117" s="991"/>
      <c r="AX117" s="991"/>
      <c r="AY117" s="991"/>
      <c r="AZ117" s="1057" t="s">
        <v>445</v>
      </c>
      <c r="BA117" s="1058"/>
      <c r="BB117" s="1058"/>
      <c r="BC117" s="1058"/>
      <c r="BD117" s="1058"/>
      <c r="BE117" s="1058"/>
      <c r="BF117" s="1058"/>
      <c r="BG117" s="1058"/>
      <c r="BH117" s="1058"/>
      <c r="BI117" s="1058"/>
      <c r="BJ117" s="1058"/>
      <c r="BK117" s="1058"/>
      <c r="BL117" s="1058"/>
      <c r="BM117" s="1058"/>
      <c r="BN117" s="1058"/>
      <c r="BO117" s="1058"/>
      <c r="BP117" s="1059"/>
      <c r="BQ117" s="1009" t="s">
        <v>128</v>
      </c>
      <c r="BR117" s="1010"/>
      <c r="BS117" s="1010"/>
      <c r="BT117" s="1010"/>
      <c r="BU117" s="1010"/>
      <c r="BV117" s="1010" t="s">
        <v>128</v>
      </c>
      <c r="BW117" s="1010"/>
      <c r="BX117" s="1010"/>
      <c r="BY117" s="1010"/>
      <c r="BZ117" s="1010"/>
      <c r="CA117" s="1010" t="s">
        <v>128</v>
      </c>
      <c r="CB117" s="1010"/>
      <c r="CC117" s="1010"/>
      <c r="CD117" s="1010"/>
      <c r="CE117" s="1010"/>
      <c r="CF117" s="1004" t="s">
        <v>128</v>
      </c>
      <c r="CG117" s="1005"/>
      <c r="CH117" s="1005"/>
      <c r="CI117" s="1005"/>
      <c r="CJ117" s="1005"/>
      <c r="CK117" s="1035"/>
      <c r="CL117" s="1036"/>
      <c r="CM117" s="1006" t="s">
        <v>446</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128</v>
      </c>
      <c r="DH117" s="1049"/>
      <c r="DI117" s="1049"/>
      <c r="DJ117" s="1049"/>
      <c r="DK117" s="1050"/>
      <c r="DL117" s="1051" t="s">
        <v>128</v>
      </c>
      <c r="DM117" s="1049"/>
      <c r="DN117" s="1049"/>
      <c r="DO117" s="1049"/>
      <c r="DP117" s="1050"/>
      <c r="DQ117" s="1051" t="s">
        <v>128</v>
      </c>
      <c r="DR117" s="1049"/>
      <c r="DS117" s="1049"/>
      <c r="DT117" s="1049"/>
      <c r="DU117" s="1050"/>
      <c r="DV117" s="1052" t="s">
        <v>128</v>
      </c>
      <c r="DW117" s="1053"/>
      <c r="DX117" s="1053"/>
      <c r="DY117" s="1053"/>
      <c r="DZ117" s="1054"/>
    </row>
    <row r="118" spans="1:130" s="246" customFormat="1" ht="26.25" customHeight="1" x14ac:dyDescent="0.15">
      <c r="A118" s="994" t="s">
        <v>419</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417</v>
      </c>
      <c r="AB118" s="975"/>
      <c r="AC118" s="975"/>
      <c r="AD118" s="975"/>
      <c r="AE118" s="976"/>
      <c r="AF118" s="974" t="s">
        <v>301</v>
      </c>
      <c r="AG118" s="975"/>
      <c r="AH118" s="975"/>
      <c r="AI118" s="975"/>
      <c r="AJ118" s="976"/>
      <c r="AK118" s="974" t="s">
        <v>300</v>
      </c>
      <c r="AL118" s="975"/>
      <c r="AM118" s="975"/>
      <c r="AN118" s="975"/>
      <c r="AO118" s="976"/>
      <c r="AP118" s="1061" t="s">
        <v>418</v>
      </c>
      <c r="AQ118" s="1062"/>
      <c r="AR118" s="1062"/>
      <c r="AS118" s="1062"/>
      <c r="AT118" s="1063"/>
      <c r="AU118" s="990"/>
      <c r="AV118" s="991"/>
      <c r="AW118" s="991"/>
      <c r="AX118" s="991"/>
      <c r="AY118" s="991"/>
      <c r="AZ118" s="1064" t="s">
        <v>447</v>
      </c>
      <c r="BA118" s="1055"/>
      <c r="BB118" s="1055"/>
      <c r="BC118" s="1055"/>
      <c r="BD118" s="1055"/>
      <c r="BE118" s="1055"/>
      <c r="BF118" s="1055"/>
      <c r="BG118" s="1055"/>
      <c r="BH118" s="1055"/>
      <c r="BI118" s="1055"/>
      <c r="BJ118" s="1055"/>
      <c r="BK118" s="1055"/>
      <c r="BL118" s="1055"/>
      <c r="BM118" s="1055"/>
      <c r="BN118" s="1055"/>
      <c r="BO118" s="1055"/>
      <c r="BP118" s="1056"/>
      <c r="BQ118" s="1087" t="s">
        <v>128</v>
      </c>
      <c r="BR118" s="1088"/>
      <c r="BS118" s="1088"/>
      <c r="BT118" s="1088"/>
      <c r="BU118" s="1088"/>
      <c r="BV118" s="1088" t="s">
        <v>128</v>
      </c>
      <c r="BW118" s="1088"/>
      <c r="BX118" s="1088"/>
      <c r="BY118" s="1088"/>
      <c r="BZ118" s="1088"/>
      <c r="CA118" s="1088" t="s">
        <v>128</v>
      </c>
      <c r="CB118" s="1088"/>
      <c r="CC118" s="1088"/>
      <c r="CD118" s="1088"/>
      <c r="CE118" s="1088"/>
      <c r="CF118" s="1004" t="s">
        <v>128</v>
      </c>
      <c r="CG118" s="1005"/>
      <c r="CH118" s="1005"/>
      <c r="CI118" s="1005"/>
      <c r="CJ118" s="1005"/>
      <c r="CK118" s="1035"/>
      <c r="CL118" s="1036"/>
      <c r="CM118" s="1006" t="s">
        <v>448</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v>154212</v>
      </c>
      <c r="DH118" s="1049"/>
      <c r="DI118" s="1049"/>
      <c r="DJ118" s="1049"/>
      <c r="DK118" s="1050"/>
      <c r="DL118" s="1051">
        <v>131913</v>
      </c>
      <c r="DM118" s="1049"/>
      <c r="DN118" s="1049"/>
      <c r="DO118" s="1049"/>
      <c r="DP118" s="1050"/>
      <c r="DQ118" s="1051">
        <v>110090</v>
      </c>
      <c r="DR118" s="1049"/>
      <c r="DS118" s="1049"/>
      <c r="DT118" s="1049"/>
      <c r="DU118" s="1050"/>
      <c r="DV118" s="1052">
        <v>3.1</v>
      </c>
      <c r="DW118" s="1053"/>
      <c r="DX118" s="1053"/>
      <c r="DY118" s="1053"/>
      <c r="DZ118" s="1054"/>
    </row>
    <row r="119" spans="1:130" s="246" customFormat="1" ht="26.25" customHeight="1" x14ac:dyDescent="0.15">
      <c r="A119" s="1148" t="s">
        <v>422</v>
      </c>
      <c r="B119" s="1034"/>
      <c r="C119" s="1013" t="s">
        <v>423</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128</v>
      </c>
      <c r="AB119" s="982"/>
      <c r="AC119" s="982"/>
      <c r="AD119" s="982"/>
      <c r="AE119" s="983"/>
      <c r="AF119" s="984" t="s">
        <v>128</v>
      </c>
      <c r="AG119" s="982"/>
      <c r="AH119" s="982"/>
      <c r="AI119" s="982"/>
      <c r="AJ119" s="983"/>
      <c r="AK119" s="984" t="s">
        <v>128</v>
      </c>
      <c r="AL119" s="982"/>
      <c r="AM119" s="982"/>
      <c r="AN119" s="982"/>
      <c r="AO119" s="983"/>
      <c r="AP119" s="985" t="s">
        <v>128</v>
      </c>
      <c r="AQ119" s="986"/>
      <c r="AR119" s="986"/>
      <c r="AS119" s="986"/>
      <c r="AT119" s="987"/>
      <c r="AU119" s="992"/>
      <c r="AV119" s="993"/>
      <c r="AW119" s="993"/>
      <c r="AX119" s="993"/>
      <c r="AY119" s="993"/>
      <c r="AZ119" s="277" t="s">
        <v>183</v>
      </c>
      <c r="BA119" s="277"/>
      <c r="BB119" s="277"/>
      <c r="BC119" s="277"/>
      <c r="BD119" s="277"/>
      <c r="BE119" s="277"/>
      <c r="BF119" s="277"/>
      <c r="BG119" s="277"/>
      <c r="BH119" s="277"/>
      <c r="BI119" s="277"/>
      <c r="BJ119" s="277"/>
      <c r="BK119" s="277"/>
      <c r="BL119" s="277"/>
      <c r="BM119" s="277"/>
      <c r="BN119" s="277"/>
      <c r="BO119" s="1065" t="s">
        <v>449</v>
      </c>
      <c r="BP119" s="1096"/>
      <c r="BQ119" s="1087">
        <v>9533337</v>
      </c>
      <c r="BR119" s="1088"/>
      <c r="BS119" s="1088"/>
      <c r="BT119" s="1088"/>
      <c r="BU119" s="1088"/>
      <c r="BV119" s="1088">
        <v>9520885</v>
      </c>
      <c r="BW119" s="1088"/>
      <c r="BX119" s="1088"/>
      <c r="BY119" s="1088"/>
      <c r="BZ119" s="1088"/>
      <c r="CA119" s="1088">
        <v>9075576</v>
      </c>
      <c r="CB119" s="1088"/>
      <c r="CC119" s="1088"/>
      <c r="CD119" s="1088"/>
      <c r="CE119" s="1088"/>
      <c r="CF119" s="1089"/>
      <c r="CG119" s="1090"/>
      <c r="CH119" s="1090"/>
      <c r="CI119" s="1090"/>
      <c r="CJ119" s="1091"/>
      <c r="CK119" s="1037"/>
      <c r="CL119" s="1038"/>
      <c r="CM119" s="1092" t="s">
        <v>450</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128</v>
      </c>
      <c r="DH119" s="1074"/>
      <c r="DI119" s="1074"/>
      <c r="DJ119" s="1074"/>
      <c r="DK119" s="1075"/>
      <c r="DL119" s="1073" t="s">
        <v>128</v>
      </c>
      <c r="DM119" s="1074"/>
      <c r="DN119" s="1074"/>
      <c r="DO119" s="1074"/>
      <c r="DP119" s="1075"/>
      <c r="DQ119" s="1073" t="s">
        <v>128</v>
      </c>
      <c r="DR119" s="1074"/>
      <c r="DS119" s="1074"/>
      <c r="DT119" s="1074"/>
      <c r="DU119" s="1075"/>
      <c r="DV119" s="1076" t="s">
        <v>128</v>
      </c>
      <c r="DW119" s="1077"/>
      <c r="DX119" s="1077"/>
      <c r="DY119" s="1077"/>
      <c r="DZ119" s="1078"/>
    </row>
    <row r="120" spans="1:130" s="246" customFormat="1" ht="26.25" customHeight="1" x14ac:dyDescent="0.15">
      <c r="A120" s="1149"/>
      <c r="B120" s="1036"/>
      <c r="C120" s="1006" t="s">
        <v>427</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128</v>
      </c>
      <c r="AB120" s="1049"/>
      <c r="AC120" s="1049"/>
      <c r="AD120" s="1049"/>
      <c r="AE120" s="1050"/>
      <c r="AF120" s="1051" t="s">
        <v>128</v>
      </c>
      <c r="AG120" s="1049"/>
      <c r="AH120" s="1049"/>
      <c r="AI120" s="1049"/>
      <c r="AJ120" s="1050"/>
      <c r="AK120" s="1051" t="s">
        <v>128</v>
      </c>
      <c r="AL120" s="1049"/>
      <c r="AM120" s="1049"/>
      <c r="AN120" s="1049"/>
      <c r="AO120" s="1050"/>
      <c r="AP120" s="1052" t="s">
        <v>128</v>
      </c>
      <c r="AQ120" s="1053"/>
      <c r="AR120" s="1053"/>
      <c r="AS120" s="1053"/>
      <c r="AT120" s="1054"/>
      <c r="AU120" s="1079" t="s">
        <v>451</v>
      </c>
      <c r="AV120" s="1080"/>
      <c r="AW120" s="1080"/>
      <c r="AX120" s="1080"/>
      <c r="AY120" s="1081"/>
      <c r="AZ120" s="1030" t="s">
        <v>452</v>
      </c>
      <c r="BA120" s="979"/>
      <c r="BB120" s="979"/>
      <c r="BC120" s="979"/>
      <c r="BD120" s="979"/>
      <c r="BE120" s="979"/>
      <c r="BF120" s="979"/>
      <c r="BG120" s="979"/>
      <c r="BH120" s="979"/>
      <c r="BI120" s="979"/>
      <c r="BJ120" s="979"/>
      <c r="BK120" s="979"/>
      <c r="BL120" s="979"/>
      <c r="BM120" s="979"/>
      <c r="BN120" s="979"/>
      <c r="BO120" s="979"/>
      <c r="BP120" s="980"/>
      <c r="BQ120" s="1016">
        <v>1899720</v>
      </c>
      <c r="BR120" s="1017"/>
      <c r="BS120" s="1017"/>
      <c r="BT120" s="1017"/>
      <c r="BU120" s="1017"/>
      <c r="BV120" s="1017">
        <v>3179798</v>
      </c>
      <c r="BW120" s="1017"/>
      <c r="BX120" s="1017"/>
      <c r="BY120" s="1017"/>
      <c r="BZ120" s="1017"/>
      <c r="CA120" s="1017">
        <v>3592307</v>
      </c>
      <c r="CB120" s="1017"/>
      <c r="CC120" s="1017"/>
      <c r="CD120" s="1017"/>
      <c r="CE120" s="1017"/>
      <c r="CF120" s="1031">
        <v>100.6</v>
      </c>
      <c r="CG120" s="1032"/>
      <c r="CH120" s="1032"/>
      <c r="CI120" s="1032"/>
      <c r="CJ120" s="1032"/>
      <c r="CK120" s="1097" t="s">
        <v>453</v>
      </c>
      <c r="CL120" s="1098"/>
      <c r="CM120" s="1098"/>
      <c r="CN120" s="1098"/>
      <c r="CO120" s="1099"/>
      <c r="CP120" s="1105" t="s">
        <v>400</v>
      </c>
      <c r="CQ120" s="1106"/>
      <c r="CR120" s="1106"/>
      <c r="CS120" s="1106"/>
      <c r="CT120" s="1106"/>
      <c r="CU120" s="1106"/>
      <c r="CV120" s="1106"/>
      <c r="CW120" s="1106"/>
      <c r="CX120" s="1106"/>
      <c r="CY120" s="1106"/>
      <c r="CZ120" s="1106"/>
      <c r="DA120" s="1106"/>
      <c r="DB120" s="1106"/>
      <c r="DC120" s="1106"/>
      <c r="DD120" s="1106"/>
      <c r="DE120" s="1106"/>
      <c r="DF120" s="1107"/>
      <c r="DG120" s="1016" t="s">
        <v>128</v>
      </c>
      <c r="DH120" s="1017"/>
      <c r="DI120" s="1017"/>
      <c r="DJ120" s="1017"/>
      <c r="DK120" s="1017"/>
      <c r="DL120" s="1017" t="s">
        <v>128</v>
      </c>
      <c r="DM120" s="1017"/>
      <c r="DN120" s="1017"/>
      <c r="DO120" s="1017"/>
      <c r="DP120" s="1017"/>
      <c r="DQ120" s="1017">
        <v>3117863</v>
      </c>
      <c r="DR120" s="1017"/>
      <c r="DS120" s="1017"/>
      <c r="DT120" s="1017"/>
      <c r="DU120" s="1017"/>
      <c r="DV120" s="1018">
        <v>87.3</v>
      </c>
      <c r="DW120" s="1018"/>
      <c r="DX120" s="1018"/>
      <c r="DY120" s="1018"/>
      <c r="DZ120" s="1019"/>
    </row>
    <row r="121" spans="1:130" s="246" customFormat="1" ht="26.25" customHeight="1" x14ac:dyDescent="0.15">
      <c r="A121" s="1149"/>
      <c r="B121" s="1036"/>
      <c r="C121" s="1057" t="s">
        <v>454</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128</v>
      </c>
      <c r="AB121" s="1049"/>
      <c r="AC121" s="1049"/>
      <c r="AD121" s="1049"/>
      <c r="AE121" s="1050"/>
      <c r="AF121" s="1051" t="s">
        <v>128</v>
      </c>
      <c r="AG121" s="1049"/>
      <c r="AH121" s="1049"/>
      <c r="AI121" s="1049"/>
      <c r="AJ121" s="1050"/>
      <c r="AK121" s="1051" t="s">
        <v>128</v>
      </c>
      <c r="AL121" s="1049"/>
      <c r="AM121" s="1049"/>
      <c r="AN121" s="1049"/>
      <c r="AO121" s="1050"/>
      <c r="AP121" s="1052" t="s">
        <v>128</v>
      </c>
      <c r="AQ121" s="1053"/>
      <c r="AR121" s="1053"/>
      <c r="AS121" s="1053"/>
      <c r="AT121" s="1054"/>
      <c r="AU121" s="1082"/>
      <c r="AV121" s="1083"/>
      <c r="AW121" s="1083"/>
      <c r="AX121" s="1083"/>
      <c r="AY121" s="1084"/>
      <c r="AZ121" s="1039" t="s">
        <v>455</v>
      </c>
      <c r="BA121" s="1040"/>
      <c r="BB121" s="1040"/>
      <c r="BC121" s="1040"/>
      <c r="BD121" s="1040"/>
      <c r="BE121" s="1040"/>
      <c r="BF121" s="1040"/>
      <c r="BG121" s="1040"/>
      <c r="BH121" s="1040"/>
      <c r="BI121" s="1040"/>
      <c r="BJ121" s="1040"/>
      <c r="BK121" s="1040"/>
      <c r="BL121" s="1040"/>
      <c r="BM121" s="1040"/>
      <c r="BN121" s="1040"/>
      <c r="BO121" s="1040"/>
      <c r="BP121" s="1041"/>
      <c r="BQ121" s="1009" t="s">
        <v>128</v>
      </c>
      <c r="BR121" s="1010"/>
      <c r="BS121" s="1010"/>
      <c r="BT121" s="1010"/>
      <c r="BU121" s="1010"/>
      <c r="BV121" s="1010" t="s">
        <v>128</v>
      </c>
      <c r="BW121" s="1010"/>
      <c r="BX121" s="1010"/>
      <c r="BY121" s="1010"/>
      <c r="BZ121" s="1010"/>
      <c r="CA121" s="1010" t="s">
        <v>128</v>
      </c>
      <c r="CB121" s="1010"/>
      <c r="CC121" s="1010"/>
      <c r="CD121" s="1010"/>
      <c r="CE121" s="1010"/>
      <c r="CF121" s="1004" t="s">
        <v>128</v>
      </c>
      <c r="CG121" s="1005"/>
      <c r="CH121" s="1005"/>
      <c r="CI121" s="1005"/>
      <c r="CJ121" s="1005"/>
      <c r="CK121" s="1100"/>
      <c r="CL121" s="1101"/>
      <c r="CM121" s="1101"/>
      <c r="CN121" s="1101"/>
      <c r="CO121" s="1102"/>
      <c r="CP121" s="1110" t="s">
        <v>398</v>
      </c>
      <c r="CQ121" s="1111"/>
      <c r="CR121" s="1111"/>
      <c r="CS121" s="1111"/>
      <c r="CT121" s="1111"/>
      <c r="CU121" s="1111"/>
      <c r="CV121" s="1111"/>
      <c r="CW121" s="1111"/>
      <c r="CX121" s="1111"/>
      <c r="CY121" s="1111"/>
      <c r="CZ121" s="1111"/>
      <c r="DA121" s="1111"/>
      <c r="DB121" s="1111"/>
      <c r="DC121" s="1111"/>
      <c r="DD121" s="1111"/>
      <c r="DE121" s="1111"/>
      <c r="DF121" s="1112"/>
      <c r="DG121" s="1009">
        <v>80792</v>
      </c>
      <c r="DH121" s="1010"/>
      <c r="DI121" s="1010"/>
      <c r="DJ121" s="1010"/>
      <c r="DK121" s="1010"/>
      <c r="DL121" s="1010">
        <v>97243</v>
      </c>
      <c r="DM121" s="1010"/>
      <c r="DN121" s="1010"/>
      <c r="DO121" s="1010"/>
      <c r="DP121" s="1010"/>
      <c r="DQ121" s="1010">
        <v>105204</v>
      </c>
      <c r="DR121" s="1010"/>
      <c r="DS121" s="1010"/>
      <c r="DT121" s="1010"/>
      <c r="DU121" s="1010"/>
      <c r="DV121" s="1011">
        <v>2.9</v>
      </c>
      <c r="DW121" s="1011"/>
      <c r="DX121" s="1011"/>
      <c r="DY121" s="1011"/>
      <c r="DZ121" s="1012"/>
    </row>
    <row r="122" spans="1:130" s="246" customFormat="1" ht="26.25" customHeight="1" x14ac:dyDescent="0.15">
      <c r="A122" s="1149"/>
      <c r="B122" s="1036"/>
      <c r="C122" s="1006" t="s">
        <v>437</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128</v>
      </c>
      <c r="AB122" s="1049"/>
      <c r="AC122" s="1049"/>
      <c r="AD122" s="1049"/>
      <c r="AE122" s="1050"/>
      <c r="AF122" s="1051" t="s">
        <v>128</v>
      </c>
      <c r="AG122" s="1049"/>
      <c r="AH122" s="1049"/>
      <c r="AI122" s="1049"/>
      <c r="AJ122" s="1050"/>
      <c r="AK122" s="1051" t="s">
        <v>128</v>
      </c>
      <c r="AL122" s="1049"/>
      <c r="AM122" s="1049"/>
      <c r="AN122" s="1049"/>
      <c r="AO122" s="1050"/>
      <c r="AP122" s="1052" t="s">
        <v>128</v>
      </c>
      <c r="AQ122" s="1053"/>
      <c r="AR122" s="1053"/>
      <c r="AS122" s="1053"/>
      <c r="AT122" s="1054"/>
      <c r="AU122" s="1082"/>
      <c r="AV122" s="1083"/>
      <c r="AW122" s="1083"/>
      <c r="AX122" s="1083"/>
      <c r="AY122" s="1084"/>
      <c r="AZ122" s="1064" t="s">
        <v>456</v>
      </c>
      <c r="BA122" s="1055"/>
      <c r="BB122" s="1055"/>
      <c r="BC122" s="1055"/>
      <c r="BD122" s="1055"/>
      <c r="BE122" s="1055"/>
      <c r="BF122" s="1055"/>
      <c r="BG122" s="1055"/>
      <c r="BH122" s="1055"/>
      <c r="BI122" s="1055"/>
      <c r="BJ122" s="1055"/>
      <c r="BK122" s="1055"/>
      <c r="BL122" s="1055"/>
      <c r="BM122" s="1055"/>
      <c r="BN122" s="1055"/>
      <c r="BO122" s="1055"/>
      <c r="BP122" s="1056"/>
      <c r="BQ122" s="1087">
        <v>5274098</v>
      </c>
      <c r="BR122" s="1088"/>
      <c r="BS122" s="1088"/>
      <c r="BT122" s="1088"/>
      <c r="BU122" s="1088"/>
      <c r="BV122" s="1088">
        <v>5262701</v>
      </c>
      <c r="BW122" s="1088"/>
      <c r="BX122" s="1088"/>
      <c r="BY122" s="1088"/>
      <c r="BZ122" s="1088"/>
      <c r="CA122" s="1088">
        <v>5021624</v>
      </c>
      <c r="CB122" s="1088"/>
      <c r="CC122" s="1088"/>
      <c r="CD122" s="1088"/>
      <c r="CE122" s="1088"/>
      <c r="CF122" s="1108">
        <v>140.6</v>
      </c>
      <c r="CG122" s="1109"/>
      <c r="CH122" s="1109"/>
      <c r="CI122" s="1109"/>
      <c r="CJ122" s="1109"/>
      <c r="CK122" s="1100"/>
      <c r="CL122" s="1101"/>
      <c r="CM122" s="1101"/>
      <c r="CN122" s="1101"/>
      <c r="CO122" s="1102"/>
      <c r="CP122" s="1110"/>
      <c r="CQ122" s="1111"/>
      <c r="CR122" s="1111"/>
      <c r="CS122" s="1111"/>
      <c r="CT122" s="1111"/>
      <c r="CU122" s="1111"/>
      <c r="CV122" s="1111"/>
      <c r="CW122" s="1111"/>
      <c r="CX122" s="1111"/>
      <c r="CY122" s="1111"/>
      <c r="CZ122" s="1111"/>
      <c r="DA122" s="1111"/>
      <c r="DB122" s="1111"/>
      <c r="DC122" s="1111"/>
      <c r="DD122" s="1111"/>
      <c r="DE122" s="1111"/>
      <c r="DF122" s="1112"/>
      <c r="DG122" s="1009"/>
      <c r="DH122" s="1010"/>
      <c r="DI122" s="1010"/>
      <c r="DJ122" s="1010"/>
      <c r="DK122" s="1010"/>
      <c r="DL122" s="1010"/>
      <c r="DM122" s="1010"/>
      <c r="DN122" s="1010"/>
      <c r="DO122" s="1010"/>
      <c r="DP122" s="1010"/>
      <c r="DQ122" s="1010"/>
      <c r="DR122" s="1010"/>
      <c r="DS122" s="1010"/>
      <c r="DT122" s="1010"/>
      <c r="DU122" s="1010"/>
      <c r="DV122" s="1011"/>
      <c r="DW122" s="1011"/>
      <c r="DX122" s="1011"/>
      <c r="DY122" s="1011"/>
      <c r="DZ122" s="1012"/>
    </row>
    <row r="123" spans="1:130" s="246" customFormat="1" ht="26.25" customHeight="1" x14ac:dyDescent="0.15">
      <c r="A123" s="1149"/>
      <c r="B123" s="1036"/>
      <c r="C123" s="1006" t="s">
        <v>443</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17701</v>
      </c>
      <c r="AB123" s="1049"/>
      <c r="AC123" s="1049"/>
      <c r="AD123" s="1049"/>
      <c r="AE123" s="1050"/>
      <c r="AF123" s="1051">
        <v>17414</v>
      </c>
      <c r="AG123" s="1049"/>
      <c r="AH123" s="1049"/>
      <c r="AI123" s="1049"/>
      <c r="AJ123" s="1050"/>
      <c r="AK123" s="1051">
        <v>17129</v>
      </c>
      <c r="AL123" s="1049"/>
      <c r="AM123" s="1049"/>
      <c r="AN123" s="1049"/>
      <c r="AO123" s="1050"/>
      <c r="AP123" s="1052">
        <v>0.5</v>
      </c>
      <c r="AQ123" s="1053"/>
      <c r="AR123" s="1053"/>
      <c r="AS123" s="1053"/>
      <c r="AT123" s="1054"/>
      <c r="AU123" s="1085"/>
      <c r="AV123" s="1086"/>
      <c r="AW123" s="1086"/>
      <c r="AX123" s="1086"/>
      <c r="AY123" s="1086"/>
      <c r="AZ123" s="277" t="s">
        <v>183</v>
      </c>
      <c r="BA123" s="277"/>
      <c r="BB123" s="277"/>
      <c r="BC123" s="277"/>
      <c r="BD123" s="277"/>
      <c r="BE123" s="277"/>
      <c r="BF123" s="277"/>
      <c r="BG123" s="277"/>
      <c r="BH123" s="277"/>
      <c r="BI123" s="277"/>
      <c r="BJ123" s="277"/>
      <c r="BK123" s="277"/>
      <c r="BL123" s="277"/>
      <c r="BM123" s="277"/>
      <c r="BN123" s="277"/>
      <c r="BO123" s="1065" t="s">
        <v>457</v>
      </c>
      <c r="BP123" s="1096"/>
      <c r="BQ123" s="1155">
        <v>7173818</v>
      </c>
      <c r="BR123" s="1156"/>
      <c r="BS123" s="1156"/>
      <c r="BT123" s="1156"/>
      <c r="BU123" s="1156"/>
      <c r="BV123" s="1156">
        <v>8442499</v>
      </c>
      <c r="BW123" s="1156"/>
      <c r="BX123" s="1156"/>
      <c r="BY123" s="1156"/>
      <c r="BZ123" s="1156"/>
      <c r="CA123" s="1156">
        <v>8613931</v>
      </c>
      <c r="CB123" s="1156"/>
      <c r="CC123" s="1156"/>
      <c r="CD123" s="1156"/>
      <c r="CE123" s="1156"/>
      <c r="CF123" s="1089"/>
      <c r="CG123" s="1090"/>
      <c r="CH123" s="1090"/>
      <c r="CI123" s="1090"/>
      <c r="CJ123" s="1091"/>
      <c r="CK123" s="1100"/>
      <c r="CL123" s="1101"/>
      <c r="CM123" s="1101"/>
      <c r="CN123" s="1101"/>
      <c r="CO123" s="1102"/>
      <c r="CP123" s="1110"/>
      <c r="CQ123" s="1111"/>
      <c r="CR123" s="1111"/>
      <c r="CS123" s="1111"/>
      <c r="CT123" s="1111"/>
      <c r="CU123" s="1111"/>
      <c r="CV123" s="1111"/>
      <c r="CW123" s="1111"/>
      <c r="CX123" s="1111"/>
      <c r="CY123" s="1111"/>
      <c r="CZ123" s="1111"/>
      <c r="DA123" s="1111"/>
      <c r="DB123" s="1111"/>
      <c r="DC123" s="1111"/>
      <c r="DD123" s="1111"/>
      <c r="DE123" s="1111"/>
      <c r="DF123" s="1112"/>
      <c r="DG123" s="1048"/>
      <c r="DH123" s="1049"/>
      <c r="DI123" s="1049"/>
      <c r="DJ123" s="1049"/>
      <c r="DK123" s="1050"/>
      <c r="DL123" s="1051"/>
      <c r="DM123" s="1049"/>
      <c r="DN123" s="1049"/>
      <c r="DO123" s="1049"/>
      <c r="DP123" s="1050"/>
      <c r="DQ123" s="1051"/>
      <c r="DR123" s="1049"/>
      <c r="DS123" s="1049"/>
      <c r="DT123" s="1049"/>
      <c r="DU123" s="1050"/>
      <c r="DV123" s="1052"/>
      <c r="DW123" s="1053"/>
      <c r="DX123" s="1053"/>
      <c r="DY123" s="1053"/>
      <c r="DZ123" s="1054"/>
    </row>
    <row r="124" spans="1:130" s="246" customFormat="1" ht="26.25" customHeight="1" thickBot="1" x14ac:dyDescent="0.2">
      <c r="A124" s="1149"/>
      <c r="B124" s="1036"/>
      <c r="C124" s="1006" t="s">
        <v>446</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458</v>
      </c>
      <c r="AB124" s="1049"/>
      <c r="AC124" s="1049"/>
      <c r="AD124" s="1049"/>
      <c r="AE124" s="1050"/>
      <c r="AF124" s="1051" t="s">
        <v>458</v>
      </c>
      <c r="AG124" s="1049"/>
      <c r="AH124" s="1049"/>
      <c r="AI124" s="1049"/>
      <c r="AJ124" s="1050"/>
      <c r="AK124" s="1051" t="s">
        <v>458</v>
      </c>
      <c r="AL124" s="1049"/>
      <c r="AM124" s="1049"/>
      <c r="AN124" s="1049"/>
      <c r="AO124" s="1050"/>
      <c r="AP124" s="1052" t="s">
        <v>458</v>
      </c>
      <c r="AQ124" s="1053"/>
      <c r="AR124" s="1053"/>
      <c r="AS124" s="1053"/>
      <c r="AT124" s="1054"/>
      <c r="AU124" s="1151" t="s">
        <v>459</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77.099999999999994</v>
      </c>
      <c r="BR124" s="1118"/>
      <c r="BS124" s="1118"/>
      <c r="BT124" s="1118"/>
      <c r="BU124" s="1118"/>
      <c r="BV124" s="1118">
        <v>35.4</v>
      </c>
      <c r="BW124" s="1118"/>
      <c r="BX124" s="1118"/>
      <c r="BY124" s="1118"/>
      <c r="BZ124" s="1118"/>
      <c r="CA124" s="1118">
        <v>12.9</v>
      </c>
      <c r="CB124" s="1118"/>
      <c r="CC124" s="1118"/>
      <c r="CD124" s="1118"/>
      <c r="CE124" s="1118"/>
      <c r="CF124" s="1119"/>
      <c r="CG124" s="1120"/>
      <c r="CH124" s="1120"/>
      <c r="CI124" s="1120"/>
      <c r="CJ124" s="1121"/>
      <c r="CK124" s="1103"/>
      <c r="CL124" s="1103"/>
      <c r="CM124" s="1103"/>
      <c r="CN124" s="1103"/>
      <c r="CO124" s="1104"/>
      <c r="CP124" s="1110" t="s">
        <v>460</v>
      </c>
      <c r="CQ124" s="1111"/>
      <c r="CR124" s="1111"/>
      <c r="CS124" s="1111"/>
      <c r="CT124" s="1111"/>
      <c r="CU124" s="1111"/>
      <c r="CV124" s="1111"/>
      <c r="CW124" s="1111"/>
      <c r="CX124" s="1111"/>
      <c r="CY124" s="1111"/>
      <c r="CZ124" s="1111"/>
      <c r="DA124" s="1111"/>
      <c r="DB124" s="1111"/>
      <c r="DC124" s="1111"/>
      <c r="DD124" s="1111"/>
      <c r="DE124" s="1111"/>
      <c r="DF124" s="1112"/>
      <c r="DG124" s="1095">
        <v>3256121</v>
      </c>
      <c r="DH124" s="1074"/>
      <c r="DI124" s="1074"/>
      <c r="DJ124" s="1074"/>
      <c r="DK124" s="1075"/>
      <c r="DL124" s="1073">
        <v>3250194</v>
      </c>
      <c r="DM124" s="1074"/>
      <c r="DN124" s="1074"/>
      <c r="DO124" s="1074"/>
      <c r="DP124" s="1075"/>
      <c r="DQ124" s="1073" t="s">
        <v>461</v>
      </c>
      <c r="DR124" s="1074"/>
      <c r="DS124" s="1074"/>
      <c r="DT124" s="1074"/>
      <c r="DU124" s="1075"/>
      <c r="DV124" s="1076" t="s">
        <v>461</v>
      </c>
      <c r="DW124" s="1077"/>
      <c r="DX124" s="1077"/>
      <c r="DY124" s="1077"/>
      <c r="DZ124" s="1078"/>
    </row>
    <row r="125" spans="1:130" s="246" customFormat="1" ht="26.25" customHeight="1" x14ac:dyDescent="0.15">
      <c r="A125" s="1149"/>
      <c r="B125" s="1036"/>
      <c r="C125" s="1006" t="s">
        <v>448</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v>26399</v>
      </c>
      <c r="AB125" s="1049"/>
      <c r="AC125" s="1049"/>
      <c r="AD125" s="1049"/>
      <c r="AE125" s="1050"/>
      <c r="AF125" s="1051">
        <v>22299</v>
      </c>
      <c r="AG125" s="1049"/>
      <c r="AH125" s="1049"/>
      <c r="AI125" s="1049"/>
      <c r="AJ125" s="1050"/>
      <c r="AK125" s="1051">
        <v>18499</v>
      </c>
      <c r="AL125" s="1049"/>
      <c r="AM125" s="1049"/>
      <c r="AN125" s="1049"/>
      <c r="AO125" s="1050"/>
      <c r="AP125" s="1052">
        <v>0.5</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462</v>
      </c>
      <c r="CL125" s="1098"/>
      <c r="CM125" s="1098"/>
      <c r="CN125" s="1098"/>
      <c r="CO125" s="1099"/>
      <c r="CP125" s="1030" t="s">
        <v>463</v>
      </c>
      <c r="CQ125" s="979"/>
      <c r="CR125" s="979"/>
      <c r="CS125" s="979"/>
      <c r="CT125" s="979"/>
      <c r="CU125" s="979"/>
      <c r="CV125" s="979"/>
      <c r="CW125" s="979"/>
      <c r="CX125" s="979"/>
      <c r="CY125" s="979"/>
      <c r="CZ125" s="979"/>
      <c r="DA125" s="979"/>
      <c r="DB125" s="979"/>
      <c r="DC125" s="979"/>
      <c r="DD125" s="979"/>
      <c r="DE125" s="979"/>
      <c r="DF125" s="980"/>
      <c r="DG125" s="1016" t="s">
        <v>461</v>
      </c>
      <c r="DH125" s="1017"/>
      <c r="DI125" s="1017"/>
      <c r="DJ125" s="1017"/>
      <c r="DK125" s="1017"/>
      <c r="DL125" s="1017" t="s">
        <v>461</v>
      </c>
      <c r="DM125" s="1017"/>
      <c r="DN125" s="1017"/>
      <c r="DO125" s="1017"/>
      <c r="DP125" s="1017"/>
      <c r="DQ125" s="1017" t="s">
        <v>461</v>
      </c>
      <c r="DR125" s="1017"/>
      <c r="DS125" s="1017"/>
      <c r="DT125" s="1017"/>
      <c r="DU125" s="1017"/>
      <c r="DV125" s="1018" t="s">
        <v>461</v>
      </c>
      <c r="DW125" s="1018"/>
      <c r="DX125" s="1018"/>
      <c r="DY125" s="1018"/>
      <c r="DZ125" s="1019"/>
    </row>
    <row r="126" spans="1:130" s="246" customFormat="1" ht="26.25" customHeight="1" thickBot="1" x14ac:dyDescent="0.2">
      <c r="A126" s="1149"/>
      <c r="B126" s="1036"/>
      <c r="C126" s="1006" t="s">
        <v>450</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461</v>
      </c>
      <c r="AB126" s="1049"/>
      <c r="AC126" s="1049"/>
      <c r="AD126" s="1049"/>
      <c r="AE126" s="1050"/>
      <c r="AF126" s="1051" t="s">
        <v>461</v>
      </c>
      <c r="AG126" s="1049"/>
      <c r="AH126" s="1049"/>
      <c r="AI126" s="1049"/>
      <c r="AJ126" s="1050"/>
      <c r="AK126" s="1051" t="s">
        <v>461</v>
      </c>
      <c r="AL126" s="1049"/>
      <c r="AM126" s="1049"/>
      <c r="AN126" s="1049"/>
      <c r="AO126" s="1050"/>
      <c r="AP126" s="1052" t="s">
        <v>461</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464</v>
      </c>
      <c r="CQ126" s="1040"/>
      <c r="CR126" s="1040"/>
      <c r="CS126" s="1040"/>
      <c r="CT126" s="1040"/>
      <c r="CU126" s="1040"/>
      <c r="CV126" s="1040"/>
      <c r="CW126" s="1040"/>
      <c r="CX126" s="1040"/>
      <c r="CY126" s="1040"/>
      <c r="CZ126" s="1040"/>
      <c r="DA126" s="1040"/>
      <c r="DB126" s="1040"/>
      <c r="DC126" s="1040"/>
      <c r="DD126" s="1040"/>
      <c r="DE126" s="1040"/>
      <c r="DF126" s="1041"/>
      <c r="DG126" s="1009" t="s">
        <v>461</v>
      </c>
      <c r="DH126" s="1010"/>
      <c r="DI126" s="1010"/>
      <c r="DJ126" s="1010"/>
      <c r="DK126" s="1010"/>
      <c r="DL126" s="1010" t="s">
        <v>461</v>
      </c>
      <c r="DM126" s="1010"/>
      <c r="DN126" s="1010"/>
      <c r="DO126" s="1010"/>
      <c r="DP126" s="1010"/>
      <c r="DQ126" s="1010" t="s">
        <v>461</v>
      </c>
      <c r="DR126" s="1010"/>
      <c r="DS126" s="1010"/>
      <c r="DT126" s="1010"/>
      <c r="DU126" s="1010"/>
      <c r="DV126" s="1011" t="s">
        <v>461</v>
      </c>
      <c r="DW126" s="1011"/>
      <c r="DX126" s="1011"/>
      <c r="DY126" s="1011"/>
      <c r="DZ126" s="1012"/>
    </row>
    <row r="127" spans="1:130" s="246" customFormat="1" ht="26.25" customHeight="1" x14ac:dyDescent="0.15">
      <c r="A127" s="1150"/>
      <c r="B127" s="1038"/>
      <c r="C127" s="1092" t="s">
        <v>465</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461</v>
      </c>
      <c r="AB127" s="1049"/>
      <c r="AC127" s="1049"/>
      <c r="AD127" s="1049"/>
      <c r="AE127" s="1050"/>
      <c r="AF127" s="1051" t="s">
        <v>461</v>
      </c>
      <c r="AG127" s="1049"/>
      <c r="AH127" s="1049"/>
      <c r="AI127" s="1049"/>
      <c r="AJ127" s="1050"/>
      <c r="AK127" s="1051" t="s">
        <v>461</v>
      </c>
      <c r="AL127" s="1049"/>
      <c r="AM127" s="1049"/>
      <c r="AN127" s="1049"/>
      <c r="AO127" s="1050"/>
      <c r="AP127" s="1052" t="s">
        <v>461</v>
      </c>
      <c r="AQ127" s="1053"/>
      <c r="AR127" s="1053"/>
      <c r="AS127" s="1053"/>
      <c r="AT127" s="1054"/>
      <c r="AU127" s="282"/>
      <c r="AV127" s="282"/>
      <c r="AW127" s="282"/>
      <c r="AX127" s="1122" t="s">
        <v>466</v>
      </c>
      <c r="AY127" s="1123"/>
      <c r="AZ127" s="1123"/>
      <c r="BA127" s="1123"/>
      <c r="BB127" s="1123"/>
      <c r="BC127" s="1123"/>
      <c r="BD127" s="1123"/>
      <c r="BE127" s="1124"/>
      <c r="BF127" s="1125" t="s">
        <v>467</v>
      </c>
      <c r="BG127" s="1123"/>
      <c r="BH127" s="1123"/>
      <c r="BI127" s="1123"/>
      <c r="BJ127" s="1123"/>
      <c r="BK127" s="1123"/>
      <c r="BL127" s="1124"/>
      <c r="BM127" s="1125" t="s">
        <v>468</v>
      </c>
      <c r="BN127" s="1123"/>
      <c r="BO127" s="1123"/>
      <c r="BP127" s="1123"/>
      <c r="BQ127" s="1123"/>
      <c r="BR127" s="1123"/>
      <c r="BS127" s="1124"/>
      <c r="BT127" s="1125" t="s">
        <v>469</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470</v>
      </c>
      <c r="CQ127" s="1040"/>
      <c r="CR127" s="1040"/>
      <c r="CS127" s="1040"/>
      <c r="CT127" s="1040"/>
      <c r="CU127" s="1040"/>
      <c r="CV127" s="1040"/>
      <c r="CW127" s="1040"/>
      <c r="CX127" s="1040"/>
      <c r="CY127" s="1040"/>
      <c r="CZ127" s="1040"/>
      <c r="DA127" s="1040"/>
      <c r="DB127" s="1040"/>
      <c r="DC127" s="1040"/>
      <c r="DD127" s="1040"/>
      <c r="DE127" s="1040"/>
      <c r="DF127" s="1041"/>
      <c r="DG127" s="1009" t="s">
        <v>461</v>
      </c>
      <c r="DH127" s="1010"/>
      <c r="DI127" s="1010"/>
      <c r="DJ127" s="1010"/>
      <c r="DK127" s="1010"/>
      <c r="DL127" s="1010" t="s">
        <v>461</v>
      </c>
      <c r="DM127" s="1010"/>
      <c r="DN127" s="1010"/>
      <c r="DO127" s="1010"/>
      <c r="DP127" s="1010"/>
      <c r="DQ127" s="1010" t="s">
        <v>461</v>
      </c>
      <c r="DR127" s="1010"/>
      <c r="DS127" s="1010"/>
      <c r="DT127" s="1010"/>
      <c r="DU127" s="1010"/>
      <c r="DV127" s="1011" t="s">
        <v>461</v>
      </c>
      <c r="DW127" s="1011"/>
      <c r="DX127" s="1011"/>
      <c r="DY127" s="1011"/>
      <c r="DZ127" s="1012"/>
    </row>
    <row r="128" spans="1:130" s="246" customFormat="1" ht="26.25" customHeight="1" thickBot="1" x14ac:dyDescent="0.2">
      <c r="A128" s="1133" t="s">
        <v>471</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472</v>
      </c>
      <c r="X128" s="1135"/>
      <c r="Y128" s="1135"/>
      <c r="Z128" s="1136"/>
      <c r="AA128" s="1137" t="s">
        <v>461</v>
      </c>
      <c r="AB128" s="1138"/>
      <c r="AC128" s="1138"/>
      <c r="AD128" s="1138"/>
      <c r="AE128" s="1139"/>
      <c r="AF128" s="1140" t="s">
        <v>461</v>
      </c>
      <c r="AG128" s="1138"/>
      <c r="AH128" s="1138"/>
      <c r="AI128" s="1138"/>
      <c r="AJ128" s="1139"/>
      <c r="AK128" s="1140" t="s">
        <v>461</v>
      </c>
      <c r="AL128" s="1138"/>
      <c r="AM128" s="1138"/>
      <c r="AN128" s="1138"/>
      <c r="AO128" s="1139"/>
      <c r="AP128" s="1141"/>
      <c r="AQ128" s="1142"/>
      <c r="AR128" s="1142"/>
      <c r="AS128" s="1142"/>
      <c r="AT128" s="1143"/>
      <c r="AU128" s="282"/>
      <c r="AV128" s="282"/>
      <c r="AW128" s="282"/>
      <c r="AX128" s="978" t="s">
        <v>473</v>
      </c>
      <c r="AY128" s="979"/>
      <c r="AZ128" s="979"/>
      <c r="BA128" s="979"/>
      <c r="BB128" s="979"/>
      <c r="BC128" s="979"/>
      <c r="BD128" s="979"/>
      <c r="BE128" s="980"/>
      <c r="BF128" s="1144" t="s">
        <v>128</v>
      </c>
      <c r="BG128" s="1145"/>
      <c r="BH128" s="1145"/>
      <c r="BI128" s="1145"/>
      <c r="BJ128" s="1145"/>
      <c r="BK128" s="1145"/>
      <c r="BL128" s="1146"/>
      <c r="BM128" s="1144">
        <v>15</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474</v>
      </c>
      <c r="CQ128" s="1127"/>
      <c r="CR128" s="1127"/>
      <c r="CS128" s="1127"/>
      <c r="CT128" s="1127"/>
      <c r="CU128" s="1127"/>
      <c r="CV128" s="1127"/>
      <c r="CW128" s="1127"/>
      <c r="CX128" s="1127"/>
      <c r="CY128" s="1127"/>
      <c r="CZ128" s="1127"/>
      <c r="DA128" s="1127"/>
      <c r="DB128" s="1127"/>
      <c r="DC128" s="1127"/>
      <c r="DD128" s="1127"/>
      <c r="DE128" s="1127"/>
      <c r="DF128" s="1128"/>
      <c r="DG128" s="1129">
        <v>712</v>
      </c>
      <c r="DH128" s="1130"/>
      <c r="DI128" s="1130"/>
      <c r="DJ128" s="1130"/>
      <c r="DK128" s="1130"/>
      <c r="DL128" s="1130" t="s">
        <v>475</v>
      </c>
      <c r="DM128" s="1130"/>
      <c r="DN128" s="1130"/>
      <c r="DO128" s="1130"/>
      <c r="DP128" s="1130"/>
      <c r="DQ128" s="1130" t="s">
        <v>475</v>
      </c>
      <c r="DR128" s="1130"/>
      <c r="DS128" s="1130"/>
      <c r="DT128" s="1130"/>
      <c r="DU128" s="1130"/>
      <c r="DV128" s="1131" t="s">
        <v>475</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476</v>
      </c>
      <c r="X129" s="1164"/>
      <c r="Y129" s="1164"/>
      <c r="Z129" s="1165"/>
      <c r="AA129" s="1048">
        <v>3541962</v>
      </c>
      <c r="AB129" s="1049"/>
      <c r="AC129" s="1049"/>
      <c r="AD129" s="1049"/>
      <c r="AE129" s="1050"/>
      <c r="AF129" s="1051">
        <v>3504528</v>
      </c>
      <c r="AG129" s="1049"/>
      <c r="AH129" s="1049"/>
      <c r="AI129" s="1049"/>
      <c r="AJ129" s="1050"/>
      <c r="AK129" s="1051">
        <v>3993713</v>
      </c>
      <c r="AL129" s="1049"/>
      <c r="AM129" s="1049"/>
      <c r="AN129" s="1049"/>
      <c r="AO129" s="1050"/>
      <c r="AP129" s="1166"/>
      <c r="AQ129" s="1167"/>
      <c r="AR129" s="1167"/>
      <c r="AS129" s="1167"/>
      <c r="AT129" s="1168"/>
      <c r="AU129" s="284"/>
      <c r="AV129" s="284"/>
      <c r="AW129" s="284"/>
      <c r="AX129" s="1157" t="s">
        <v>477</v>
      </c>
      <c r="AY129" s="1040"/>
      <c r="AZ129" s="1040"/>
      <c r="BA129" s="1040"/>
      <c r="BB129" s="1040"/>
      <c r="BC129" s="1040"/>
      <c r="BD129" s="1040"/>
      <c r="BE129" s="1041"/>
      <c r="BF129" s="1158" t="s">
        <v>478</v>
      </c>
      <c r="BG129" s="1159"/>
      <c r="BH129" s="1159"/>
      <c r="BI129" s="1159"/>
      <c r="BJ129" s="1159"/>
      <c r="BK129" s="1159"/>
      <c r="BL129" s="1160"/>
      <c r="BM129" s="1158">
        <v>20</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479</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480</v>
      </c>
      <c r="X130" s="1164"/>
      <c r="Y130" s="1164"/>
      <c r="Z130" s="1165"/>
      <c r="AA130" s="1048">
        <v>483640</v>
      </c>
      <c r="AB130" s="1049"/>
      <c r="AC130" s="1049"/>
      <c r="AD130" s="1049"/>
      <c r="AE130" s="1050"/>
      <c r="AF130" s="1051">
        <v>464036</v>
      </c>
      <c r="AG130" s="1049"/>
      <c r="AH130" s="1049"/>
      <c r="AI130" s="1049"/>
      <c r="AJ130" s="1050"/>
      <c r="AK130" s="1051">
        <v>421641</v>
      </c>
      <c r="AL130" s="1049"/>
      <c r="AM130" s="1049"/>
      <c r="AN130" s="1049"/>
      <c r="AO130" s="1050"/>
      <c r="AP130" s="1166"/>
      <c r="AQ130" s="1167"/>
      <c r="AR130" s="1167"/>
      <c r="AS130" s="1167"/>
      <c r="AT130" s="1168"/>
      <c r="AU130" s="284"/>
      <c r="AV130" s="284"/>
      <c r="AW130" s="284"/>
      <c r="AX130" s="1157" t="s">
        <v>481</v>
      </c>
      <c r="AY130" s="1040"/>
      <c r="AZ130" s="1040"/>
      <c r="BA130" s="1040"/>
      <c r="BB130" s="1040"/>
      <c r="BC130" s="1040"/>
      <c r="BD130" s="1040"/>
      <c r="BE130" s="1041"/>
      <c r="BF130" s="1194">
        <v>11.2</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482</v>
      </c>
      <c r="X131" s="1202"/>
      <c r="Y131" s="1202"/>
      <c r="Z131" s="1203"/>
      <c r="AA131" s="1095">
        <v>3058322</v>
      </c>
      <c r="AB131" s="1074"/>
      <c r="AC131" s="1074"/>
      <c r="AD131" s="1074"/>
      <c r="AE131" s="1075"/>
      <c r="AF131" s="1073">
        <v>3040492</v>
      </c>
      <c r="AG131" s="1074"/>
      <c r="AH131" s="1074"/>
      <c r="AI131" s="1074"/>
      <c r="AJ131" s="1075"/>
      <c r="AK131" s="1073">
        <v>3572072</v>
      </c>
      <c r="AL131" s="1074"/>
      <c r="AM131" s="1074"/>
      <c r="AN131" s="1074"/>
      <c r="AO131" s="1075"/>
      <c r="AP131" s="1204"/>
      <c r="AQ131" s="1205"/>
      <c r="AR131" s="1205"/>
      <c r="AS131" s="1205"/>
      <c r="AT131" s="1206"/>
      <c r="AU131" s="284"/>
      <c r="AV131" s="284"/>
      <c r="AW131" s="284"/>
      <c r="AX131" s="1176" t="s">
        <v>483</v>
      </c>
      <c r="AY131" s="1127"/>
      <c r="AZ131" s="1127"/>
      <c r="BA131" s="1127"/>
      <c r="BB131" s="1127"/>
      <c r="BC131" s="1127"/>
      <c r="BD131" s="1127"/>
      <c r="BE131" s="1128"/>
      <c r="BF131" s="1177">
        <v>12.9</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484</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485</v>
      </c>
      <c r="W132" s="1187"/>
      <c r="X132" s="1187"/>
      <c r="Y132" s="1187"/>
      <c r="Z132" s="1188"/>
      <c r="AA132" s="1189">
        <v>11.721362239999999</v>
      </c>
      <c r="AB132" s="1190"/>
      <c r="AC132" s="1190"/>
      <c r="AD132" s="1190"/>
      <c r="AE132" s="1191"/>
      <c r="AF132" s="1192">
        <v>12.325143430000001</v>
      </c>
      <c r="AG132" s="1190"/>
      <c r="AH132" s="1190"/>
      <c r="AI132" s="1190"/>
      <c r="AJ132" s="1191"/>
      <c r="AK132" s="1192">
        <v>9.8179152040000002</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486</v>
      </c>
      <c r="W133" s="1170"/>
      <c r="X133" s="1170"/>
      <c r="Y133" s="1170"/>
      <c r="Z133" s="1171"/>
      <c r="AA133" s="1172">
        <v>11.5</v>
      </c>
      <c r="AB133" s="1173"/>
      <c r="AC133" s="1173"/>
      <c r="AD133" s="1173"/>
      <c r="AE133" s="1174"/>
      <c r="AF133" s="1172">
        <v>11.9</v>
      </c>
      <c r="AG133" s="1173"/>
      <c r="AH133" s="1173"/>
      <c r="AI133" s="1173"/>
      <c r="AJ133" s="1174"/>
      <c r="AK133" s="1172">
        <v>11.2</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3WirMABIUyphDRknpnLL0y5xJb5nUSRsV4uKjIceSGTmxvxCDwu/CplgPp4+fN+VPBOx/4eMPCHM0xqv/xpP3g==" saltValue="IUddBMesmcXr9ZpbToNrP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487</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S3/3K9VqQe7I/T5ymq5CHeBvRXamU/0/e5Ozgteuvhg/WhctGu3oCIEk5bf8r0Dd81UAPOt19ttGdId9X7nopw==" saltValue="DAKq69gtt70YZw6dV9i70w==" spinCount="100000" sheet="1" objects="1" scenarios="1"/>
  <dataConsolidate link="1"/>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sDGMZOAiiYrjlCMKIT+UUJDtWh7EWnsILaYGAVenK7/oaLG8FFJPK/X+RVIPTMQqiDRoP+3h1lPRSpNwsxXwiw==" saltValue="kBT58RDZaN3bD1UFZ2rJQA==" spinCount="100000" sheet="1" objects="1" scenarios="1"/>
  <dataConsolidate link="1"/>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55" zoomScaleSheetLayoutView="55"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488</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489</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490</v>
      </c>
      <c r="AP7" s="303"/>
      <c r="AQ7" s="304" t="s">
        <v>491</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492</v>
      </c>
      <c r="AQ8" s="310" t="s">
        <v>493</v>
      </c>
      <c r="AR8" s="311" t="s">
        <v>494</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495</v>
      </c>
      <c r="AL9" s="1213"/>
      <c r="AM9" s="1213"/>
      <c r="AN9" s="1214"/>
      <c r="AO9" s="312">
        <v>1115860</v>
      </c>
      <c r="AP9" s="312">
        <v>91848</v>
      </c>
      <c r="AQ9" s="313">
        <v>87631</v>
      </c>
      <c r="AR9" s="314">
        <v>4.8</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496</v>
      </c>
      <c r="AL10" s="1213"/>
      <c r="AM10" s="1213"/>
      <c r="AN10" s="1214"/>
      <c r="AO10" s="315">
        <v>105686</v>
      </c>
      <c r="AP10" s="315">
        <v>8699</v>
      </c>
      <c r="AQ10" s="316">
        <v>8917</v>
      </c>
      <c r="AR10" s="317">
        <v>-2.4</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497</v>
      </c>
      <c r="AL11" s="1213"/>
      <c r="AM11" s="1213"/>
      <c r="AN11" s="1214"/>
      <c r="AO11" s="315">
        <v>147726</v>
      </c>
      <c r="AP11" s="315">
        <v>12160</v>
      </c>
      <c r="AQ11" s="316">
        <v>14700</v>
      </c>
      <c r="AR11" s="317">
        <v>-17.3</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498</v>
      </c>
      <c r="AL12" s="1213"/>
      <c r="AM12" s="1213"/>
      <c r="AN12" s="1214"/>
      <c r="AO12" s="315">
        <v>600</v>
      </c>
      <c r="AP12" s="315">
        <v>49</v>
      </c>
      <c r="AQ12" s="316">
        <v>667</v>
      </c>
      <c r="AR12" s="317">
        <v>-92.7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499</v>
      </c>
      <c r="AL13" s="1213"/>
      <c r="AM13" s="1213"/>
      <c r="AN13" s="1214"/>
      <c r="AO13" s="315" t="s">
        <v>500</v>
      </c>
      <c r="AP13" s="315" t="s">
        <v>500</v>
      </c>
      <c r="AQ13" s="316" t="s">
        <v>500</v>
      </c>
      <c r="AR13" s="317" t="s">
        <v>500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501</v>
      </c>
      <c r="AL14" s="1213"/>
      <c r="AM14" s="1213"/>
      <c r="AN14" s="1214"/>
      <c r="AO14" s="315">
        <v>33035</v>
      </c>
      <c r="AP14" s="315">
        <v>2719</v>
      </c>
      <c r="AQ14" s="316">
        <v>4134</v>
      </c>
      <c r="AR14" s="317">
        <v>-34.200000000000003</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502</v>
      </c>
      <c r="AL15" s="1213"/>
      <c r="AM15" s="1213"/>
      <c r="AN15" s="1214"/>
      <c r="AO15" s="315">
        <v>14692</v>
      </c>
      <c r="AP15" s="315">
        <v>1209</v>
      </c>
      <c r="AQ15" s="316">
        <v>2222</v>
      </c>
      <c r="AR15" s="317">
        <v>-45.6</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503</v>
      </c>
      <c r="AL16" s="1216"/>
      <c r="AM16" s="1216"/>
      <c r="AN16" s="1217"/>
      <c r="AO16" s="315">
        <v>-69594</v>
      </c>
      <c r="AP16" s="315">
        <v>-5728</v>
      </c>
      <c r="AQ16" s="316">
        <v>-8178</v>
      </c>
      <c r="AR16" s="317">
        <v>-30</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183</v>
      </c>
      <c r="AL17" s="1216"/>
      <c r="AM17" s="1216"/>
      <c r="AN17" s="1217"/>
      <c r="AO17" s="315">
        <v>1348005</v>
      </c>
      <c r="AP17" s="315">
        <v>110956</v>
      </c>
      <c r="AQ17" s="316">
        <v>110093</v>
      </c>
      <c r="AR17" s="317">
        <v>0.8</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504</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505</v>
      </c>
      <c r="AP20" s="323" t="s">
        <v>506</v>
      </c>
      <c r="AQ20" s="324" t="s">
        <v>507</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508</v>
      </c>
      <c r="AL21" s="1208"/>
      <c r="AM21" s="1208"/>
      <c r="AN21" s="1209"/>
      <c r="AO21" s="327">
        <v>11.11</v>
      </c>
      <c r="AP21" s="328">
        <v>10.38</v>
      </c>
      <c r="AQ21" s="329">
        <v>0.73</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509</v>
      </c>
      <c r="AL22" s="1208"/>
      <c r="AM22" s="1208"/>
      <c r="AN22" s="1209"/>
      <c r="AO22" s="332">
        <v>97.5</v>
      </c>
      <c r="AP22" s="333">
        <v>96.6</v>
      </c>
      <c r="AQ22" s="334">
        <v>0.9</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510</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511</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512</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490</v>
      </c>
      <c r="AP30" s="303"/>
      <c r="AQ30" s="304" t="s">
        <v>491</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492</v>
      </c>
      <c r="AQ31" s="310" t="s">
        <v>493</v>
      </c>
      <c r="AR31" s="311" t="s">
        <v>494</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513</v>
      </c>
      <c r="AL32" s="1224"/>
      <c r="AM32" s="1224"/>
      <c r="AN32" s="1225"/>
      <c r="AO32" s="342">
        <v>445033</v>
      </c>
      <c r="AP32" s="342">
        <v>36631</v>
      </c>
      <c r="AQ32" s="343">
        <v>55141</v>
      </c>
      <c r="AR32" s="344">
        <v>-33.6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514</v>
      </c>
      <c r="AL33" s="1224"/>
      <c r="AM33" s="1224"/>
      <c r="AN33" s="1225"/>
      <c r="AO33" s="342" t="s">
        <v>500</v>
      </c>
      <c r="AP33" s="342" t="s">
        <v>500</v>
      </c>
      <c r="AQ33" s="343" t="s">
        <v>500</v>
      </c>
      <c r="AR33" s="344" t="s">
        <v>500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515</v>
      </c>
      <c r="AL34" s="1224"/>
      <c r="AM34" s="1224"/>
      <c r="AN34" s="1225"/>
      <c r="AO34" s="342" t="s">
        <v>500</v>
      </c>
      <c r="AP34" s="342" t="s">
        <v>500</v>
      </c>
      <c r="AQ34" s="343">
        <v>3</v>
      </c>
      <c r="AR34" s="344" t="s">
        <v>500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516</v>
      </c>
      <c r="AL35" s="1224"/>
      <c r="AM35" s="1224"/>
      <c r="AN35" s="1225"/>
      <c r="AO35" s="342">
        <v>229116</v>
      </c>
      <c r="AP35" s="342">
        <v>18859</v>
      </c>
      <c r="AQ35" s="343">
        <v>21916</v>
      </c>
      <c r="AR35" s="344">
        <v>-13.9</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517</v>
      </c>
      <c r="AL36" s="1224"/>
      <c r="AM36" s="1224"/>
      <c r="AN36" s="1225"/>
      <c r="AO36" s="342">
        <v>62567</v>
      </c>
      <c r="AP36" s="342">
        <v>5150</v>
      </c>
      <c r="AQ36" s="343">
        <v>3784</v>
      </c>
      <c r="AR36" s="344">
        <v>36.1</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518</v>
      </c>
      <c r="AL37" s="1224"/>
      <c r="AM37" s="1224"/>
      <c r="AN37" s="1225"/>
      <c r="AO37" s="342">
        <v>35628</v>
      </c>
      <c r="AP37" s="342">
        <v>2933</v>
      </c>
      <c r="AQ37" s="343">
        <v>1115</v>
      </c>
      <c r="AR37" s="344">
        <v>163</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519</v>
      </c>
      <c r="AL38" s="1227"/>
      <c r="AM38" s="1227"/>
      <c r="AN38" s="1228"/>
      <c r="AO38" s="345" t="s">
        <v>500</v>
      </c>
      <c r="AP38" s="345" t="s">
        <v>500</v>
      </c>
      <c r="AQ38" s="346">
        <v>2</v>
      </c>
      <c r="AR38" s="334" t="s">
        <v>500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520</v>
      </c>
      <c r="AL39" s="1227"/>
      <c r="AM39" s="1227"/>
      <c r="AN39" s="1228"/>
      <c r="AO39" s="342" t="s">
        <v>500</v>
      </c>
      <c r="AP39" s="342" t="s">
        <v>500</v>
      </c>
      <c r="AQ39" s="343">
        <v>-1435</v>
      </c>
      <c r="AR39" s="344" t="s">
        <v>500</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521</v>
      </c>
      <c r="AL40" s="1224"/>
      <c r="AM40" s="1224"/>
      <c r="AN40" s="1225"/>
      <c r="AO40" s="342">
        <v>-421641</v>
      </c>
      <c r="AP40" s="342">
        <v>-34706</v>
      </c>
      <c r="AQ40" s="343">
        <v>-54229</v>
      </c>
      <c r="AR40" s="344">
        <v>-36</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295</v>
      </c>
      <c r="AL41" s="1230"/>
      <c r="AM41" s="1230"/>
      <c r="AN41" s="1231"/>
      <c r="AO41" s="342">
        <v>350703</v>
      </c>
      <c r="AP41" s="342">
        <v>28867</v>
      </c>
      <c r="AQ41" s="343">
        <v>26298</v>
      </c>
      <c r="AR41" s="344">
        <v>9.8000000000000007</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522</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523</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524</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490</v>
      </c>
      <c r="AN49" s="1220" t="s">
        <v>525</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526</v>
      </c>
      <c r="AO50" s="359" t="s">
        <v>527</v>
      </c>
      <c r="AP50" s="360" t="s">
        <v>528</v>
      </c>
      <c r="AQ50" s="361" t="s">
        <v>529</v>
      </c>
      <c r="AR50" s="362" t="s">
        <v>530</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531</v>
      </c>
      <c r="AL51" s="355"/>
      <c r="AM51" s="363">
        <v>1050950</v>
      </c>
      <c r="AN51" s="364">
        <v>84029</v>
      </c>
      <c r="AO51" s="365">
        <v>-24.5</v>
      </c>
      <c r="AP51" s="366">
        <v>158564</v>
      </c>
      <c r="AQ51" s="367">
        <v>49.9</v>
      </c>
      <c r="AR51" s="368">
        <v>-74.400000000000006</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532</v>
      </c>
      <c r="AM52" s="371">
        <v>351412</v>
      </c>
      <c r="AN52" s="372">
        <v>28097</v>
      </c>
      <c r="AO52" s="373">
        <v>117.9</v>
      </c>
      <c r="AP52" s="374">
        <v>48412</v>
      </c>
      <c r="AQ52" s="375">
        <v>-3.1</v>
      </c>
      <c r="AR52" s="376">
        <v>121</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533</v>
      </c>
      <c r="AL53" s="355"/>
      <c r="AM53" s="363">
        <v>1023068</v>
      </c>
      <c r="AN53" s="364">
        <v>82772</v>
      </c>
      <c r="AO53" s="365">
        <v>-1.5</v>
      </c>
      <c r="AP53" s="366">
        <v>106092</v>
      </c>
      <c r="AQ53" s="367">
        <v>-33.1</v>
      </c>
      <c r="AR53" s="368">
        <v>31.6</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532</v>
      </c>
      <c r="AM54" s="371">
        <v>212113</v>
      </c>
      <c r="AN54" s="372">
        <v>17161</v>
      </c>
      <c r="AO54" s="373">
        <v>-38.9</v>
      </c>
      <c r="AP54" s="374">
        <v>44299</v>
      </c>
      <c r="AQ54" s="375">
        <v>-8.5</v>
      </c>
      <c r="AR54" s="376">
        <v>-30.4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534</v>
      </c>
      <c r="AL55" s="355"/>
      <c r="AM55" s="363">
        <v>1081762</v>
      </c>
      <c r="AN55" s="364">
        <v>87848</v>
      </c>
      <c r="AO55" s="365">
        <v>6.1</v>
      </c>
      <c r="AP55" s="366">
        <v>78903</v>
      </c>
      <c r="AQ55" s="367">
        <v>-25.6</v>
      </c>
      <c r="AR55" s="368">
        <v>31.7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532</v>
      </c>
      <c r="AM56" s="371">
        <v>152516</v>
      </c>
      <c r="AN56" s="372">
        <v>12386</v>
      </c>
      <c r="AO56" s="373">
        <v>-27.8</v>
      </c>
      <c r="AP56" s="374">
        <v>49201</v>
      </c>
      <c r="AQ56" s="375">
        <v>11.1</v>
      </c>
      <c r="AR56" s="376">
        <v>-38.9</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535</v>
      </c>
      <c r="AL57" s="355"/>
      <c r="AM57" s="363">
        <v>676048</v>
      </c>
      <c r="AN57" s="364">
        <v>55789</v>
      </c>
      <c r="AO57" s="365">
        <v>-36.5</v>
      </c>
      <c r="AP57" s="366">
        <v>82993</v>
      </c>
      <c r="AQ57" s="367">
        <v>5.2</v>
      </c>
      <c r="AR57" s="368">
        <v>-41.7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532</v>
      </c>
      <c r="AM58" s="371">
        <v>279760</v>
      </c>
      <c r="AN58" s="372">
        <v>23086</v>
      </c>
      <c r="AO58" s="373">
        <v>86.4</v>
      </c>
      <c r="AP58" s="374">
        <v>46787</v>
      </c>
      <c r="AQ58" s="375">
        <v>-4.9000000000000004</v>
      </c>
      <c r="AR58" s="376">
        <v>91.3</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536</v>
      </c>
      <c r="AL59" s="355"/>
      <c r="AM59" s="363">
        <v>455878</v>
      </c>
      <c r="AN59" s="364">
        <v>37524</v>
      </c>
      <c r="AO59" s="365">
        <v>-32.700000000000003</v>
      </c>
      <c r="AP59" s="366">
        <v>108252</v>
      </c>
      <c r="AQ59" s="367">
        <v>30.4</v>
      </c>
      <c r="AR59" s="368">
        <v>-63.1</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532</v>
      </c>
      <c r="AM60" s="371">
        <v>173629</v>
      </c>
      <c r="AN60" s="372">
        <v>14292</v>
      </c>
      <c r="AO60" s="373">
        <v>-38.1</v>
      </c>
      <c r="AP60" s="374">
        <v>50321</v>
      </c>
      <c r="AQ60" s="375">
        <v>7.6</v>
      </c>
      <c r="AR60" s="376">
        <v>-45.7</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537</v>
      </c>
      <c r="AL61" s="377"/>
      <c r="AM61" s="378">
        <v>857541</v>
      </c>
      <c r="AN61" s="379">
        <v>69592</v>
      </c>
      <c r="AO61" s="380">
        <v>-17.8</v>
      </c>
      <c r="AP61" s="381">
        <v>106961</v>
      </c>
      <c r="AQ61" s="382">
        <v>5.4</v>
      </c>
      <c r="AR61" s="368">
        <v>-23.2</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532</v>
      </c>
      <c r="AM62" s="371">
        <v>233886</v>
      </c>
      <c r="AN62" s="372">
        <v>19004</v>
      </c>
      <c r="AO62" s="373">
        <v>19.899999999999999</v>
      </c>
      <c r="AP62" s="374">
        <v>47804</v>
      </c>
      <c r="AQ62" s="375">
        <v>0.4</v>
      </c>
      <c r="AR62" s="376">
        <v>19.5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JlGMLZyRlK2m2YyqyiFJGC9XhQYxHyB0gRiPM5QPRxK4HD4XxLWHsPKi1RbfkIKoBV/+FTvOogF5PLHtqbXLNg==" saltValue="DY398waD5MGFG/osRlizK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539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tHN1n/MNIYtjR9qdJJWNO3PMzoZvcDZbZTHa8Sk81cqayiPMiaFa/gPFCm9Zi32z8qeaaxw9lqBn3fFnFifwoQ==" saltValue="UPkkiES+H2RhmAKF8Sz44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SIrRz+Qd4dOmCoWIH03IqWEESRwVS05ZNmFgTD0Jfcxda2j+rcPE+5A305srE2g2CCUr68apr3eT05bnREPikA==" saltValue="bjfXglnmkrptFmIerc9sE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541</v>
      </c>
      <c r="G46" s="8" t="s">
        <v>542</v>
      </c>
      <c r="H46" s="8" t="s">
        <v>543</v>
      </c>
      <c r="I46" s="8" t="s">
        <v>544</v>
      </c>
      <c r="J46" s="9" t="s">
        <v>545</v>
      </c>
    </row>
    <row r="47" spans="2:10" ht="57.75" customHeight="1" x14ac:dyDescent="0.15">
      <c r="B47" s="10"/>
      <c r="C47" s="1232" t="s">
        <v>3</v>
      </c>
      <c r="D47" s="1232"/>
      <c r="E47" s="1233"/>
      <c r="F47" s="11">
        <v>20.41</v>
      </c>
      <c r="G47" s="12">
        <v>8.1300000000000008</v>
      </c>
      <c r="H47" s="12">
        <v>8.7100000000000009</v>
      </c>
      <c r="I47" s="12">
        <v>29.3</v>
      </c>
      <c r="J47" s="13">
        <v>28.33</v>
      </c>
    </row>
    <row r="48" spans="2:10" ht="57.75" customHeight="1" x14ac:dyDescent="0.15">
      <c r="B48" s="14"/>
      <c r="C48" s="1234" t="s">
        <v>4</v>
      </c>
      <c r="D48" s="1234"/>
      <c r="E48" s="1235"/>
      <c r="F48" s="15">
        <v>4.47</v>
      </c>
      <c r="G48" s="16">
        <v>4.62</v>
      </c>
      <c r="H48" s="16">
        <v>4.74</v>
      </c>
      <c r="I48" s="16">
        <v>5.65</v>
      </c>
      <c r="J48" s="17">
        <v>4.21</v>
      </c>
    </row>
    <row r="49" spans="2:10" ht="57.75" customHeight="1" thickBot="1" x14ac:dyDescent="0.2">
      <c r="B49" s="18"/>
      <c r="C49" s="1236" t="s">
        <v>5</v>
      </c>
      <c r="D49" s="1236"/>
      <c r="E49" s="1237"/>
      <c r="F49" s="19" t="s">
        <v>546</v>
      </c>
      <c r="G49" s="20" t="s">
        <v>547</v>
      </c>
      <c r="H49" s="20" t="s">
        <v>548</v>
      </c>
      <c r="I49" s="20">
        <v>21.35</v>
      </c>
      <c r="J49" s="21">
        <v>1.87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9MJ6d9YqinbdX6wzcw2aT/R0+Wry28hIngrJ2ush4eGtgMlp9MeGu+e0LE7LVHtVAjjOz9ZGH8gkDB2ZknDgGg==" saltValue="gQpeTiG2+9SrAW3JC2sY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2020-09-29T07:05:17Z</cp:lastPrinted>
  <dcterms:created xsi:type="dcterms:W3CDTF">2020-02-10T04:34:38Z</dcterms:created>
  <dcterms:modified xsi:type="dcterms:W3CDTF">2020-09-29T07:07:15Z</dcterms:modified>
  <cp:category/>
</cp:coreProperties>
</file>