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8 甲賀市　●\"/>
    </mc:Choice>
  </mc:AlternateContent>
  <bookViews>
    <workbookView xWindow="0" yWindow="0" windowWidth="28800" windowHeight="1133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8"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BE37" i="10"/>
  <c r="AM37" i="10"/>
  <c r="U37" i="10"/>
  <c r="C37" i="10"/>
  <c r="BW36" i="10"/>
  <c r="BW37" i="10" s="1"/>
  <c r="BE36" i="10"/>
  <c r="AM36" i="10"/>
  <c r="U36" i="10"/>
  <c r="C36" i="10"/>
  <c r="BW35" i="10"/>
  <c r="BE35" i="10"/>
  <c r="AM35" i="10"/>
  <c r="U35" i="10"/>
  <c r="C35" i="10"/>
  <c r="BW34" i="10"/>
  <c r="BE34" i="10"/>
  <c r="AM34" i="10"/>
  <c r="U34" i="10"/>
  <c r="C34" i="10"/>
  <c r="BW38" i="10" l="1"/>
  <c r="BW39" i="10" s="1"/>
  <c r="BW40" i="10" s="1"/>
  <c r="BW41" i="10" s="1"/>
  <c r="BW42" i="10" s="1"/>
  <c r="CO34" i="10"/>
  <c r="CO35" i="10" s="1"/>
  <c r="CO36" i="10" s="1"/>
  <c r="CO37" i="10" s="1"/>
  <c r="CO38" i="10" s="1"/>
  <c r="CO39" i="10" s="1"/>
  <c r="CO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<sst xmlns="http://schemas.openxmlformats.org/spreadsheetml/2006/main" count="1082" uniqueCount="609">
  <si>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</si>
  <si>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</si>
  <si>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</si>
  <si>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</si>
  <si>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</si>
  <si>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</si>
  <si>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</si>
  <si>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</si>
  <si>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</si>
  <si>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</si>
  <si>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</si>
  <si>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</si>
  <si>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</si>
  <si>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</si>
  <si>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</si>
  <si>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</si>
  <si>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</si>
  <si>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</si>
  <si>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</si>
  <si>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</si>
  <si>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</si>
  <si>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</si>
  <si>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</si>
  <si>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</si>
  <si>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</si>
  <si>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</si>
  <si>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</si>
  <si>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</si>
  <si>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</si>
  <si>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</si>
  <si>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</si>
  <si>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</si>
  <si>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</si>
  <si>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</si>
  <si>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</si>
  <si>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</si>
  <si>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</si>
  <si>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</si>
  <si>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</si>
  <si>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</si>
  <si>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</si>
  <si>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</si>
  <si>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</si>
  <si>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</si>
  <si>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</si>
  <si>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</si>
  <si>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</si>
  <si>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</si>
  <si>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</si>
  <si>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</si>
  <si>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</si>
  <si>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</si>
  <si>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</si>
  <si>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</si>
  <si>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</si>
  <si>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</si>
  <si>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</si>
  <si>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</si>
  <si>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</si>
  <si>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</si>
  <si>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</si>
  <si>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</si>
  <si>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</si>
  <si>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</si>
  <si>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</si>
  <si>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</si>
  <si>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</si>
  <si>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</si>
  <si>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</si>
  <si>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</si>
  <si>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</si>
  <si>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</si>
  <si>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</si>
  <si>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</si>
  <si>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</si>
  <si>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</si>
  <si>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</si>
  <si>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</si>
  <si>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</si>
  <si>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</si>
  <si>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</si>
  <si>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</si>
  <si>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</si>
  <si>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</si>
  <si>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</si>
  <si>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</si>
  <si>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</si>
  <si>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</si>
  <si>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</si>
  <si>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</si>
  <si>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</si>
  <si>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</si>
  <si>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</si>
  <si>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</si>
  <si>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</si>
  <si>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</si>
  <si>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</si>
  <si>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</si>
  <si>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</si>
  <si>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</si>
  <si>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</si>
  <si>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</si>
  <si>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</si>
  <si>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</si>
  <si>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</si>
  <si>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</si>
  <si>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</si>
  <si>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</si>
  <si>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</si>
  <si>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</si>
  <si>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</si>
  <si>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</si>
  <si>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</si>
  <si>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</si>
  <si>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</si>
  <si>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</si>
  <si>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</si>
  <si>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</si>
  <si>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</si>
  <si>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</si>
  <si>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</si>
  <si>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</si>
  <si>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</si>
  <si>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</si>
  <si>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</si>
  <si>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</si>
  <si>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</si>
  <si>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</si>
  <si>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</si>
  <si>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</si>
  <si>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</si>
  <si>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</si>
  <si>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</si>
  <si>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</si>
  <si>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</si>
  <si>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</si>
  <si>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</si>
  <si>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</si>
  <si>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</si>
  <si>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</si>
  <si>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</si>
  <si>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</si>
  <si>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</si>
  <si>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</si>
  <si>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</si>
  <si>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</si>
  <si>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</si>
  <si>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</si>
  <si>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</si>
  <si>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</si>
  <si>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</si>
  <si>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</si>
  <si>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</si>
  <si>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</si>
  <si>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</si>
  <si>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</si>
  <si>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</si>
  <si>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</si>
  <si>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</si>
  <si>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</si>
  <si>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</si>
  <si>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</si>
  <si>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</si>
  <si>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</si>
  <si>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</si>
  <si>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</si>
  <si>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</si>
  <si>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</si>
  <si>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</si>
  <si>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</si>
  <si>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</si>
  <si>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</si>
  <si>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</si>
  <si>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</si>
  <si>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</si>
  <si>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</si>
  <si>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</si>
  <si>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</si>
  <si>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</si>
  <si>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</si>
  <si>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</si>
  <si>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</si>
  <si>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</si>
  <si>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</si>
  <si>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</si>
  <si>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</si>
  <si>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</si>
  <si>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</si>
  <si>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</si>
  <si>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</si>
  <si>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</si>
  <si>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</si>
  <si>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</si>
  <si>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</si>
  <si>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</si>
  <si>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</si>
  <si>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</si>
  <si>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</si>
  <si>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</si>
  <si>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</si>
  <si>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</si>
  <si>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</si>
  <si>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</si>
  <si>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</si>
  <si>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</si>
  <si>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</si>
  <si>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</si>
  <si>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</si>
  <si>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</si>
  <si>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</si>
  <si>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</si>
  <si>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</si>
  <si>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</si>
  <si>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</si>
  <si>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滋賀県甲賀市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</si>
  <si>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</si>
  <si>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</si>
  <si>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</si>
  <si>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</si>
  <si>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</si>
  <si>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</si>
  <si>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</si>
  <si>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</si>
  <si>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</si>
  <si>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</si>
  <si>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</si>
  <si>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</si>
  <si>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</si>
  <si>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</si>
  <si>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</si>
  <si>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</si>
  <si>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</si>
  <si>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</si>
  <si>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</si>
  <si>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</si>
  <si>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</si>
  <si>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</si>
  <si>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</si>
  <si>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</si>
  <si>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</si>
  <si>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</si>
  <si>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</si>
  <si>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</si>
  <si>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</si>
  <si>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</si>
  <si>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</si>
  <si>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</si>
  <si>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</si>
  <si>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</si>
  <si>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</si>
  <si>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</si>
  <si>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</si>
  <si>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</si>
  <si>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</si>
  <si>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</si>
  <si>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</si>
  <si>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</si>
  <si>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</si>
  <si>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</si>
  <si>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</si>
  <si>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</si>
  <si>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</si>
  <si>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</si>
  <si>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</si>
  <si>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</si>
  <si>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</si>
  <si>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</si>
  <si>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</si>
  <si>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</si>
  <si>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</si>
  <si>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</si>
  <si>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</si>
  <si>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</si>
  <si>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</si>
  <si>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</si>
  <si>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</si>
  <si>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</si>
  <si>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</si>
  <si>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</si>
  <si>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</si>
  <si>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</si>
  <si>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</si>
  <si>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</si>
  <si>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</si>
  <si>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</si>
  <si>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</si>
  <si>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</si>
  <si>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</si>
  <si>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</si>
  <si>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</si>
  <si>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</si>
  <si>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</si>
  <si>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</si>
  <si>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</si>
  <si>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</si>
  <si>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</si>
  <si>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</si>
  <si>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</si>
  <si>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</si>
  <si>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</si>
  <si>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</si>
  <si>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</si>
  <si>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</si>
  <si>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</si>
  <si>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</si>
  <si>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</si>
  <si>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</si>
  <si>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</si>
  <si>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</si>
  <si>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</si>
  <si>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</si>
  <si>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</si>
  <si>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</si>
  <si>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</si>
  <si>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</si>
  <si>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</si>
  <si>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</si>
  <si>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</si>
  <si>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</si>
  <si>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</si>
  <si>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</si>
  <si>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</si>
  <si>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</si>
  <si>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</si>
  <si>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</si>
  <si>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</si>
  <si>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</si>
  <si>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</si>
  <si>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</si>
  <si>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</si>
  <si>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</si>
  <si>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</si>
  <si>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</si>
  <si>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</si>
  <si>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</si>
  <si>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</si>
  <si>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</si>
  <si>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</si>
  <si>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</si>
  <si>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</si>
  <si>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</si>
  <si>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</si>
  <si>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</si>
  <si>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</si>
  <si>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</si>
  <si>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</si>
  <si>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</si>
  <si>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</si>
  <si>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</si>
  <si>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</si>
  <si>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</si>
  <si>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</si>
  <si>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</si>
  <si>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</si>
  <si>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</si>
  <si>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</si>
  <si>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</si>
  <si>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</si>
  <si>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</si>
  <si>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</si>
  <si>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</si>
  <si>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</si>
  <si>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</si>
  <si>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</si>
  <si>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</si>
  <si>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</si>
  <si>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</si>
  <si>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</si>
  <si>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滋賀県甲賀市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</si>
  <si>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</si>
  <si>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</si>
  <si>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</si>
  <si>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</si>
  <si>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</si>
  <si>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</si>
  <si>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</si>
  <si>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</si>
  <si>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</si>
  <si>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</si>
  <si>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</si>
  <si>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</si>
  <si>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</si>
  <si>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</si>
  <si>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</si>
  <si>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</si>
  <si>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</si>
  <si>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</si>
  <si>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</si>
  <si>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</si>
  <si>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</si>
  <si>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</si>
  <si>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</si>
  <si>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</si>
  <si>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</si>
  <si>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</si>
  <si>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</si>
  <si>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</si>
  <si>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</si>
  <si>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</si>
  <si>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</si>
  <si>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</si>
  <si>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</si>
  <si>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</si>
  <si>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</si>
  <si>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</si>
  <si>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</si>
  <si>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</si>
  <si>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</si>
  <si>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</si>
  <si>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診療所事業会計</t>
    <phoneticPr fontId="5"/>
  </si>
  <si>
    <t>法適用企業</t>
    <phoneticPr fontId="5"/>
  </si>
  <si>
    <t>介護老人保健施設事業会計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</si>
  <si>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</si>
  <si>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</si>
  <si>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</si>
  <si>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</si>
  <si>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</si>
  <si>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</si>
  <si>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</si>
  <si>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</si>
  <si>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</si>
  <si>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</si>
  <si>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</si>
  <si>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</si>
  <si>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</si>
  <si>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</si>
  <si>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</si>
  <si>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</si>
  <si>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</si>
  <si>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</si>
  <si>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</si>
  <si>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</si>
  <si>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</si>
  <si>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</si>
  <si>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</si>
  <si>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</si>
  <si>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</si>
  <si>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</si>
  <si>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</si>
  <si>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</si>
  <si>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</si>
  <si>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</si>
  <si>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</si>
  <si>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</si>
  <si>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</si>
  <si>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</si>
  <si>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</si>
  <si>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</si>
  <si>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</si>
  <si>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</si>
  <si>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</si>
  <si>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</si>
  <si>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</si>
  <si>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</si>
  <si>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</si>
  <si>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</si>
  <si>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</si>
  <si>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</si>
  <si>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</si>
  <si>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</si>
  <si>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</si>
  <si>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</si>
  <si>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</si>
  <si>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</si>
  <si>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</si>
  <si>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</si>
  <si>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</si>
  <si>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</si>
  <si>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</si>
  <si>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</si>
  <si>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</si>
  <si>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介護老人保健施設事業会計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</si>
  <si>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</si>
  <si>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</si>
  <si>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</si>
  <si>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</si>
  <si>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</si>
  <si>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</si>
  <si>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</si>
  <si>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</si>
  <si>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</si>
  <si>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</si>
  <si>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</si>
  <si>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</si>
  <si>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</si>
  <si>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</si>
  <si>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</si>
  <si>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</si>
  <si>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</si>
  <si>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</si>
  <si>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</si>
  <si>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</si>
  <si>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</si>
  <si>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</si>
  <si>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</si>
  <si>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</si>
  <si>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</si>
  <si>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</si>
  <si>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</si>
  <si>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</si>
  <si>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</si>
  <si>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</si>
  <si>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</si>
  <si>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</si>
  <si>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</si>
  <si>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</si>
  <si>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</si>
  <si>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</si>
  <si>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</si>
  <si>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</si>
  <si>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</si>
  <si>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</si>
  <si>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</si>
  <si>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</si>
  <si>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</si>
  <si>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</si>
  <si>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</si>
  <si>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</si>
  <si>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</si>
  <si>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</si>
  <si>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</si>
  <si>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</si>
  <si>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</si>
  <si>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</si>
  <si>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</si>
  <si>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</si>
  <si>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</si>
  <si>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</si>
  <si>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</si>
  <si>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</si>
  <si>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</si>
  <si>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</si>
  <si>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</si>
  <si>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</si>
  <si>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</si>
  <si>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</si>
  <si>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</si>
  <si>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</si>
  <si>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</si>
  <si>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</si>
  <si>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</si>
  <si>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</si>
  <si>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</si>
  <si>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</si>
  <si>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</si>
  <si>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</si>
  <si>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</si>
  <si>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</si>
  <si>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</si>
  <si>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</si>
  <si>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</si>
  <si>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</si>
  <si>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</si>
  <si>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</si>
  <si>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</si>
  <si>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</si>
  <si>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0.42</t>
  </si>
  <si>
    <t>▲ 0.63</t>
  </si>
  <si>
    <t>水道事業会計</t>
  </si>
  <si>
    <t>一般会計</t>
  </si>
  <si>
    <t>下水道事業会計</t>
  </si>
  <si>
    <t>介護保険特別会計</t>
  </si>
  <si>
    <t>介護老人保健施設事業会計</t>
  </si>
  <si>
    <t>診療所事業会計</t>
  </si>
  <si>
    <t>病院事業会計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</si>
  <si>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</si>
  <si>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</si>
  <si>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</si>
  <si>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</si>
  <si>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</si>
  <si>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</si>
  <si>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</si>
  <si>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</si>
  <si>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</si>
  <si>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</si>
  <si>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甲賀広域行政組合</t>
    <rPh sb="0" eb="2">
      <t>コウカ</t>
    </rPh>
    <rPh sb="2" eb="4">
      <t>コウイキ</t>
    </rPh>
    <rPh sb="4" eb="6">
      <t>ギョウセイ</t>
    </rPh>
    <rPh sb="6" eb="8">
      <t>クミアイ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</si>
  <si>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</si>
  <si>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</si>
  <si>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</si>
  <si>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</si>
  <si>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</si>
  <si>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</si>
  <si>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信楽高原鐵道㈱</t>
    <rPh sb="0" eb="2">
      <t>シガラキ</t>
    </rPh>
    <rPh sb="2" eb="4">
      <t>コウゲン</t>
    </rPh>
    <rPh sb="4" eb="6">
      <t>テツドウ</t>
    </rPh>
    <phoneticPr fontId="2"/>
  </si>
  <si>
    <t>㈱道の駅あいの土山</t>
    <rPh sb="1" eb="2">
      <t>ミチ</t>
    </rPh>
    <rPh sb="3" eb="4">
      <t>エキ</t>
    </rPh>
    <rPh sb="7" eb="9">
      <t>ツチヤマ</t>
    </rPh>
    <phoneticPr fontId="2"/>
  </si>
  <si>
    <t>㈱あいコムこうか</t>
    <phoneticPr fontId="2"/>
  </si>
  <si>
    <t>㈲グリーンサポートこうか</t>
    <phoneticPr fontId="2"/>
  </si>
  <si>
    <t>-</t>
    <phoneticPr fontId="2"/>
  </si>
  <si>
    <t>(住みよさと活気あふれるまちづくり基金)</t>
    <rPh sb="1" eb="2">
      <t>ス</t>
    </rPh>
    <rPh sb="6" eb="8">
      <t>カッキ</t>
    </rPh>
    <rPh sb="17" eb="19">
      <t>キキン</t>
    </rPh>
    <phoneticPr fontId="5"/>
  </si>
  <si>
    <t>(公共施設等整備基金)</t>
    <rPh sb="1" eb="3">
      <t>コウキョウ</t>
    </rPh>
    <rPh sb="3" eb="5">
      <t>シセツ</t>
    </rPh>
    <rPh sb="5" eb="6">
      <t>トウ</t>
    </rPh>
    <rPh sb="6" eb="8">
      <t>セイビ</t>
    </rPh>
    <rPh sb="8" eb="10">
      <t>キキン</t>
    </rPh>
    <phoneticPr fontId="5"/>
  </si>
  <si>
    <t>(教育振興基金)</t>
    <rPh sb="1" eb="3">
      <t>キョウイク</t>
    </rPh>
    <rPh sb="3" eb="5">
      <t>シンコウ</t>
    </rPh>
    <rPh sb="5" eb="7">
      <t>キキン</t>
    </rPh>
    <phoneticPr fontId="5"/>
  </si>
  <si>
    <t>(鉄道施設基金)</t>
    <rPh sb="1" eb="3">
      <t>テツドウ</t>
    </rPh>
    <rPh sb="3" eb="5">
      <t>シセツ</t>
    </rPh>
    <rPh sb="5" eb="7">
      <t>キキン</t>
    </rPh>
    <phoneticPr fontId="5"/>
  </si>
  <si>
    <t>(福祉基金)</t>
    <rPh sb="1" eb="3">
      <t>フクシ</t>
    </rPh>
    <rPh sb="3" eb="5">
      <t>キキン</t>
    </rPh>
    <phoneticPr fontId="5"/>
  </si>
  <si>
    <t>-</t>
    <phoneticPr fontId="2"/>
  </si>
  <si>
    <t>公立甲賀病院組合（一般会計）</t>
    <rPh sb="0" eb="2">
      <t>コウリツ</t>
    </rPh>
    <rPh sb="2" eb="4">
      <t>コウカ</t>
    </rPh>
    <rPh sb="4" eb="6">
      <t>ビョウイン</t>
    </rPh>
    <rPh sb="6" eb="8">
      <t>クミアイ</t>
    </rPh>
    <rPh sb="9" eb="11">
      <t>イッパン</t>
    </rPh>
    <rPh sb="11" eb="13">
      <t>カイケイ</t>
    </rPh>
    <phoneticPr fontId="2"/>
  </si>
  <si>
    <t>(一財)土山町緑のふるさと振興会</t>
    <rPh sb="1" eb="2">
      <t>イチ</t>
    </rPh>
    <rPh sb="2" eb="3">
      <t>ザイ</t>
    </rPh>
    <rPh sb="4" eb="7">
      <t>ツチヤマチョウ</t>
    </rPh>
    <rPh sb="7" eb="8">
      <t>ミドリ</t>
    </rPh>
    <rPh sb="13" eb="15">
      <t>シンコウ</t>
    </rPh>
    <rPh sb="15" eb="16">
      <t>カイ</t>
    </rPh>
    <phoneticPr fontId="2"/>
  </si>
  <si>
    <t>（公財）あいの土山文化体育振興会</t>
    <rPh sb="1" eb="2">
      <t>コウ</t>
    </rPh>
    <rPh sb="2" eb="3">
      <t>ザイ</t>
    </rPh>
    <rPh sb="7" eb="9">
      <t>ツチヤマ</t>
    </rPh>
    <rPh sb="9" eb="11">
      <t>ブンカ</t>
    </rPh>
    <rPh sb="11" eb="13">
      <t>タイイク</t>
    </rPh>
    <rPh sb="13" eb="15">
      <t>シンコウ</t>
    </rPh>
    <rPh sb="15" eb="16">
      <t>カイ</t>
    </rPh>
    <phoneticPr fontId="2"/>
  </si>
  <si>
    <t>（公財）甲賀創健文化振興事業団</t>
    <rPh sb="1" eb="2">
      <t>コウ</t>
    </rPh>
    <rPh sb="2" eb="3">
      <t>ザイ</t>
    </rPh>
    <rPh sb="4" eb="6">
      <t>コウカ</t>
    </rPh>
    <rPh sb="6" eb="8">
      <t>ソウケン</t>
    </rPh>
    <rPh sb="8" eb="10">
      <t>ブンカ</t>
    </rPh>
    <rPh sb="10" eb="12">
      <t>シンコウ</t>
    </rPh>
    <rPh sb="12" eb="15">
      <t>ジギョウダン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</si>
  <si>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</si>
  <si>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</si>
  <si>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</si>
  <si>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て高い水準にある一方で、有形固定資産減価償却率は類似団体よりも低い水準である。近年、合併特例事業債を活用し、老朽化した庁舎や学校施設等の改修整備事業を進めてきたことにより起債額が増加する一方で、老朽化した施設の除却が進んだことが要因であると考えられる。将来負担比率は、公共施設整備事業の実施に伴う市債残高の増に加え、充当可能基金の減等が影響し上昇してい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</si>
  <si>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</si>
  <si>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</si>
  <si>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</si>
  <si>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</si>
  <si>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</si>
  <si>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</si>
  <si>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</si>
  <si>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及び実質公債費比率は類似団体と比較して高い水準にある。実質公債費比率は、高金利な市債の繰上償還による公債費の抑制や、新規借入の際には交付税措置の手厚い事業に厳選するなどの財政の健全化に向けた取組の結果、減少傾向にある。また、将来負担比率は、学校給食センターや体育館の整備事業実施に伴う市債残高の増額に加え、充当可能財源である基金残高の減が影響し上昇している。今後も合併特例債を活用した事業を積極的に実施することから、公債費の適正化に取り組んでいく必要がある。</t>
    <rPh sb="127" eb="131">
      <t>ガッコウキュウショク</t>
    </rPh>
    <rPh sb="136" eb="139">
      <t>タイイクカン</t>
    </rPh>
    <rPh sb="140" eb="142">
      <t>セイビ</t>
    </rPh>
    <rPh sb="142" eb="144">
      <t>ジギョウ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</si>
</sst>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3"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54227</c:v>
                </c:pt>
                <c:pt idx="1">
                  <c:v>57295</c:v>
                </c:pt>
                <c:pt idx="2">
                  <c:v>54110</c:v>
                </c:pt>
                <c:pt idx="3">
                  <c:v>54684</c:v>
                </c:pt>
                <c:pt idx="4">
                  <c:v>62383</c:v>
                </c:pt>
              </c:numCache>
            </c:numRef>
          </c:val>
          <c:smooth val="0"/>
          <c:extLst xmlns:c16r2="http://schemas.microsoft.com/office/drawing/2015/06/chart">
            <c:ext xmlns:c16="http://schemas.microsoft.com/office/drawing/2014/chart" uri="{C3380CC4-5D6E-409C-BE32-E72D297353CC}">
              <c16:uniqueId val="{00000000-0E90-4EB3-AFD1-CB78BBBF61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44826</c:v>
                </c:pt>
                <c:pt idx="1">
                  <c:v>94500</c:v>
                </c:pt>
                <c:pt idx="2">
                  <c:v>88312</c:v>
                </c:pt>
                <c:pt idx="3">
                  <c:v>76474</c:v>
                </c:pt>
                <c:pt idx="4">
                  <c:v>126226</c:v>
                </c:pt>
              </c:numCache>
            </c:numRef>
          </c:val>
          <c:smooth val="0"/>
          <c:extLst xmlns:c16r2="http://schemas.microsoft.com/office/drawing/2015/06/chart">
            <c:ext xmlns:c16="http://schemas.microsoft.com/office/drawing/2014/chart" uri="{C3380CC4-5D6E-409C-BE32-E72D297353CC}">
              <c16:uniqueId val="{00000001-0E90-4EB3-AFD1-CB78BBBF6101}"/>
            </c:ext>
          </c:extLst>
        </c:ser>
        <c:dLbls>
          <c:showLegendKey val="0"/>
          <c:showVal val="0"/>
          <c:showCatName val="0"/>
          <c:showSerName val="0"/>
          <c:showPercent val="0"/>
          <c:showBubbleSize val="0"/>
        </c:dLbls>
        <c:marker val="1"/>
        <c:smooth val="0"/>
        <c:axId val="12813248"/>
        <c:axId val="12814336"/>
      </c:lineChart>
      <c:catAx>
        <c:axId val="128132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14336"/>
        <c:crosses val="autoZero"/>
        <c:auto val="1"/>
        <c:lblAlgn val="ctr"/>
        <c:lblOffset val="100"/>
        <c:tickLblSkip val="1"/>
        <c:tickMarkSkip val="1"/>
        <c:noMultiLvlLbl val="0"/>
      </c:catAx>
      <c:valAx>
        <c:axId val="12814336"/>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132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3.08</c:v>
                </c:pt>
                <c:pt idx="1">
                  <c:v>3.81</c:v>
                </c:pt>
                <c:pt idx="2">
                  <c:v>4.18</c:v>
                </c:pt>
                <c:pt idx="3">
                  <c:v>4.8099999999999996</c:v>
                </c:pt>
                <c:pt idx="4">
                  <c:v>5.98</c:v>
                </c:pt>
              </c:numCache>
            </c:numRef>
          </c:val>
          <c:extLst xmlns:c16r2="http://schemas.microsoft.com/office/drawing/2015/06/chart">
            <c:ext xmlns:c16="http://schemas.microsoft.com/office/drawing/2014/chart" uri="{C3380CC4-5D6E-409C-BE32-E72D297353CC}">
              <c16:uniqueId val="{00000000-C032-4282-83F6-6C5C23B5C06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10.29</c:v>
                </c:pt>
                <c:pt idx="1">
                  <c:v>9.32</c:v>
                </c:pt>
                <c:pt idx="2">
                  <c:v>8.31</c:v>
                </c:pt>
                <c:pt idx="3">
                  <c:v>9.91</c:v>
                </c:pt>
                <c:pt idx="4">
                  <c:v>11.52</c:v>
                </c:pt>
              </c:numCache>
            </c:numRef>
          </c:val>
          <c:extLst xmlns:c16r2="http://schemas.microsoft.com/office/drawing/2015/06/chart">
            <c:ext xmlns:c16="http://schemas.microsoft.com/office/drawing/2014/chart" uri="{C3380CC4-5D6E-409C-BE32-E72D297353CC}">
              <c16:uniqueId val="{00000001-C032-4282-83F6-6C5C23B5C067}"/>
            </c:ext>
          </c:extLst>
        </c:ser>
        <c:dLbls>
          <c:showLegendKey val="0"/>
          <c:showVal val="0"/>
          <c:showCatName val="0"/>
          <c:showSerName val="0"/>
          <c:showPercent val="0"/>
          <c:showBubbleSize val="0"/>
        </c:dLbls>
        <c:gapWidth val="250"/>
        <c:overlap val="100"/>
        <c:axId val="12812160"/>
        <c:axId val="128165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0.61</c:v>
                </c:pt>
                <c:pt idx="1">
                  <c:v>-0.42</c:v>
                </c:pt>
                <c:pt idx="2">
                  <c:v>-0.63</c:v>
                </c:pt>
                <c:pt idx="3">
                  <c:v>4.09</c:v>
                </c:pt>
                <c:pt idx="4">
                  <c:v>2.79</c:v>
                </c:pt>
              </c:numCache>
            </c:numRef>
          </c:val>
          <c:smooth val="0"/>
          <c:extLst xmlns:c16r2="http://schemas.microsoft.com/office/drawing/2015/06/chart">
            <c:ext xmlns:c16="http://schemas.microsoft.com/office/drawing/2014/chart" uri="{C3380CC4-5D6E-409C-BE32-E72D297353CC}">
              <c16:uniqueId val="{00000002-C032-4282-83F6-6C5C23B5C067}"/>
            </c:ext>
          </c:extLst>
        </c:ser>
        <c:dLbls>
          <c:showLegendKey val="0"/>
          <c:showVal val="0"/>
          <c:showCatName val="0"/>
          <c:showSerName val="0"/>
          <c:showPercent val="0"/>
          <c:showBubbleSize val="0"/>
        </c:dLbls>
        <c:marker val="1"/>
        <c:smooth val="0"/>
        <c:axId val="12812160"/>
        <c:axId val="12816512"/>
      </c:lineChart>
      <c:catAx>
        <c:axId val="12812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816512"/>
        <c:crosses val="autoZero"/>
        <c:auto val="1"/>
        <c:lblAlgn val="ctr"/>
        <c:lblOffset val="100"/>
        <c:tickLblSkip val="1"/>
        <c:tickMarkSkip val="1"/>
        <c:noMultiLvlLbl val="0"/>
      </c:catAx>
      <c:valAx>
        <c:axId val="12816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2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2.17</c:v>
                </c:pt>
                <c:pt idx="2">
                  <c:v>#N/A</c:v>
                </c:pt>
                <c:pt idx="3">
                  <c:v>1.23</c:v>
                </c:pt>
                <c:pt idx="4">
                  <c:v>#N/A</c:v>
                </c:pt>
                <c:pt idx="5">
                  <c:v>1.81</c:v>
                </c:pt>
                <c:pt idx="6">
                  <c:v>#N/A</c:v>
                </c:pt>
                <c:pt idx="7">
                  <c:v>0.12</c:v>
                </c:pt>
                <c:pt idx="8">
                  <c:v>#N/A</c:v>
                </c:pt>
                <c:pt idx="9">
                  <c:v>0.05</c:v>
                </c:pt>
              </c:numCache>
            </c:numRef>
          </c:val>
          <c:extLst xmlns:c16r2="http://schemas.microsoft.com/office/drawing/2015/06/chart">
            <c:ext xmlns:c16="http://schemas.microsoft.com/office/drawing/2014/chart" uri="{C3380CC4-5D6E-409C-BE32-E72D297353CC}">
              <c16:uniqueId val="{00000000-A8EA-4225-89A2-4542B05C309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8EA-4225-89A2-4542B05C309E}"/>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0.06</c:v>
                </c:pt>
                <c:pt idx="2">
                  <c:v>#N/A</c:v>
                </c:pt>
                <c:pt idx="3">
                  <c:v>0.08</c:v>
                </c:pt>
                <c:pt idx="4">
                  <c:v>#N/A</c:v>
                </c:pt>
                <c:pt idx="5">
                  <c:v>0.08</c:v>
                </c:pt>
                <c:pt idx="6">
                  <c:v>#N/A</c:v>
                </c:pt>
                <c:pt idx="7">
                  <c:v>0.08</c:v>
                </c:pt>
                <c:pt idx="8">
                  <c:v>#N/A</c:v>
                </c:pt>
                <c:pt idx="9">
                  <c:v>0.08</c:v>
                </c:pt>
              </c:numCache>
            </c:numRef>
          </c:val>
          <c:extLst xmlns:c16r2="http://schemas.microsoft.com/office/drawing/2015/06/chart">
            <c:ext xmlns:c16="http://schemas.microsoft.com/office/drawing/2014/chart" uri="{C3380CC4-5D6E-409C-BE32-E72D297353CC}">
              <c16:uniqueId val="{00000002-A8EA-4225-89A2-4542B05C309E}"/>
            </c:ext>
          </c:extLst>
        </c:ser>
        <c:ser>
          <c:idx val="3"/>
          <c:order val="3"/>
          <c:tx>
            <c:strRef>
              <c:f>データシート!$A$30</c:f>
              <c:strCache>
                <c:ptCount val="1"/>
                <c:pt idx="0">
                  <c:v>病院事業会計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1.6</c:v>
                </c:pt>
                <c:pt idx="2">
                  <c:v>#N/A</c:v>
                </c:pt>
                <c:pt idx="3">
                  <c:v>1.32</c:v>
                </c:pt>
                <c:pt idx="4">
                  <c:v>#N/A</c:v>
                </c:pt>
                <c:pt idx="5">
                  <c:v>0.98</c:v>
                </c:pt>
                <c:pt idx="6">
                  <c:v>#N/A</c:v>
                </c:pt>
                <c:pt idx="7">
                  <c:v>0.73</c:v>
                </c:pt>
                <c:pt idx="8">
                  <c:v>#N/A</c:v>
                </c:pt>
                <c:pt idx="9">
                  <c:v>0.51</c:v>
                </c:pt>
              </c:numCache>
            </c:numRef>
          </c:val>
          <c:extLst xmlns:c16r2="http://schemas.microsoft.com/office/drawing/2015/06/chart">
            <c:ext xmlns:c16="http://schemas.microsoft.com/office/drawing/2014/chart" uri="{C3380CC4-5D6E-409C-BE32-E72D297353CC}">
              <c16:uniqueId val="{00000003-A8EA-4225-89A2-4542B05C309E}"/>
            </c:ext>
          </c:extLst>
        </c:ser>
        <c:ser>
          <c:idx val="4"/>
          <c:order val="4"/>
          <c:tx>
            <c:strRef>
              <c:f>データシート!$A$31</c:f>
              <c:strCache>
                <c:ptCount val="1"/>
                <c:pt idx="0">
                  <c:v>診療所事業会計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0.53</c:v>
                </c:pt>
                <c:pt idx="2">
                  <c:v>#N/A</c:v>
                </c:pt>
                <c:pt idx="3">
                  <c:v>0.64</c:v>
                </c:pt>
                <c:pt idx="4">
                  <c:v>#N/A</c:v>
                </c:pt>
                <c:pt idx="5">
                  <c:v>0.66</c:v>
                </c:pt>
                <c:pt idx="6">
                  <c:v>#N/A</c:v>
                </c:pt>
                <c:pt idx="7">
                  <c:v>0.68</c:v>
                </c:pt>
                <c:pt idx="8">
                  <c:v>#N/A</c:v>
                </c:pt>
                <c:pt idx="9">
                  <c:v>0.68</c:v>
                </c:pt>
              </c:numCache>
            </c:numRef>
          </c:val>
          <c:extLst xmlns:c16r2="http://schemas.microsoft.com/office/drawing/2015/06/chart">
            <c:ext xmlns:c16="http://schemas.microsoft.com/office/drawing/2014/chart" uri="{C3380CC4-5D6E-409C-BE32-E72D297353CC}">
              <c16:uniqueId val="{00000004-A8EA-4225-89A2-4542B05C309E}"/>
            </c:ext>
          </c:extLst>
        </c:ser>
        <c:ser>
          <c:idx val="5"/>
          <c:order val="5"/>
          <c:tx>
            <c:strRef>
              <c:f>データシート!$A$32</c:f>
              <c:strCache>
                <c:ptCount val="1"/>
                <c:pt idx="0">
                  <c:v>介護老人保健施設事業会計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0.68</c:v>
                </c:pt>
                <c:pt idx="2">
                  <c:v>#N/A</c:v>
                </c:pt>
                <c:pt idx="3">
                  <c:v>0.75</c:v>
                </c:pt>
                <c:pt idx="4">
                  <c:v>#N/A</c:v>
                </c:pt>
                <c:pt idx="5">
                  <c:v>0.77</c:v>
                </c:pt>
                <c:pt idx="6">
                  <c:v>#N/A</c:v>
                </c:pt>
                <c:pt idx="7">
                  <c:v>0.81</c:v>
                </c:pt>
                <c:pt idx="8">
                  <c:v>#N/A</c:v>
                </c:pt>
                <c:pt idx="9">
                  <c:v>0.89</c:v>
                </c:pt>
              </c:numCache>
            </c:numRef>
          </c:val>
          <c:extLst xmlns:c16r2="http://schemas.microsoft.com/office/drawing/2015/06/chart">
            <c:ext xmlns:c16="http://schemas.microsoft.com/office/drawing/2014/chart" uri="{C3380CC4-5D6E-409C-BE32-E72D297353CC}">
              <c16:uniqueId val="{00000005-A8EA-4225-89A2-4542B05C309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0.57999999999999996</c:v>
                </c:pt>
                <c:pt idx="2">
                  <c:v>#N/A</c:v>
                </c:pt>
                <c:pt idx="3">
                  <c:v>1.36</c:v>
                </c:pt>
                <c:pt idx="4">
                  <c:v>#N/A</c:v>
                </c:pt>
                <c:pt idx="5">
                  <c:v>0.52</c:v>
                </c:pt>
                <c:pt idx="6">
                  <c:v>#N/A</c:v>
                </c:pt>
                <c:pt idx="7">
                  <c:v>1.42</c:v>
                </c:pt>
                <c:pt idx="8">
                  <c:v>#N/A</c:v>
                </c:pt>
                <c:pt idx="9">
                  <c:v>1.5</c:v>
                </c:pt>
              </c:numCache>
            </c:numRef>
          </c:val>
          <c:extLst xmlns:c16r2="http://schemas.microsoft.com/office/drawing/2015/06/chart">
            <c:ext xmlns:c16="http://schemas.microsoft.com/office/drawing/2014/chart" uri="{C3380CC4-5D6E-409C-BE32-E72D297353CC}">
              <c16:uniqueId val="{00000006-A8EA-4225-89A2-4542B05C309E}"/>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0</c:v>
                </c:pt>
                <c:pt idx="1">
                  <c:v>0</c:v>
                </c:pt>
                <c:pt idx="2">
                  <c:v>#N/A</c:v>
                </c:pt>
                <c:pt idx="3">
                  <c:v>1.89</c:v>
                </c:pt>
                <c:pt idx="4">
                  <c:v>#N/A</c:v>
                </c:pt>
                <c:pt idx="5">
                  <c:v>2.7</c:v>
                </c:pt>
                <c:pt idx="6">
                  <c:v>#N/A</c:v>
                </c:pt>
                <c:pt idx="7">
                  <c:v>2.88</c:v>
                </c:pt>
                <c:pt idx="8">
                  <c:v>#N/A</c:v>
                </c:pt>
                <c:pt idx="9">
                  <c:v>2.5499999999999998</c:v>
                </c:pt>
              </c:numCache>
            </c:numRef>
          </c:val>
          <c:extLst xmlns:c16r2="http://schemas.microsoft.com/office/drawing/2015/06/chart">
            <c:ext xmlns:c16="http://schemas.microsoft.com/office/drawing/2014/chart" uri="{C3380CC4-5D6E-409C-BE32-E72D297353CC}">
              <c16:uniqueId val="{00000007-A8EA-4225-89A2-4542B05C309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3.07</c:v>
                </c:pt>
                <c:pt idx="2">
                  <c:v>#N/A</c:v>
                </c:pt>
                <c:pt idx="3">
                  <c:v>3.8</c:v>
                </c:pt>
                <c:pt idx="4">
                  <c:v>#N/A</c:v>
                </c:pt>
                <c:pt idx="5">
                  <c:v>4.17</c:v>
                </c:pt>
                <c:pt idx="6">
                  <c:v>#N/A</c:v>
                </c:pt>
                <c:pt idx="7">
                  <c:v>4.8</c:v>
                </c:pt>
                <c:pt idx="8">
                  <c:v>#N/A</c:v>
                </c:pt>
                <c:pt idx="9">
                  <c:v>5.98</c:v>
                </c:pt>
              </c:numCache>
            </c:numRef>
          </c:val>
          <c:extLst xmlns:c16r2="http://schemas.microsoft.com/office/drawing/2015/06/chart">
            <c:ext xmlns:c16="http://schemas.microsoft.com/office/drawing/2014/chart" uri="{C3380CC4-5D6E-409C-BE32-E72D297353CC}">
              <c16:uniqueId val="{00000008-A8EA-4225-89A2-4542B05C309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12.6</c:v>
                </c:pt>
                <c:pt idx="2">
                  <c:v>#N/A</c:v>
                </c:pt>
                <c:pt idx="3">
                  <c:v>14.48</c:v>
                </c:pt>
                <c:pt idx="4">
                  <c:v>#N/A</c:v>
                </c:pt>
                <c:pt idx="5">
                  <c:v>15.52</c:v>
                </c:pt>
                <c:pt idx="6">
                  <c:v>#N/A</c:v>
                </c:pt>
                <c:pt idx="7">
                  <c:v>16.989999999999998</c:v>
                </c:pt>
                <c:pt idx="8">
                  <c:v>#N/A</c:v>
                </c:pt>
                <c:pt idx="9">
                  <c:v>17</c:v>
                </c:pt>
              </c:numCache>
            </c:numRef>
          </c:val>
          <c:extLst xmlns:c16r2="http://schemas.microsoft.com/office/drawing/2015/06/chart">
            <c:ext xmlns:c16="http://schemas.microsoft.com/office/drawing/2014/chart" uri="{C3380CC4-5D6E-409C-BE32-E72D297353CC}">
              <c16:uniqueId val="{00000009-A8EA-4225-89A2-4542B05C309E}"/>
            </c:ext>
          </c:extLst>
        </c:ser>
        <c:dLbls>
          <c:showLegendKey val="0"/>
          <c:showVal val="0"/>
          <c:showCatName val="0"/>
          <c:showSerName val="0"/>
          <c:showPercent val="0"/>
          <c:showBubbleSize val="0"/>
        </c:dLbls>
        <c:gapWidth val="150"/>
        <c:overlap val="100"/>
        <c:axId val="12818688"/>
        <c:axId val="12817056"/>
      </c:barChart>
      <c:catAx>
        <c:axId val="12818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17056"/>
        <c:crosses val="autoZero"/>
        <c:auto val="1"/>
        <c:lblAlgn val="ctr"/>
        <c:lblOffset val="100"/>
        <c:tickLblSkip val="1"/>
        <c:tickMarkSkip val="1"/>
        <c:noMultiLvlLbl val="0"/>
      </c:catAx>
      <c:valAx>
        <c:axId val="12817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86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4109</c:v>
                </c:pt>
                <c:pt idx="5">
                  <c:v>4100</c:v>
                </c:pt>
                <c:pt idx="8">
                  <c:v>4273</c:v>
                </c:pt>
                <c:pt idx="11">
                  <c:v>4390</c:v>
                </c:pt>
                <c:pt idx="14">
                  <c:v>4448</c:v>
                </c:pt>
              </c:numCache>
            </c:numRef>
          </c:val>
          <c:extLst xmlns:c16r2="http://schemas.microsoft.com/office/drawing/2015/06/chart">
            <c:ext xmlns:c16="http://schemas.microsoft.com/office/drawing/2014/chart" uri="{C3380CC4-5D6E-409C-BE32-E72D297353CC}">
              <c16:uniqueId val="{00000000-9594-40C7-8135-2CE0AD58344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9594-40C7-8135-2CE0AD58344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58</c:v>
                </c:pt>
                <c:pt idx="3">
                  <c:v>33</c:v>
                </c:pt>
                <c:pt idx="6">
                  <c:v>27</c:v>
                </c:pt>
                <c:pt idx="9">
                  <c:v>10</c:v>
                </c:pt>
                <c:pt idx="12">
                  <c:v>9</c:v>
                </c:pt>
              </c:numCache>
            </c:numRef>
          </c:val>
          <c:extLst xmlns:c16r2="http://schemas.microsoft.com/office/drawing/2015/06/chart">
            <c:ext xmlns:c16="http://schemas.microsoft.com/office/drawing/2014/chart" uri="{C3380CC4-5D6E-409C-BE32-E72D297353CC}">
              <c16:uniqueId val="{00000002-9594-40C7-8135-2CE0AD58344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600</c:v>
                </c:pt>
                <c:pt idx="3">
                  <c:v>667</c:v>
                </c:pt>
                <c:pt idx="6">
                  <c:v>652</c:v>
                </c:pt>
                <c:pt idx="9">
                  <c:v>461</c:v>
                </c:pt>
                <c:pt idx="12">
                  <c:v>403</c:v>
                </c:pt>
              </c:numCache>
            </c:numRef>
          </c:val>
          <c:extLst xmlns:c16r2="http://schemas.microsoft.com/office/drawing/2015/06/chart">
            <c:ext xmlns:c16="http://schemas.microsoft.com/office/drawing/2014/chart" uri="{C3380CC4-5D6E-409C-BE32-E72D297353CC}">
              <c16:uniqueId val="{00000003-9594-40C7-8135-2CE0AD58344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1940</c:v>
                </c:pt>
                <c:pt idx="3">
                  <c:v>1821</c:v>
                </c:pt>
                <c:pt idx="6">
                  <c:v>1795</c:v>
                </c:pt>
                <c:pt idx="9">
                  <c:v>1668</c:v>
                </c:pt>
                <c:pt idx="12">
                  <c:v>1599</c:v>
                </c:pt>
              </c:numCache>
            </c:numRef>
          </c:val>
          <c:extLst xmlns:c16r2="http://schemas.microsoft.com/office/drawing/2015/06/chart">
            <c:ext xmlns:c16="http://schemas.microsoft.com/office/drawing/2014/chart" uri="{C3380CC4-5D6E-409C-BE32-E72D297353CC}">
              <c16:uniqueId val="{00000004-9594-40C7-8135-2CE0AD58344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594-40C7-8135-2CE0AD58344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9594-40C7-8135-2CE0AD58344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3667</c:v>
                </c:pt>
                <c:pt idx="3">
                  <c:v>3558</c:v>
                </c:pt>
                <c:pt idx="6">
                  <c:v>3789</c:v>
                </c:pt>
                <c:pt idx="9">
                  <c:v>3831</c:v>
                </c:pt>
                <c:pt idx="12">
                  <c:v>3765</c:v>
                </c:pt>
              </c:numCache>
            </c:numRef>
          </c:val>
          <c:extLst xmlns:c16r2="http://schemas.microsoft.com/office/drawing/2015/06/chart">
            <c:ext xmlns:c16="http://schemas.microsoft.com/office/drawing/2014/chart" uri="{C3380CC4-5D6E-409C-BE32-E72D297353CC}">
              <c16:uniqueId val="{00000007-9594-40C7-8135-2CE0AD583449}"/>
            </c:ext>
          </c:extLst>
        </c:ser>
        <c:dLbls>
          <c:showLegendKey val="0"/>
          <c:showVal val="0"/>
          <c:showCatName val="0"/>
          <c:showSerName val="0"/>
          <c:showPercent val="0"/>
          <c:showBubbleSize val="0"/>
        </c:dLbls>
        <c:gapWidth val="100"/>
        <c:overlap val="100"/>
        <c:axId val="12817600"/>
        <c:axId val="128154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2156</c:v>
                </c:pt>
                <c:pt idx="2">
                  <c:v>#N/A</c:v>
                </c:pt>
                <c:pt idx="3">
                  <c:v>#N/A</c:v>
                </c:pt>
                <c:pt idx="4">
                  <c:v>1979</c:v>
                </c:pt>
                <c:pt idx="5">
                  <c:v>#N/A</c:v>
                </c:pt>
                <c:pt idx="6">
                  <c:v>#N/A</c:v>
                </c:pt>
                <c:pt idx="7">
                  <c:v>1990</c:v>
                </c:pt>
                <c:pt idx="8">
                  <c:v>#N/A</c:v>
                </c:pt>
                <c:pt idx="9">
                  <c:v>#N/A</c:v>
                </c:pt>
                <c:pt idx="10">
                  <c:v>1580</c:v>
                </c:pt>
                <c:pt idx="11">
                  <c:v>#N/A</c:v>
                </c:pt>
                <c:pt idx="12">
                  <c:v>#N/A</c:v>
                </c:pt>
                <c:pt idx="13">
                  <c:v>1328</c:v>
                </c:pt>
                <c:pt idx="14">
                  <c:v>#N/A</c:v>
                </c:pt>
              </c:numCache>
            </c:numRef>
          </c:val>
          <c:smooth val="0"/>
          <c:extLst xmlns:c16r2="http://schemas.microsoft.com/office/drawing/2015/06/chart">
            <c:ext xmlns:c16="http://schemas.microsoft.com/office/drawing/2014/chart" uri="{C3380CC4-5D6E-409C-BE32-E72D297353CC}">
              <c16:uniqueId val="{00000008-9594-40C7-8135-2CE0AD583449}"/>
            </c:ext>
          </c:extLst>
        </c:ser>
        <c:dLbls>
          <c:showLegendKey val="0"/>
          <c:showVal val="0"/>
          <c:showCatName val="0"/>
          <c:showSerName val="0"/>
          <c:showPercent val="0"/>
          <c:showBubbleSize val="0"/>
        </c:dLbls>
        <c:marker val="1"/>
        <c:smooth val="0"/>
        <c:axId val="12817600"/>
        <c:axId val="12815424"/>
      </c:lineChart>
      <c:catAx>
        <c:axId val="12817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15424"/>
        <c:crosses val="autoZero"/>
        <c:auto val="1"/>
        <c:lblAlgn val="ctr"/>
        <c:lblOffset val="100"/>
        <c:tickLblSkip val="1"/>
        <c:tickMarkSkip val="1"/>
        <c:noMultiLvlLbl val="0"/>
      </c:catAx>
      <c:valAx>
        <c:axId val="12815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76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47709</c:v>
                </c:pt>
                <c:pt idx="5">
                  <c:v>49629</c:v>
                </c:pt>
                <c:pt idx="8">
                  <c:v>50863</c:v>
                </c:pt>
                <c:pt idx="11">
                  <c:v>51462</c:v>
                </c:pt>
                <c:pt idx="14">
                  <c:v>54613</c:v>
                </c:pt>
              </c:numCache>
            </c:numRef>
          </c:val>
          <c:extLst xmlns:c16r2="http://schemas.microsoft.com/office/drawing/2015/06/chart">
            <c:ext xmlns:c16="http://schemas.microsoft.com/office/drawing/2014/chart" uri="{C3380CC4-5D6E-409C-BE32-E72D297353CC}">
              <c16:uniqueId val="{00000000-28A0-4541-AA75-28678116654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245</c:v>
                </c:pt>
                <c:pt idx="5">
                  <c:v>162</c:v>
                </c:pt>
                <c:pt idx="8">
                  <c:v>161</c:v>
                </c:pt>
                <c:pt idx="11">
                  <c:v>180</c:v>
                </c:pt>
                <c:pt idx="14">
                  <c:v>243</c:v>
                </c:pt>
              </c:numCache>
            </c:numRef>
          </c:val>
          <c:extLst xmlns:c16r2="http://schemas.microsoft.com/office/drawing/2015/06/chart">
            <c:ext xmlns:c16="http://schemas.microsoft.com/office/drawing/2014/chart" uri="{C3380CC4-5D6E-409C-BE32-E72D297353CC}">
              <c16:uniqueId val="{00000001-28A0-4541-AA75-28678116654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7426</c:v>
                </c:pt>
                <c:pt idx="5">
                  <c:v>7161</c:v>
                </c:pt>
                <c:pt idx="8">
                  <c:v>6508</c:v>
                </c:pt>
                <c:pt idx="11">
                  <c:v>7796</c:v>
                </c:pt>
                <c:pt idx="14">
                  <c:v>7555</c:v>
                </c:pt>
              </c:numCache>
            </c:numRef>
          </c:val>
          <c:extLst xmlns:c16r2="http://schemas.microsoft.com/office/drawing/2015/06/chart">
            <c:ext xmlns:c16="http://schemas.microsoft.com/office/drawing/2014/chart" uri="{C3380CC4-5D6E-409C-BE32-E72D297353CC}">
              <c16:uniqueId val="{00000002-28A0-4541-AA75-28678116654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8A0-4541-AA75-28678116654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8A0-4541-AA75-28678116654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8A0-4541-AA75-28678116654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6200</c:v>
                </c:pt>
                <c:pt idx="3">
                  <c:v>6289</c:v>
                </c:pt>
                <c:pt idx="6">
                  <c:v>6427</c:v>
                </c:pt>
                <c:pt idx="9">
                  <c:v>6216</c:v>
                </c:pt>
                <c:pt idx="12">
                  <c:v>6216</c:v>
                </c:pt>
              </c:numCache>
            </c:numRef>
          </c:val>
          <c:extLst xmlns:c16r2="http://schemas.microsoft.com/office/drawing/2015/06/chart">
            <c:ext xmlns:c16="http://schemas.microsoft.com/office/drawing/2014/chart" uri="{C3380CC4-5D6E-409C-BE32-E72D297353CC}">
              <c16:uniqueId val="{00000006-28A0-4541-AA75-28678116654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5717</c:v>
                </c:pt>
                <c:pt idx="3">
                  <c:v>5187</c:v>
                </c:pt>
                <c:pt idx="6">
                  <c:v>4701</c:v>
                </c:pt>
                <c:pt idx="9">
                  <c:v>4572</c:v>
                </c:pt>
                <c:pt idx="12">
                  <c:v>4116</c:v>
                </c:pt>
              </c:numCache>
            </c:numRef>
          </c:val>
          <c:extLst xmlns:c16r2="http://schemas.microsoft.com/office/drawing/2015/06/chart">
            <c:ext xmlns:c16="http://schemas.microsoft.com/office/drawing/2014/chart" uri="{C3380CC4-5D6E-409C-BE32-E72D297353CC}">
              <c16:uniqueId val="{00000007-28A0-4541-AA75-28678116654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21350</c:v>
                </c:pt>
                <c:pt idx="3">
                  <c:v>20595</c:v>
                </c:pt>
                <c:pt idx="6">
                  <c:v>19623</c:v>
                </c:pt>
                <c:pt idx="9">
                  <c:v>17915</c:v>
                </c:pt>
                <c:pt idx="12">
                  <c:v>16507</c:v>
                </c:pt>
              </c:numCache>
            </c:numRef>
          </c:val>
          <c:extLst xmlns:c16r2="http://schemas.microsoft.com/office/drawing/2015/06/chart">
            <c:ext xmlns:c16="http://schemas.microsoft.com/office/drawing/2014/chart" uri="{C3380CC4-5D6E-409C-BE32-E72D297353CC}">
              <c16:uniqueId val="{00000008-28A0-4541-AA75-28678116654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112</c:v>
                </c:pt>
                <c:pt idx="3">
                  <c:v>82</c:v>
                </c:pt>
                <c:pt idx="6">
                  <c:v>43</c:v>
                </c:pt>
                <c:pt idx="9">
                  <c:v>33</c:v>
                </c:pt>
                <c:pt idx="12">
                  <c:v>25</c:v>
                </c:pt>
              </c:numCache>
            </c:numRef>
          </c:val>
          <c:extLst xmlns:c16r2="http://schemas.microsoft.com/office/drawing/2015/06/chart">
            <c:ext xmlns:c16="http://schemas.microsoft.com/office/drawing/2014/chart" uri="{C3380CC4-5D6E-409C-BE32-E72D297353CC}">
              <c16:uniqueId val="{00000009-28A0-4541-AA75-28678116654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34518</c:v>
                </c:pt>
                <c:pt idx="3">
                  <c:v>38762</c:v>
                </c:pt>
                <c:pt idx="6">
                  <c:v>41679</c:v>
                </c:pt>
                <c:pt idx="9">
                  <c:v>42893</c:v>
                </c:pt>
                <c:pt idx="12">
                  <c:v>48931</c:v>
                </c:pt>
              </c:numCache>
            </c:numRef>
          </c:val>
          <c:extLst xmlns:c16r2="http://schemas.microsoft.com/office/drawing/2015/06/chart">
            <c:ext xmlns:c16="http://schemas.microsoft.com/office/drawing/2014/chart" uri="{C3380CC4-5D6E-409C-BE32-E72D297353CC}">
              <c16:uniqueId val="{0000000A-28A0-4541-AA75-286781166543}"/>
            </c:ext>
          </c:extLst>
        </c:ser>
        <c:dLbls>
          <c:showLegendKey val="0"/>
          <c:showVal val="0"/>
          <c:showCatName val="0"/>
          <c:showSerName val="0"/>
          <c:showPercent val="0"/>
          <c:showBubbleSize val="0"/>
        </c:dLbls>
        <c:gapWidth val="100"/>
        <c:overlap val="100"/>
        <c:axId val="13439280"/>
        <c:axId val="134425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12518</c:v>
                </c:pt>
                <c:pt idx="2">
                  <c:v>#N/A</c:v>
                </c:pt>
                <c:pt idx="3">
                  <c:v>#N/A</c:v>
                </c:pt>
                <c:pt idx="4">
                  <c:v>13963</c:v>
                </c:pt>
                <c:pt idx="5">
                  <c:v>#N/A</c:v>
                </c:pt>
                <c:pt idx="6">
                  <c:v>#N/A</c:v>
                </c:pt>
                <c:pt idx="7">
                  <c:v>14942</c:v>
                </c:pt>
                <c:pt idx="8">
                  <c:v>#N/A</c:v>
                </c:pt>
                <c:pt idx="9">
                  <c:v>#N/A</c:v>
                </c:pt>
                <c:pt idx="10">
                  <c:v>12192</c:v>
                </c:pt>
                <c:pt idx="11">
                  <c:v>#N/A</c:v>
                </c:pt>
                <c:pt idx="12">
                  <c:v>#N/A</c:v>
                </c:pt>
                <c:pt idx="13">
                  <c:v>13384</c:v>
                </c:pt>
                <c:pt idx="14">
                  <c:v>#N/A</c:v>
                </c:pt>
              </c:numCache>
            </c:numRef>
          </c:val>
          <c:smooth val="0"/>
          <c:extLst xmlns:c16r2="http://schemas.microsoft.com/office/drawing/2015/06/chart">
            <c:ext xmlns:c16="http://schemas.microsoft.com/office/drawing/2014/chart" uri="{C3380CC4-5D6E-409C-BE32-E72D297353CC}">
              <c16:uniqueId val="{0000000B-28A0-4541-AA75-286781166543}"/>
            </c:ext>
          </c:extLst>
        </c:ser>
        <c:dLbls>
          <c:showLegendKey val="0"/>
          <c:showVal val="0"/>
          <c:showCatName val="0"/>
          <c:showSerName val="0"/>
          <c:showPercent val="0"/>
          <c:showBubbleSize val="0"/>
        </c:dLbls>
        <c:marker val="1"/>
        <c:smooth val="0"/>
        <c:axId val="13439280"/>
        <c:axId val="13442544"/>
      </c:lineChart>
      <c:catAx>
        <c:axId val="13439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442544"/>
        <c:crosses val="autoZero"/>
        <c:auto val="1"/>
        <c:lblAlgn val="ctr"/>
        <c:lblOffset val="100"/>
        <c:tickLblSkip val="1"/>
        <c:tickMarkSkip val="1"/>
        <c:noMultiLvlLbl val="0"/>
      </c:catAx>
      <c:valAx>
        <c:axId val="134425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39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2028</c:v>
                </c:pt>
                <c:pt idx="1">
                  <c:v>2458</c:v>
                </c:pt>
                <c:pt idx="2">
                  <c:v>2860</c:v>
                </c:pt>
              </c:numCache>
            </c:numRef>
          </c:val>
          <c:extLst xmlns:c16r2="http://schemas.microsoft.com/office/drawing/2015/06/chart">
            <c:ext xmlns:c16="http://schemas.microsoft.com/office/drawing/2014/chart" uri="{C3380CC4-5D6E-409C-BE32-E72D297353CC}">
              <c16:uniqueId val="{00000000-DB8B-4B7E-A016-E6E84B70FC3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537</c:v>
                </c:pt>
                <c:pt idx="1">
                  <c:v>537</c:v>
                </c:pt>
                <c:pt idx="2">
                  <c:v>537</c:v>
                </c:pt>
              </c:numCache>
            </c:numRef>
          </c:val>
          <c:extLst xmlns:c16r2="http://schemas.microsoft.com/office/drawing/2015/06/chart">
            <c:ext xmlns:c16="http://schemas.microsoft.com/office/drawing/2014/chart" uri="{C3380CC4-5D6E-409C-BE32-E72D297353CC}">
              <c16:uniqueId val="{00000001-DB8B-4B7E-A016-E6E84B70FC3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6221</c:v>
                </c:pt>
                <c:pt idx="1">
                  <c:v>6187</c:v>
                </c:pt>
                <c:pt idx="2">
                  <c:v>5554</c:v>
                </c:pt>
              </c:numCache>
            </c:numRef>
          </c:val>
          <c:extLst xmlns:c16r2="http://schemas.microsoft.com/office/drawing/2015/06/chart">
            <c:ext xmlns:c16="http://schemas.microsoft.com/office/drawing/2014/chart" uri="{C3380CC4-5D6E-409C-BE32-E72D297353CC}">
              <c16:uniqueId val="{00000002-DB8B-4B7E-A016-E6E84B70FC33}"/>
            </c:ext>
          </c:extLst>
        </c:ser>
        <c:dLbls>
          <c:showLegendKey val="0"/>
          <c:showVal val="0"/>
          <c:showCatName val="0"/>
          <c:showSerName val="0"/>
          <c:showPercent val="0"/>
          <c:showBubbleSize val="0"/>
        </c:dLbls>
        <c:gapWidth val="120"/>
        <c:overlap val="100"/>
        <c:axId val="13440368"/>
        <c:axId val="13441456"/>
      </c:barChart>
      <c:catAx>
        <c:axId val="13440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441456"/>
        <c:crosses val="autoZero"/>
        <c:auto val="1"/>
        <c:lblAlgn val="ctr"/>
        <c:lblOffset val="100"/>
        <c:tickLblSkip val="1"/>
        <c:tickMarkSkip val="1"/>
        <c:noMultiLvlLbl val="0"/>
      </c:catAx>
      <c:valAx>
        <c:axId val="134414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440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134-47F9-ACFB-060B92821F0E}"/>
                </c:ext>
                <c:ext xmlns:c15="http://schemas.microsoft.com/office/drawing/2012/chart" uri="{CE6537A1-D6FC-4f65-9D91-7224C49458BB}">
                  <c15:layout/>
                  <c15:dlblFieldTable>
                    <c15:dlblFTEntry>
                      <c15:txfldGUID>{F4BFBD10-F1C4-4E43-BCCA-412E943ABA1B}</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134-47F9-ACFB-060B92821F0E}"/>
                </c:ext>
                <c:ext xmlns:c15="http://schemas.microsoft.com/office/drawing/2012/chart" uri="{CE6537A1-D6FC-4f65-9D91-7224C49458BB}">
                  <c15:dlblFieldTable>
                    <c15:dlblFTEntry>
                      <c15:txfldGUID>{B00D0AA1-15F7-4B38-A3B6-B6D34F2BA9BE}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134-47F9-ACFB-060B92821F0E}"/>
                </c:ext>
                <c:ext xmlns:c15="http://schemas.microsoft.com/office/drawing/2012/chart" uri="{CE6537A1-D6FC-4f65-9D91-7224C49458BB}">
                  <c15:dlblFieldTable>
                    <c15:dlblFTEntry>
                      <c15:txfldGUID>{33BAB43F-5FA0-4AA0-97BB-C4F0C37E8FE0}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134-47F9-ACFB-060B92821F0E}"/>
                </c:ext>
                <c:ext xmlns:c15="http://schemas.microsoft.com/office/drawing/2012/chart" uri="{CE6537A1-D6FC-4f65-9D91-7224C49458BB}">
                  <c15:dlblFieldTable>
                    <c15:dlblFTEntry>
                      <c15:txfldGUID>{E9706812-13A9-4DD9-8441-A1BE2D6B219F}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134-47F9-ACFB-060B92821F0E}"/>
                </c:ext>
                <c:ext xmlns:c15="http://schemas.microsoft.com/office/drawing/2012/chart" uri="{CE6537A1-D6FC-4f65-9D91-7224C49458BB}">
                  <c15:dlblFieldTable>
                    <c15:dlblFTEntry>
                      <c15:txfldGUID>{B356669E-46C3-418E-A334-D46FEAB364C2}</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134-47F9-ACFB-060B92821F0E}"/>
                </c:ext>
                <c:ext xmlns:c15="http://schemas.microsoft.com/office/drawing/2012/chart" uri="{CE6537A1-D6FC-4f65-9D91-7224C49458BB}">
                  <c15:layout/>
                  <c15:dlblFieldTable>
                    <c15:dlblFTEntry>
                      <c15:txfldGUID>{14BD5664-AD92-4710-9E54-FB40B3080C1A}</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134-47F9-ACFB-060B92821F0E}"/>
                </c:ext>
                <c:ext xmlns:c15="http://schemas.microsoft.com/office/drawing/2012/chart" uri="{CE6537A1-D6FC-4f65-9D91-7224C49458BB}">
                  <c15:layout/>
                  <c15:dlblFieldTable>
                    <c15:dlblFTEntry>
                      <c15:txfldGUID>{5BEE24A3-37C5-4B86-A129-18E0C58A80AE}</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134-47F9-ACFB-060B92821F0E}"/>
                </c:ext>
                <c:ext xmlns:c15="http://schemas.microsoft.com/office/drawing/2012/chart" uri="{CE6537A1-D6FC-4f65-9D91-7224C49458BB}">
                  <c15:layout/>
                  <c15:dlblFieldTable>
                    <c15:dlblFTEntry>
                      <c15:txfldGUID>{F7E31D4D-BE18-4A58-84A6-A62F842935D9}</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134-47F9-ACFB-060B92821F0E}"/>
                </c:ext>
                <c:ext xmlns:c15="http://schemas.microsoft.com/office/drawing/2012/chart" uri="{CE6537A1-D6FC-4f65-9D91-7224C49458BB}">
                  <c15:layout/>
                  <c15:dlblFieldTable>
                    <c15:dlblFTEntry>
                      <c15:txfldGUID>{F1F2C9B7-A95A-4F2A-83E0-BDEC475E8AB3}</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c:v>
                </c:pt>
                <c:pt idx="8">
                  <c:v>52.3</c:v>
                </c:pt>
                <c:pt idx="16">
                  <c:v>54</c:v>
                </c:pt>
                <c:pt idx="24">
                  <c:v>55.5</c:v>
                </c:pt>
                <c:pt idx="32">
                  <c:v>55.4</c:v>
                </c:pt>
              </c:numCache>
            </c:numRef>
          </c:xVal>
          <c:yVal>
            <c:numRef>
              <c:f>公会計指標分析・財政指標組合せ分析表!$BP$51:$DC$51</c:f>
              <c:numCache>
                <c:formatCode>#,##0.0;"▲ "#,##0.0</c:formatCode>
                <c:ptCount val="40"/>
                <c:pt idx="0">
                  <c:v>60.7</c:v>
                </c:pt>
                <c:pt idx="8">
                  <c:v>68.8</c:v>
                </c:pt>
                <c:pt idx="16">
                  <c:v>74</c:v>
                </c:pt>
                <c:pt idx="24">
                  <c:v>59.6</c:v>
                </c:pt>
                <c:pt idx="32">
                  <c:v>65.599999999999994</c:v>
                </c:pt>
              </c:numCache>
            </c:numRef>
          </c:yVal>
          <c:smooth val="0"/>
          <c:extLst xmlns:c16r2="http://schemas.microsoft.com/office/drawing/2015/06/chart">
            <c:ext xmlns:c16="http://schemas.microsoft.com/office/drawing/2014/chart" uri="{C3380CC4-5D6E-409C-BE32-E72D297353CC}">
              <c16:uniqueId val="{00000009-C134-47F9-ACFB-060B92821F0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134-47F9-ACFB-060B92821F0E}"/>
                </c:ext>
                <c:ext xmlns:c15="http://schemas.microsoft.com/office/drawing/2012/chart" uri="{CE6537A1-D6FC-4f65-9D91-7224C49458BB}">
                  <c15:layout/>
                  <c15:dlblFieldTable>
                    <c15:dlblFTEntry>
                      <c15:txfldGUID>{D65756A6-F4CB-40B4-8F10-4C0FF7837AD3}</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134-47F9-ACFB-060B92821F0E}"/>
                </c:ext>
                <c:ext xmlns:c15="http://schemas.microsoft.com/office/drawing/2012/chart" uri="{CE6537A1-D6FC-4f65-9D91-7224C49458BB}">
                  <c15:dlblFieldTable>
                    <c15:dlblFTEntry>
                      <c15:txfldGUID>{749875B1-4E54-4D51-BFF9-6B676442BB24}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134-47F9-ACFB-060B92821F0E}"/>
                </c:ext>
                <c:ext xmlns:c15="http://schemas.microsoft.com/office/drawing/2012/chart" uri="{CE6537A1-D6FC-4f65-9D91-7224C49458BB}">
                  <c15:dlblFieldTable>
                    <c15:dlblFTEntry>
                      <c15:txfldGUID>{1AD655A4-2E5E-4ACA-AA5E-4EAAF16DE3EA}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134-47F9-ACFB-060B92821F0E}"/>
                </c:ext>
                <c:ext xmlns:c15="http://schemas.microsoft.com/office/drawing/2012/chart" uri="{CE6537A1-D6FC-4f65-9D91-7224C49458BB}">
                  <c15:dlblFieldTable>
                    <c15:dlblFTEntry>
                      <c15:txfldGUID>{369E71D9-0B93-49CA-9A20-2C65903EDE00}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134-47F9-ACFB-060B92821F0E}"/>
                </c:ext>
                <c:ext xmlns:c15="http://schemas.microsoft.com/office/drawing/2012/chart" uri="{CE6537A1-D6FC-4f65-9D91-7224C49458BB}">
                  <c15:dlblFieldTable>
                    <c15:dlblFTEntry>
                      <c15:txfldGUID>{3A35FFAB-6B8E-4458-BAEA-87686B35F689}</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134-47F9-ACFB-060B92821F0E}"/>
                </c:ext>
                <c:ext xmlns:c15="http://schemas.microsoft.com/office/drawing/2012/chart" uri="{CE6537A1-D6FC-4f65-9D91-7224C49458BB}">
                  <c15:layout/>
                  <c15:dlblFieldTable>
                    <c15:dlblFTEntry>
                      <c15:txfldGUID>{36465031-AC23-4309-BC0B-A3C21EF55664}</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134-47F9-ACFB-060B92821F0E}"/>
                </c:ext>
                <c:ext xmlns:c15="http://schemas.microsoft.com/office/drawing/2012/chart" uri="{CE6537A1-D6FC-4f65-9D91-7224C49458BB}">
                  <c15:layout/>
                  <c15:dlblFieldTable>
                    <c15:dlblFTEntry>
                      <c15:txfldGUID>{83E4B74A-59F2-4229-837F-A672D756F03A}</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134-47F9-ACFB-060B92821F0E}"/>
                </c:ext>
                <c:ext xmlns:c15="http://schemas.microsoft.com/office/drawing/2012/chart" uri="{CE6537A1-D6FC-4f65-9D91-7224C49458BB}">
                  <c15:layout/>
                  <c15:dlblFieldTable>
                    <c15:dlblFTEntry>
                      <c15:txfldGUID>{D95942A4-2CAB-4407-9CAF-D7D35C83E07C}</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134-47F9-ACFB-060B92821F0E}"/>
                </c:ext>
                <c:ext xmlns:c15="http://schemas.microsoft.com/office/drawing/2012/chart" uri="{CE6537A1-D6FC-4f65-9D91-7224C49458BB}">
                  <c15:layout/>
                  <c15:dlblFieldTable>
                    <c15:dlblFTEntry>
                      <c15:txfldGUID>{2C090DC9-D6C0-489A-82CE-C07940C449D2}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55.2</c:v>
                </c:pt>
                <c:pt idx="8">
                  <c:v>57.2</c:v>
                </c:pt>
                <c:pt idx="16">
                  <c:v>58.5</c:v>
                </c:pt>
                <c:pt idx="24">
                  <c:v>59.8</c:v>
                </c:pt>
                <c:pt idx="32">
                  <c:v>60.6</c:v>
                </c:pt>
              </c:numCache>
            </c:numRef>
          </c:xVal>
          <c:yVal>
            <c:numRef>
              <c:f>公会計指標分析・財政指標組合せ分析表!$BP$55:$DC$55</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C134-47F9-ACFB-060B92821F0E}"/>
            </c:ext>
          </c:extLst>
        </c:ser>
        <c:dLbls>
          <c:showLegendKey val="0"/>
          <c:showVal val="1"/>
          <c:showCatName val="0"/>
          <c:showSerName val="0"/>
          <c:showPercent val="0"/>
          <c:showBubbleSize val="0"/>
        </c:dLbls>
        <c:axId val="13440912"/>
        <c:axId val="303707696"/>
      </c:scatterChart>
      <c:valAx>
        <c:axId val="13440912"/>
        <c:scaling>
          <c:orientation val="minMax"/>
          <c:max val="61.4"/>
          <c:min val="51.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3707696"/>
        <c:crosses val="autoZero"/>
        <c:crossBetween val="midCat"/>
      </c:valAx>
      <c:valAx>
        <c:axId val="303707696"/>
        <c:scaling>
          <c:orientation val="minMax"/>
          <c:max val="83"/>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34409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70E-469C-BFA2-DE28F2CA04D7}"/>
                </c:ext>
                <c:ext xmlns:c15="http://schemas.microsoft.com/office/drawing/2012/chart" uri="{CE6537A1-D6FC-4f65-9D91-7224C49458BB}">
                  <c15:dlblFieldTable>
                    <c15:dlblFTEntry>
                      <c15:txfldGUID>{CE5FFB52-75CF-47A5-B470-DEE7063C2AFA}</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70E-469C-BFA2-DE28F2CA04D7}"/>
                </c:ext>
                <c:ext xmlns:c15="http://schemas.microsoft.com/office/drawing/2012/chart" uri="{CE6537A1-D6FC-4f65-9D91-7224C49458BB}">
                  <c15:dlblFieldTable>
                    <c15:dlblFTEntry>
                      <c15:txfldGUID>{5B04FFE2-7B9E-4F25-8EAE-DE6D7F24B30A}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70E-469C-BFA2-DE28F2CA04D7}"/>
                </c:ext>
                <c:ext xmlns:c15="http://schemas.microsoft.com/office/drawing/2012/chart" uri="{CE6537A1-D6FC-4f65-9D91-7224C49458BB}">
                  <c15:dlblFieldTable>
                    <c15:dlblFTEntry>
                      <c15:txfldGUID>{57468EBA-2E7C-4560-A382-D912B96CCD42}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70E-469C-BFA2-DE28F2CA04D7}"/>
                </c:ext>
                <c:ext xmlns:c15="http://schemas.microsoft.com/office/drawing/2012/chart" uri="{CE6537A1-D6FC-4f65-9D91-7224C49458BB}">
                  <c15:dlblFieldTable>
                    <c15:dlblFTEntry>
                      <c15:txfldGUID>{45E1EF0E-F7AE-43FF-B079-AD6FD3A91143}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70E-469C-BFA2-DE28F2CA04D7}"/>
                </c:ext>
                <c:ext xmlns:c15="http://schemas.microsoft.com/office/drawing/2012/chart" uri="{CE6537A1-D6FC-4f65-9D91-7224C49458BB}">
                  <c15:dlblFieldTable>
                    <c15:dlblFTEntry>
                      <c15:txfldGUID>{8204B723-9924-4C5C-952A-01832B9CBE29}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70E-469C-BFA2-DE28F2CA04D7}"/>
                </c:ext>
                <c:ext xmlns:c15="http://schemas.microsoft.com/office/drawing/2012/chart" uri="{CE6537A1-D6FC-4f65-9D91-7224C49458BB}">
                  <c15:dlblFieldTable>
                    <c15:dlblFTEntry>
                      <c15:txfldGUID>{2E842B09-A751-4F91-9C6F-6E1D6992B005}</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70E-469C-BFA2-DE28F2CA04D7}"/>
                </c:ext>
                <c:ext xmlns:c15="http://schemas.microsoft.com/office/drawing/2012/chart" uri="{CE6537A1-D6FC-4f65-9D91-7224C49458BB}">
                  <c15:dlblFieldTable>
                    <c15:dlblFTEntry>
                      <c15:txfldGUID>{969D40D0-D50F-4771-827A-FD37D406EE51}</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70E-469C-BFA2-DE28F2CA04D7}"/>
                </c:ext>
                <c:ext xmlns:c15="http://schemas.microsoft.com/office/drawing/2012/chart" uri="{CE6537A1-D6FC-4f65-9D91-7224C49458BB}">
                  <c15:dlblFieldTable>
                    <c15:dlblFTEntry>
                      <c15:txfldGUID>{58AFF9F8-2949-451D-A077-B91C8A25026A}</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70E-469C-BFA2-DE28F2CA04D7}"/>
                </c:ext>
                <c:ext xmlns:c15="http://schemas.microsoft.com/office/drawing/2012/chart" uri="{CE6537A1-D6FC-4f65-9D91-7224C49458BB}">
                  <c15:dlblFieldTable>
                    <c15:dlblFTEntry>
                      <c15:txfldGUID>{E9FC4AD2-ED6E-4B26-A8A5-5AC19F92D034}</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10.6</c:v>
                </c:pt>
                <c:pt idx="8">
                  <c:v>10.199999999999999</c:v>
                </c:pt>
                <c:pt idx="16">
                  <c:v>10</c:v>
                </c:pt>
                <c:pt idx="24">
                  <c:v>9.1</c:v>
                </c:pt>
                <c:pt idx="32">
                  <c:v>8</c:v>
                </c:pt>
              </c:numCache>
            </c:numRef>
          </c:xVal>
          <c:yVal>
            <c:numRef>
              <c:f>公会計指標分析・財政指標組合せ分析表!$BP$73:$DC$73</c:f>
              <c:numCache>
                <c:formatCode>#,##0.0;"▲ "#,##0.0</c:formatCode>
                <c:ptCount val="40"/>
                <c:pt idx="0">
                  <c:v>60.7</c:v>
                </c:pt>
                <c:pt idx="8">
                  <c:v>68.8</c:v>
                </c:pt>
                <c:pt idx="16">
                  <c:v>74</c:v>
                </c:pt>
                <c:pt idx="24">
                  <c:v>59.6</c:v>
                </c:pt>
                <c:pt idx="32">
                  <c:v>65.599999999999994</c:v>
                </c:pt>
              </c:numCache>
            </c:numRef>
          </c:yVal>
          <c:smooth val="0"/>
          <c:extLst xmlns:c16r2="http://schemas.microsoft.com/office/drawing/2015/06/chart">
            <c:ext xmlns:c16="http://schemas.microsoft.com/office/drawing/2014/chart" uri="{C3380CC4-5D6E-409C-BE32-E72D297353CC}">
              <c16:uniqueId val="{00000009-870E-469C-BFA2-DE28F2CA04D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70E-469C-BFA2-DE28F2CA04D7}"/>
                </c:ext>
                <c:ext xmlns:c15="http://schemas.microsoft.com/office/drawing/2012/chart" uri="{CE6537A1-D6FC-4f65-9D91-7224C49458BB}">
                  <c15:dlblFieldTable>
                    <c15:dlblFTEntry>
                      <c15:txfldGUID>{1A2C9AAF-26A2-4C6A-9CF6-D1C2E9364BB7}</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70E-469C-BFA2-DE28F2CA04D7}"/>
                </c:ext>
                <c:ext xmlns:c15="http://schemas.microsoft.com/office/drawing/2012/chart" uri="{CE6537A1-D6FC-4f65-9D91-7224C49458BB}">
                  <c15:dlblFieldTable>
                    <c15:dlblFTEntry>
                      <c15:txfldGUID>{C0C43551-9913-492C-B0A7-3F63ED083BB9}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70E-469C-BFA2-DE28F2CA04D7}"/>
                </c:ext>
                <c:ext xmlns:c15="http://schemas.microsoft.com/office/drawing/2012/chart" uri="{CE6537A1-D6FC-4f65-9D91-7224C49458BB}">
                  <c15:dlblFieldTable>
                    <c15:dlblFTEntry>
                      <c15:txfldGUID>{3B193CE5-7FA7-409B-B202-66848D9E363A}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70E-469C-BFA2-DE28F2CA04D7}"/>
                </c:ext>
                <c:ext xmlns:c15="http://schemas.microsoft.com/office/drawing/2012/chart" uri="{CE6537A1-D6FC-4f65-9D91-7224C49458BB}">
                  <c15:dlblFieldTable>
                    <c15:dlblFTEntry>
                      <c15:txfldGUID>{2EC9A34E-BEE6-4C67-A48A-6176DFE5757B}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70E-469C-BFA2-DE28F2CA04D7}"/>
                </c:ext>
                <c:ext xmlns:c15="http://schemas.microsoft.com/office/drawing/2012/chart" uri="{CE6537A1-D6FC-4f65-9D91-7224C49458BB}">
                  <c15:dlblFieldTable>
                    <c15:dlblFTEntry>
                      <c15:txfldGUID>{178F0B17-E2D1-48B6-8C05-323E5165A7DA}</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70E-469C-BFA2-DE28F2CA04D7}"/>
                </c:ext>
                <c:ext xmlns:c15="http://schemas.microsoft.com/office/drawing/2012/chart" uri="{CE6537A1-D6FC-4f65-9D91-7224C49458BB}">
                  <c15:dlblFieldTable>
                    <c15:dlblFTEntry>
                      <c15:txfldGUID>{1D8A5A36-7789-4331-8DED-5CA5FBEEBD30}</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70E-469C-BFA2-DE28F2CA04D7}"/>
                </c:ext>
                <c:ext xmlns:c15="http://schemas.microsoft.com/office/drawing/2012/chart" uri="{CE6537A1-D6FC-4f65-9D91-7224C49458BB}">
                  <c15:dlblFieldTable>
                    <c15:dlblFTEntry>
                      <c15:txfldGUID>{69115FE1-31F9-40A9-8B0C-8B83F48F36DA}</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70E-469C-BFA2-DE28F2CA04D7}"/>
                </c:ext>
                <c:ext xmlns:c15="http://schemas.microsoft.com/office/drawing/2012/chart" uri="{CE6537A1-D6FC-4f65-9D91-7224C49458BB}">
                  <c15:dlblFieldTable>
                    <c15:dlblFTEntry>
                      <c15:txfldGUID>{0417D649-7BB2-40AA-ACF7-6992D419DF79}</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70E-469C-BFA2-DE28F2CA04D7}"/>
                </c:ext>
                <c:ext xmlns:c15="http://schemas.microsoft.com/office/drawing/2012/chart" uri="{CE6537A1-D6FC-4f65-9D91-7224C49458BB}">
                  <c15:dlblFieldTable>
                    <c15:dlblFTEntry>
                      <c15:txfldGUID>{F2BD0B80-E80D-4224-BFF1-9C583869D30A}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7.5</c:v>
                </c:pt>
                <c:pt idx="16">
                  <c:v>7.2</c:v>
                </c:pt>
                <c:pt idx="24">
                  <c:v>6.9</c:v>
                </c:pt>
                <c:pt idx="32">
                  <c:v>6.6</c:v>
                </c:pt>
              </c:numCache>
            </c:numRef>
          </c:xVal>
          <c:yVal>
            <c:numRef>
              <c:f>公会計指標分析・財政指標組合せ分析表!$BP$77:$DC$77</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870E-469C-BFA2-DE28F2CA04D7}"/>
            </c:ext>
          </c:extLst>
        </c:ser>
        <c:dLbls>
          <c:showLegendKey val="0"/>
          <c:showVal val="1"/>
          <c:showCatName val="0"/>
          <c:showSerName val="0"/>
          <c:showPercent val="0"/>
          <c:showBubbleSize val="0"/>
        </c:dLbls>
        <c:axId val="303706608"/>
        <c:axId val="303704432"/>
      </c:scatterChart>
      <c:valAx>
        <c:axId val="303706608"/>
        <c:scaling>
          <c:orientation val="minMax"/>
          <c:max val="11"/>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3704432"/>
        <c:crosses val="autoZero"/>
        <c:crossBetween val="midCat"/>
      </c:valAx>
      <c:valAx>
        <c:axId val="303704432"/>
        <c:scaling>
          <c:orientation val="minMax"/>
          <c:max val="83"/>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370660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近年は庁舎整備事業などの大規模建設事業の実施により、元利償還金は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高い水準となって</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いるが、高金利債の繰上償還や、新規発行する市債を交付税措置の手厚い事業（旧合併特例事業債（特例分）、臨時財政対策債など）に絞る方針を継続した結果、算入公債費の増に寄与し、実質公債費比率が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ヶ年平均）となった。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一方で、今後も合併特例</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事業</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債を活用した事業を予定しており、中長期的に元利償還金が増加することが見込まれる。引き続き交付税措置率が高い有利な地方債の活用を図り、分子の増加を抑制し</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健全化に努める。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満期一括償還地方債を発行していないため、当該地方債の償還の財源としての積立を行っていない。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一般会計等に係る地方債現在高の増や充当可能基金の減少が影響し、将来負担比率は</a:t>
          </a:r>
          <a:r>
            <a:rPr kumimoji="1" lang="en-US" altLang="ja-JP" sz="1400">
              <a:latin typeface="ＭＳ ゴシック" pitchFamily="49" charset="-128"/>
              <a:ea typeface="ＭＳ ゴシック" pitchFamily="49" charset="-128"/>
            </a:rPr>
            <a:t>65.6</a:t>
          </a:r>
          <a:r>
            <a:rPr kumimoji="1" lang="ja-JP" altLang="en-US" sz="1400">
              <a:latin typeface="ＭＳ ゴシック" pitchFamily="49" charset="-128"/>
              <a:ea typeface="ＭＳ ゴシック" pitchFamily="49" charset="-128"/>
            </a:rPr>
            <a:t>％と前年度より</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また、公営企業債等繰入見込額については減少傾向にあるが、下水道事業において未整備地区の整備が実施されることから、公営企業債に係る負担が高い水準で推移する見込みである。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大規模事業の実施が予定されていることから、引き続き実施事業の絞り込みや実施年度の見直しを行いながら、歳入に見合った歳出の徹底を始めとした財政の健全化を図り、将来負担比率の分子を抑制していく。</a:t>
          </a:r>
          <a:endParaRPr kumimoji="1" lang="ja-JP" altLang="en-US" sz="18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庁舎整備事業などの大規模建設事業の実施等により、「公共施設等整備基金」からの取り崩しや、小中学校大規模改造事業の実施等による「教育振興基金」の取り崩しなどにより、基金全体として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総合計画の実現に向けた事業の推進のために「住みよさと活気あふれるまちづくり基金」からの取り崩しや、合併特例事業債を活用した大規模建設事業の実施に伴い「公共施設等整備基金」などの特定目的基金の取り崩しが見込まれる。また、中長期的に地方交付税等の一般財源収入が減少傾向にある中で、扶助費や公債費等の義務的経費が増加しており、「財政調整基金」を取り崩して財政運営せざるを得ない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公共施設等整備基金：公共施設等の整備を円滑に行うため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教育振興基金：教育事業の円滑な執行のため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公共施設等整備基金：学校給食センター整備事業や体育館整備事業、保育園施設整備事業など公共施設建設事業の財源として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教育振興基金：小中学校大規模改造事業など教育施設建設事業等の財源として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公共施設等整備基金：合併特例事業債を活用した事業が控えていることから、毎年数億程度を取り崩し予定。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住みよさと活気あふれるまちづくり基金：総合計画の実現に向けた事業（ソフト事業）の財源として、毎年数億程度を取り崩し予定。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前年度決算剰余金（実質収支額）のうち、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を下らない額（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億円）を積み立てた一方で、取り崩し額は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億円に留まったことから、財政調整基金全体としては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決算状況を踏まえて、可能な範囲で積み立てを行っているが、令和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年度からの普通交付税の合併算定替による特例措置の適用期限終了による歳入減や社会保障関係経費の増大といった歳出増が見込まれることから、中長期的には減少傾向にある。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近年は「減債基金」への積立及び取り崩しを行っていないため、同額で推移している。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年頃に地方債償還のピークを迎えることから、今後も必要に応じて償還財源として取り崩しを行う。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1718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当市では、平成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年度に策定した公共施設等総合管理計画において公共施設等の延床面積を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％削減するという目標を掲げ、公共施設の集約化・複合化や除却を進めている。有形固定資産減価償却率については類似団体平均を下回っているものの上昇傾向にあり、今後の取組の中で改善を図る。</a:t>
          </a:r>
          <a:endParaRPr lang="ja-JP" altLang="ja-JP">
            <a:effectLst/>
            <a:latin typeface="ＭＳ ゴシック" panose="020B0609070205080204" pitchFamily="49" charset="-128"/>
            <a:ea typeface="ＭＳ ゴシック" panose="020B0609070205080204" pitchFamily="49"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152525" y="65908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786781" y="65033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152525" y="62951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786781" y="62076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152525" y="59993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786781" y="59055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152525" y="57036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786781" y="56098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152525" y="54015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786781" y="53141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152525" y="51058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786781" y="50184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51979</xdr:rowOff>
    </xdr:from>
    <xdr:to>
      <xdr:col>23</xdr:col>
      <xdr:colOff>85090</xdr:colOff>
      <xdr:row>34</xdr:row>
      <xdr:rowOff>54701</xdr:rowOff>
    </xdr:to>
    <xdr:cxnSp macro="">
      <xdr:nvCxnSpPr>
        <xdr:cNvPr id="67" name="直線コネクタ 66"/>
        <xdr:cNvCxnSpPr/>
      </xdr:nvCxnSpPr>
      <xdr:spPr>
        <a:xfrm flipV="1">
          <a:off x="4300220" y="5290729"/>
          <a:ext cx="1270" cy="115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58528</xdr:rowOff>
    </xdr:from>
    <xdr:ext cx="405111" cy="259045"/>
    <xdr:sp macro="" textlink="">
      <xdr:nvSpPr>
        <xdr:cNvPr id="68" name="有形固定資産減価償却率最小値テキスト"/>
        <xdr:cNvSpPr txBox="1"/>
      </xdr:nvSpPr>
      <xdr:spPr>
        <a:xfrm>
          <a:off x="4352925" y="6452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54701</xdr:rowOff>
    </xdr:from>
    <xdr:to>
      <xdr:col>23</xdr:col>
      <xdr:colOff>174625</xdr:colOff>
      <xdr:row>34</xdr:row>
      <xdr:rowOff>54701</xdr:rowOff>
    </xdr:to>
    <xdr:cxnSp macro="">
      <xdr:nvCxnSpPr>
        <xdr:cNvPr id="69" name="直線コネクタ 68"/>
        <xdr:cNvCxnSpPr/>
      </xdr:nvCxnSpPr>
      <xdr:spPr>
        <a:xfrm>
          <a:off x="4213225" y="644915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170106</xdr:rowOff>
    </xdr:from>
    <xdr:ext cx="405111" cy="259045"/>
    <xdr:sp macro="" textlink="">
      <xdr:nvSpPr>
        <xdr:cNvPr id="70" name="有形固定資産減価償却率最大値テキスト"/>
        <xdr:cNvSpPr txBox="1"/>
      </xdr:nvSpPr>
      <xdr:spPr>
        <a:xfrm>
          <a:off x="4352925" y="5072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51979</xdr:rowOff>
    </xdr:from>
    <xdr:to>
      <xdr:col>23</xdr:col>
      <xdr:colOff>174625</xdr:colOff>
      <xdr:row>27</xdr:row>
      <xdr:rowOff>51979</xdr:rowOff>
    </xdr:to>
    <xdr:cxnSp macro="">
      <xdr:nvCxnSpPr>
        <xdr:cNvPr id="71" name="直線コネクタ 70"/>
        <xdr:cNvCxnSpPr/>
      </xdr:nvCxnSpPr>
      <xdr:spPr>
        <a:xfrm>
          <a:off x="4213225" y="529072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72" name="有形固定資産減価償却率平均値テキスト"/>
        <xdr:cNvSpPr txBox="1"/>
      </xdr:nvSpPr>
      <xdr:spPr>
        <a:xfrm>
          <a:off x="4352925" y="59455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3" name="フローチャート: 判断 72"/>
        <xdr:cNvSpPr/>
      </xdr:nvSpPr>
      <xdr:spPr>
        <a:xfrm>
          <a:off x="4251325" y="59670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43271</xdr:rowOff>
    </xdr:from>
    <xdr:to>
      <xdr:col>19</xdr:col>
      <xdr:colOff>187325</xdr:colOff>
      <xdr:row>31</xdr:row>
      <xdr:rowOff>144871</xdr:rowOff>
    </xdr:to>
    <xdr:sp macro="" textlink="">
      <xdr:nvSpPr>
        <xdr:cNvPr id="74" name="フローチャート: 判断 73"/>
        <xdr:cNvSpPr/>
      </xdr:nvSpPr>
      <xdr:spPr>
        <a:xfrm>
          <a:off x="3616325" y="59424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5" name="フローチャート: 判断 74"/>
        <xdr:cNvSpPr/>
      </xdr:nvSpPr>
      <xdr:spPr>
        <a:xfrm>
          <a:off x="2930525" y="59023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134529</xdr:rowOff>
    </xdr:from>
    <xdr:to>
      <xdr:col>11</xdr:col>
      <xdr:colOff>187325</xdr:colOff>
      <xdr:row>31</xdr:row>
      <xdr:rowOff>64679</xdr:rowOff>
    </xdr:to>
    <xdr:sp macro="" textlink="">
      <xdr:nvSpPr>
        <xdr:cNvPr id="76" name="フローチャート: 判断 75"/>
        <xdr:cNvSpPr/>
      </xdr:nvSpPr>
      <xdr:spPr>
        <a:xfrm>
          <a:off x="2244725" y="586857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72844</xdr:rowOff>
    </xdr:from>
    <xdr:to>
      <xdr:col>7</xdr:col>
      <xdr:colOff>187325</xdr:colOff>
      <xdr:row>31</xdr:row>
      <xdr:rowOff>2994</xdr:rowOff>
    </xdr:to>
    <xdr:sp macro="" textlink="">
      <xdr:nvSpPr>
        <xdr:cNvPr id="77" name="フローチャート: 判断 76"/>
        <xdr:cNvSpPr/>
      </xdr:nvSpPr>
      <xdr:spPr>
        <a:xfrm>
          <a:off x="1558925" y="58068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79012</xdr:rowOff>
    </xdr:from>
    <xdr:to>
      <xdr:col>23</xdr:col>
      <xdr:colOff>136525</xdr:colOff>
      <xdr:row>31</xdr:row>
      <xdr:rowOff>9162</xdr:rowOff>
    </xdr:to>
    <xdr:sp macro="" textlink="">
      <xdr:nvSpPr>
        <xdr:cNvPr id="83" name="楕円 82"/>
        <xdr:cNvSpPr/>
      </xdr:nvSpPr>
      <xdr:spPr>
        <a:xfrm>
          <a:off x="4251325" y="58130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101889</xdr:rowOff>
    </xdr:from>
    <xdr:ext cx="405111" cy="259045"/>
    <xdr:sp macro="" textlink="">
      <xdr:nvSpPr>
        <xdr:cNvPr id="84" name="有形固定資産減価償却率該当値テキスト"/>
        <xdr:cNvSpPr txBox="1"/>
      </xdr:nvSpPr>
      <xdr:spPr>
        <a:xfrm>
          <a:off x="4352925" y="567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82097</xdr:rowOff>
    </xdr:from>
    <xdr:to>
      <xdr:col>19</xdr:col>
      <xdr:colOff>187325</xdr:colOff>
      <xdr:row>31</xdr:row>
      <xdr:rowOff>12247</xdr:rowOff>
    </xdr:to>
    <xdr:sp macro="" textlink="">
      <xdr:nvSpPr>
        <xdr:cNvPr id="85" name="楕円 84"/>
        <xdr:cNvSpPr/>
      </xdr:nvSpPr>
      <xdr:spPr>
        <a:xfrm>
          <a:off x="3616325" y="58161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129812</xdr:rowOff>
    </xdr:from>
    <xdr:to>
      <xdr:col>23</xdr:col>
      <xdr:colOff>85725</xdr:colOff>
      <xdr:row>30</xdr:row>
      <xdr:rowOff>132897</xdr:rowOff>
    </xdr:to>
    <xdr:cxnSp macro="">
      <xdr:nvCxnSpPr>
        <xdr:cNvPr id="86" name="直線コネクタ 85"/>
        <xdr:cNvCxnSpPr/>
      </xdr:nvCxnSpPr>
      <xdr:spPr>
        <a:xfrm flipV="1">
          <a:off x="3667125" y="5863862"/>
          <a:ext cx="63500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35832</xdr:rowOff>
    </xdr:from>
    <xdr:to>
      <xdr:col>15</xdr:col>
      <xdr:colOff>187325</xdr:colOff>
      <xdr:row>30</xdr:row>
      <xdr:rowOff>137432</xdr:rowOff>
    </xdr:to>
    <xdr:sp macro="" textlink="">
      <xdr:nvSpPr>
        <xdr:cNvPr id="87" name="楕円 86"/>
        <xdr:cNvSpPr/>
      </xdr:nvSpPr>
      <xdr:spPr>
        <a:xfrm>
          <a:off x="2930525" y="57698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86632</xdr:rowOff>
    </xdr:from>
    <xdr:to>
      <xdr:col>19</xdr:col>
      <xdr:colOff>136525</xdr:colOff>
      <xdr:row>30</xdr:row>
      <xdr:rowOff>132897</xdr:rowOff>
    </xdr:to>
    <xdr:cxnSp macro="">
      <xdr:nvCxnSpPr>
        <xdr:cNvPr id="88" name="直線コネクタ 87"/>
        <xdr:cNvCxnSpPr/>
      </xdr:nvCxnSpPr>
      <xdr:spPr>
        <a:xfrm>
          <a:off x="2981325" y="5820682"/>
          <a:ext cx="6858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154849</xdr:rowOff>
    </xdr:from>
    <xdr:to>
      <xdr:col>11</xdr:col>
      <xdr:colOff>187325</xdr:colOff>
      <xdr:row>30</xdr:row>
      <xdr:rowOff>84999</xdr:rowOff>
    </xdr:to>
    <xdr:sp macro="" textlink="">
      <xdr:nvSpPr>
        <xdr:cNvPr id="89" name="楕円 88"/>
        <xdr:cNvSpPr/>
      </xdr:nvSpPr>
      <xdr:spPr>
        <a:xfrm>
          <a:off x="2244725" y="572379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34199</xdr:rowOff>
    </xdr:from>
    <xdr:to>
      <xdr:col>15</xdr:col>
      <xdr:colOff>136525</xdr:colOff>
      <xdr:row>30</xdr:row>
      <xdr:rowOff>86632</xdr:rowOff>
    </xdr:to>
    <xdr:cxnSp macro="">
      <xdr:nvCxnSpPr>
        <xdr:cNvPr id="90" name="直線コネクタ 89"/>
        <xdr:cNvCxnSpPr/>
      </xdr:nvCxnSpPr>
      <xdr:spPr>
        <a:xfrm>
          <a:off x="2295525" y="5768249"/>
          <a:ext cx="6858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145597</xdr:rowOff>
    </xdr:from>
    <xdr:to>
      <xdr:col>7</xdr:col>
      <xdr:colOff>187325</xdr:colOff>
      <xdr:row>30</xdr:row>
      <xdr:rowOff>75747</xdr:rowOff>
    </xdr:to>
    <xdr:sp macro="" textlink="">
      <xdr:nvSpPr>
        <xdr:cNvPr id="91" name="楕円 90"/>
        <xdr:cNvSpPr/>
      </xdr:nvSpPr>
      <xdr:spPr>
        <a:xfrm>
          <a:off x="1558925" y="57145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24947</xdr:rowOff>
    </xdr:from>
    <xdr:to>
      <xdr:col>11</xdr:col>
      <xdr:colOff>136525</xdr:colOff>
      <xdr:row>30</xdr:row>
      <xdr:rowOff>34199</xdr:rowOff>
    </xdr:to>
    <xdr:cxnSp macro="">
      <xdr:nvCxnSpPr>
        <xdr:cNvPr id="92" name="直線コネクタ 91"/>
        <xdr:cNvCxnSpPr/>
      </xdr:nvCxnSpPr>
      <xdr:spPr>
        <a:xfrm>
          <a:off x="1609725" y="5758997"/>
          <a:ext cx="68580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135998</xdr:rowOff>
    </xdr:from>
    <xdr:ext cx="405111" cy="259045"/>
    <xdr:sp macro="" textlink="">
      <xdr:nvSpPr>
        <xdr:cNvPr id="93" name="n_1aveValue有形固定資産減価償却率"/>
        <xdr:cNvSpPr txBox="1"/>
      </xdr:nvSpPr>
      <xdr:spPr>
        <a:xfrm>
          <a:off x="3470919" y="6035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95902</xdr:rowOff>
    </xdr:from>
    <xdr:ext cx="405111" cy="259045"/>
    <xdr:sp macro="" textlink="">
      <xdr:nvSpPr>
        <xdr:cNvPr id="94" name="n_2aveValue有形固定資産減価償却率"/>
        <xdr:cNvSpPr txBox="1"/>
      </xdr:nvSpPr>
      <xdr:spPr>
        <a:xfrm>
          <a:off x="2797819" y="5995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55806</xdr:rowOff>
    </xdr:from>
    <xdr:ext cx="405111" cy="259045"/>
    <xdr:sp macro="" textlink="">
      <xdr:nvSpPr>
        <xdr:cNvPr id="95" name="n_3aveValue有形固定資産減価償却率"/>
        <xdr:cNvSpPr txBox="1"/>
      </xdr:nvSpPr>
      <xdr:spPr>
        <a:xfrm>
          <a:off x="2112019" y="5954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165571</xdr:rowOff>
    </xdr:from>
    <xdr:ext cx="405111" cy="259045"/>
    <xdr:sp macro="" textlink="">
      <xdr:nvSpPr>
        <xdr:cNvPr id="96" name="n_4aveValue有形固定資産減価償却率"/>
        <xdr:cNvSpPr txBox="1"/>
      </xdr:nvSpPr>
      <xdr:spPr>
        <a:xfrm>
          <a:off x="1426219" y="589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28774</xdr:rowOff>
    </xdr:from>
    <xdr:ext cx="405111" cy="259045"/>
    <xdr:sp macro="" textlink="">
      <xdr:nvSpPr>
        <xdr:cNvPr id="97" name="n_1mainValue有形固定資産減価償却率"/>
        <xdr:cNvSpPr txBox="1"/>
      </xdr:nvSpPr>
      <xdr:spPr>
        <a:xfrm>
          <a:off x="3470919" y="5597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153959</xdr:rowOff>
    </xdr:from>
    <xdr:ext cx="405111" cy="259045"/>
    <xdr:sp macro="" textlink="">
      <xdr:nvSpPr>
        <xdr:cNvPr id="98" name="n_2mainValue有形固定資産減価償却率"/>
        <xdr:cNvSpPr txBox="1"/>
      </xdr:nvSpPr>
      <xdr:spPr>
        <a:xfrm>
          <a:off x="2797819" y="555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101526</xdr:rowOff>
    </xdr:from>
    <xdr:ext cx="405111" cy="259045"/>
    <xdr:sp macro="" textlink="">
      <xdr:nvSpPr>
        <xdr:cNvPr id="99" name="n_3mainValue有形固定資産減価償却率"/>
        <xdr:cNvSpPr txBox="1"/>
      </xdr:nvSpPr>
      <xdr:spPr>
        <a:xfrm>
          <a:off x="2112019" y="550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92274</xdr:rowOff>
    </xdr:from>
    <xdr:ext cx="405111" cy="259045"/>
    <xdr:sp macro="" textlink="">
      <xdr:nvSpPr>
        <xdr:cNvPr id="100" name="n_4mainValue有形固定資産減価償却率"/>
        <xdr:cNvSpPr txBox="1"/>
      </xdr:nvSpPr>
      <xdr:spPr>
        <a:xfrm>
          <a:off x="1426219" y="5496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債務償還比率は類似団体平均を上回っており、主な要因としては、合併特例事業の推進による合併特例事業債の発行増によるものである。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9705751" y="67991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0194925" y="65908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9705751" y="65033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0194925" y="62951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9705751" y="620766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0194925" y="59993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9758836" y="59055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0194925" y="57036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9758836" y="56098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0194925" y="54015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9758836" y="53141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0194925" y="51058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9861428" y="50184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153773</xdr:rowOff>
    </xdr:to>
    <xdr:cxnSp macro="">
      <xdr:nvCxnSpPr>
        <xdr:cNvPr id="131" name="直線コネクタ 130"/>
        <xdr:cNvCxnSpPr/>
      </xdr:nvCxnSpPr>
      <xdr:spPr>
        <a:xfrm flipV="1">
          <a:off x="13323570" y="5105853"/>
          <a:ext cx="1269" cy="1277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157600</xdr:rowOff>
    </xdr:from>
    <xdr:ext cx="560923" cy="259045"/>
    <xdr:sp macro="" textlink="">
      <xdr:nvSpPr>
        <xdr:cNvPr id="132" name="債務償還比率最小値テキスト"/>
        <xdr:cNvSpPr txBox="1"/>
      </xdr:nvSpPr>
      <xdr:spPr>
        <a:xfrm>
          <a:off x="13376275" y="638695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153773</xdr:rowOff>
    </xdr:from>
    <xdr:to>
      <xdr:col>76</xdr:col>
      <xdr:colOff>111125</xdr:colOff>
      <xdr:row>33</xdr:row>
      <xdr:rowOff>153773</xdr:rowOff>
    </xdr:to>
    <xdr:cxnSp macro="">
      <xdr:nvCxnSpPr>
        <xdr:cNvPr id="133" name="直線コネクタ 132"/>
        <xdr:cNvCxnSpPr/>
      </xdr:nvCxnSpPr>
      <xdr:spPr>
        <a:xfrm>
          <a:off x="13255625" y="63831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3376275" y="48937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3255625" y="51058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144519</xdr:rowOff>
    </xdr:from>
    <xdr:ext cx="469744" cy="259045"/>
    <xdr:sp macro="" textlink="">
      <xdr:nvSpPr>
        <xdr:cNvPr id="136" name="債務償還比率平均値テキスト"/>
        <xdr:cNvSpPr txBox="1"/>
      </xdr:nvSpPr>
      <xdr:spPr>
        <a:xfrm>
          <a:off x="13376275" y="55483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121642</xdr:rowOff>
    </xdr:from>
    <xdr:to>
      <xdr:col>76</xdr:col>
      <xdr:colOff>73025</xdr:colOff>
      <xdr:row>30</xdr:row>
      <xdr:rowOff>51792</xdr:rowOff>
    </xdr:to>
    <xdr:sp macro="" textlink="">
      <xdr:nvSpPr>
        <xdr:cNvPr id="137" name="フローチャート: 判断 136"/>
        <xdr:cNvSpPr/>
      </xdr:nvSpPr>
      <xdr:spPr>
        <a:xfrm>
          <a:off x="13293725" y="56905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105398</xdr:rowOff>
    </xdr:from>
    <xdr:to>
      <xdr:col>72</xdr:col>
      <xdr:colOff>123825</xdr:colOff>
      <xdr:row>30</xdr:row>
      <xdr:rowOff>35548</xdr:rowOff>
    </xdr:to>
    <xdr:sp macro="" textlink="">
      <xdr:nvSpPr>
        <xdr:cNvPr id="138" name="フローチャート: 判断 137"/>
        <xdr:cNvSpPr/>
      </xdr:nvSpPr>
      <xdr:spPr>
        <a:xfrm>
          <a:off x="12639675" y="56743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126062</xdr:rowOff>
    </xdr:from>
    <xdr:to>
      <xdr:col>68</xdr:col>
      <xdr:colOff>123825</xdr:colOff>
      <xdr:row>30</xdr:row>
      <xdr:rowOff>56212</xdr:rowOff>
    </xdr:to>
    <xdr:sp macro="" textlink="">
      <xdr:nvSpPr>
        <xdr:cNvPr id="139" name="フローチャート: 判断 138"/>
        <xdr:cNvSpPr/>
      </xdr:nvSpPr>
      <xdr:spPr>
        <a:xfrm>
          <a:off x="11953875" y="56950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132540</xdr:rowOff>
    </xdr:from>
    <xdr:to>
      <xdr:col>64</xdr:col>
      <xdr:colOff>123825</xdr:colOff>
      <xdr:row>30</xdr:row>
      <xdr:rowOff>62690</xdr:rowOff>
    </xdr:to>
    <xdr:sp macro="" textlink="">
      <xdr:nvSpPr>
        <xdr:cNvPr id="140" name="フローチャート: 判断 139"/>
        <xdr:cNvSpPr/>
      </xdr:nvSpPr>
      <xdr:spPr>
        <a:xfrm>
          <a:off x="11268075" y="57014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88023</xdr:rowOff>
    </xdr:from>
    <xdr:to>
      <xdr:col>60</xdr:col>
      <xdr:colOff>123825</xdr:colOff>
      <xdr:row>30</xdr:row>
      <xdr:rowOff>18173</xdr:rowOff>
    </xdr:to>
    <xdr:sp macro="" textlink="">
      <xdr:nvSpPr>
        <xdr:cNvPr id="141" name="フローチャート: 判断 140"/>
        <xdr:cNvSpPr/>
      </xdr:nvSpPr>
      <xdr:spPr>
        <a:xfrm>
          <a:off x="10582275" y="56569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161979</xdr:rowOff>
    </xdr:from>
    <xdr:to>
      <xdr:col>76</xdr:col>
      <xdr:colOff>73025</xdr:colOff>
      <xdr:row>31</xdr:row>
      <xdr:rowOff>92129</xdr:rowOff>
    </xdr:to>
    <xdr:sp macro="" textlink="">
      <xdr:nvSpPr>
        <xdr:cNvPr id="147" name="楕円 146"/>
        <xdr:cNvSpPr/>
      </xdr:nvSpPr>
      <xdr:spPr>
        <a:xfrm>
          <a:off x="13293725" y="589602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140406</xdr:rowOff>
    </xdr:from>
    <xdr:ext cx="469744" cy="259045"/>
    <xdr:sp macro="" textlink="">
      <xdr:nvSpPr>
        <xdr:cNvPr id="148" name="債務償還比率該当値テキスト"/>
        <xdr:cNvSpPr txBox="1"/>
      </xdr:nvSpPr>
      <xdr:spPr>
        <a:xfrm>
          <a:off x="13376275" y="587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76853</xdr:rowOff>
    </xdr:from>
    <xdr:to>
      <xdr:col>72</xdr:col>
      <xdr:colOff>123825</xdr:colOff>
      <xdr:row>31</xdr:row>
      <xdr:rowOff>7003</xdr:rowOff>
    </xdr:to>
    <xdr:sp macro="" textlink="">
      <xdr:nvSpPr>
        <xdr:cNvPr id="149" name="楕円 148"/>
        <xdr:cNvSpPr/>
      </xdr:nvSpPr>
      <xdr:spPr>
        <a:xfrm>
          <a:off x="12639675" y="58109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127653</xdr:rowOff>
    </xdr:from>
    <xdr:to>
      <xdr:col>76</xdr:col>
      <xdr:colOff>22225</xdr:colOff>
      <xdr:row>31</xdr:row>
      <xdr:rowOff>41329</xdr:rowOff>
    </xdr:to>
    <xdr:cxnSp macro="">
      <xdr:nvCxnSpPr>
        <xdr:cNvPr id="150" name="直線コネクタ 149"/>
        <xdr:cNvCxnSpPr/>
      </xdr:nvCxnSpPr>
      <xdr:spPr>
        <a:xfrm>
          <a:off x="12690475" y="5861703"/>
          <a:ext cx="635000" cy="7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118285</xdr:rowOff>
    </xdr:from>
    <xdr:to>
      <xdr:col>68</xdr:col>
      <xdr:colOff>123825</xdr:colOff>
      <xdr:row>31</xdr:row>
      <xdr:rowOff>48435</xdr:rowOff>
    </xdr:to>
    <xdr:sp macro="" textlink="">
      <xdr:nvSpPr>
        <xdr:cNvPr id="151" name="楕円 150"/>
        <xdr:cNvSpPr/>
      </xdr:nvSpPr>
      <xdr:spPr>
        <a:xfrm>
          <a:off x="11953875" y="5852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127653</xdr:rowOff>
    </xdr:from>
    <xdr:to>
      <xdr:col>72</xdr:col>
      <xdr:colOff>73025</xdr:colOff>
      <xdr:row>30</xdr:row>
      <xdr:rowOff>169085</xdr:rowOff>
    </xdr:to>
    <xdr:cxnSp macro="">
      <xdr:nvCxnSpPr>
        <xdr:cNvPr id="152" name="直線コネクタ 151"/>
        <xdr:cNvCxnSpPr/>
      </xdr:nvCxnSpPr>
      <xdr:spPr>
        <a:xfrm flipV="1">
          <a:off x="12004675" y="5861703"/>
          <a:ext cx="685800" cy="3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28533</xdr:rowOff>
    </xdr:from>
    <xdr:to>
      <xdr:col>64</xdr:col>
      <xdr:colOff>123825</xdr:colOff>
      <xdr:row>30</xdr:row>
      <xdr:rowOff>130133</xdr:rowOff>
    </xdr:to>
    <xdr:sp macro="" textlink="">
      <xdr:nvSpPr>
        <xdr:cNvPr id="153" name="楕円 152"/>
        <xdr:cNvSpPr/>
      </xdr:nvSpPr>
      <xdr:spPr>
        <a:xfrm>
          <a:off x="11268075" y="576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79333</xdr:rowOff>
    </xdr:from>
    <xdr:to>
      <xdr:col>68</xdr:col>
      <xdr:colOff>73025</xdr:colOff>
      <xdr:row>30</xdr:row>
      <xdr:rowOff>169085</xdr:rowOff>
    </xdr:to>
    <xdr:cxnSp macro="">
      <xdr:nvCxnSpPr>
        <xdr:cNvPr id="154" name="直線コネクタ 153"/>
        <xdr:cNvCxnSpPr/>
      </xdr:nvCxnSpPr>
      <xdr:spPr>
        <a:xfrm>
          <a:off x="11318875" y="5813383"/>
          <a:ext cx="685800" cy="83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7148</xdr:rowOff>
    </xdr:from>
    <xdr:to>
      <xdr:col>60</xdr:col>
      <xdr:colOff>123825</xdr:colOff>
      <xdr:row>30</xdr:row>
      <xdr:rowOff>108748</xdr:rowOff>
    </xdr:to>
    <xdr:sp macro="" textlink="">
      <xdr:nvSpPr>
        <xdr:cNvPr id="155" name="楕円 154"/>
        <xdr:cNvSpPr/>
      </xdr:nvSpPr>
      <xdr:spPr>
        <a:xfrm>
          <a:off x="10582275" y="574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57948</xdr:rowOff>
    </xdr:from>
    <xdr:to>
      <xdr:col>64</xdr:col>
      <xdr:colOff>73025</xdr:colOff>
      <xdr:row>30</xdr:row>
      <xdr:rowOff>79333</xdr:rowOff>
    </xdr:to>
    <xdr:cxnSp macro="">
      <xdr:nvCxnSpPr>
        <xdr:cNvPr id="156" name="直線コネクタ 155"/>
        <xdr:cNvCxnSpPr/>
      </xdr:nvCxnSpPr>
      <xdr:spPr>
        <a:xfrm>
          <a:off x="10633075" y="5791998"/>
          <a:ext cx="685800" cy="2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52075</xdr:rowOff>
    </xdr:from>
    <xdr:ext cx="469744" cy="259045"/>
    <xdr:sp macro="" textlink="">
      <xdr:nvSpPr>
        <xdr:cNvPr id="157" name="n_1aveValue債務償還比率"/>
        <xdr:cNvSpPr txBox="1"/>
      </xdr:nvSpPr>
      <xdr:spPr>
        <a:xfrm>
          <a:off x="12461952" y="545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72739</xdr:rowOff>
    </xdr:from>
    <xdr:ext cx="469744" cy="259045"/>
    <xdr:sp macro="" textlink="">
      <xdr:nvSpPr>
        <xdr:cNvPr id="158" name="n_2aveValue債務償還比率"/>
        <xdr:cNvSpPr txBox="1"/>
      </xdr:nvSpPr>
      <xdr:spPr>
        <a:xfrm>
          <a:off x="11788852" y="547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79217</xdr:rowOff>
    </xdr:from>
    <xdr:ext cx="469744" cy="259045"/>
    <xdr:sp macro="" textlink="">
      <xdr:nvSpPr>
        <xdr:cNvPr id="159" name="n_3aveValue債務償還比率"/>
        <xdr:cNvSpPr txBox="1"/>
      </xdr:nvSpPr>
      <xdr:spPr>
        <a:xfrm>
          <a:off x="11103052" y="548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34700</xdr:rowOff>
    </xdr:from>
    <xdr:ext cx="469744" cy="259045"/>
    <xdr:sp macro="" textlink="">
      <xdr:nvSpPr>
        <xdr:cNvPr id="160" name="n_4aveValue債務償還比率"/>
        <xdr:cNvSpPr txBox="1"/>
      </xdr:nvSpPr>
      <xdr:spPr>
        <a:xfrm>
          <a:off x="10417252" y="543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169580</xdr:rowOff>
    </xdr:from>
    <xdr:ext cx="469744" cy="259045"/>
    <xdr:sp macro="" textlink="">
      <xdr:nvSpPr>
        <xdr:cNvPr id="161" name="n_1mainValue債務償還比率"/>
        <xdr:cNvSpPr txBox="1"/>
      </xdr:nvSpPr>
      <xdr:spPr>
        <a:xfrm>
          <a:off x="12461952" y="5897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39562</xdr:rowOff>
    </xdr:from>
    <xdr:ext cx="469744" cy="259045"/>
    <xdr:sp macro="" textlink="">
      <xdr:nvSpPr>
        <xdr:cNvPr id="162" name="n_2mainValue債務償還比率"/>
        <xdr:cNvSpPr txBox="1"/>
      </xdr:nvSpPr>
      <xdr:spPr>
        <a:xfrm>
          <a:off x="11788852" y="593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121260</xdr:rowOff>
    </xdr:from>
    <xdr:ext cx="469744" cy="259045"/>
    <xdr:sp macro="" textlink="">
      <xdr:nvSpPr>
        <xdr:cNvPr id="163" name="n_3mainValue債務償還比率"/>
        <xdr:cNvSpPr txBox="1"/>
      </xdr:nvSpPr>
      <xdr:spPr>
        <a:xfrm>
          <a:off x="11103052" y="585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99875</xdr:rowOff>
    </xdr:from>
    <xdr:ext cx="469744" cy="259045"/>
    <xdr:sp macro="" textlink="">
      <xdr:nvSpPr>
        <xdr:cNvPr id="164" name="n_4mainValue債務償還比率"/>
        <xdr:cNvSpPr txBox="1"/>
      </xdr:nvSpPr>
      <xdr:spPr>
        <a:xfrm>
          <a:off x="10417252" y="583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40</xdr:row>
      <xdr:rowOff>53340</xdr:rowOff>
    </xdr:to>
    <xdr:cxnSp macro="">
      <xdr:nvCxnSpPr>
        <xdr:cNvPr id="55" name="直線コネクタ 54"/>
        <xdr:cNvCxnSpPr/>
      </xdr:nvCxnSpPr>
      <xdr:spPr>
        <a:xfrm flipV="1">
          <a:off x="4177665" y="5560568"/>
          <a:ext cx="0" cy="1103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57167</xdr:rowOff>
    </xdr:from>
    <xdr:ext cx="405111" cy="259045"/>
    <xdr:sp macro="" textlink="">
      <xdr:nvSpPr>
        <xdr:cNvPr id="56" name="【道路】&#10;有形固定資産減価償却率最小値テキスト"/>
        <xdr:cNvSpPr txBox="1"/>
      </xdr:nvSpPr>
      <xdr:spPr>
        <a:xfrm>
          <a:off x="4216400"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53340</xdr:rowOff>
    </xdr:from>
    <xdr:to>
      <xdr:col>24</xdr:col>
      <xdr:colOff>152400</xdr:colOff>
      <xdr:row>40</xdr:row>
      <xdr:rowOff>53340</xdr:rowOff>
    </xdr:to>
    <xdr:cxnSp macro="">
      <xdr:nvCxnSpPr>
        <xdr:cNvPr id="57" name="直線コネクタ 56"/>
        <xdr:cNvCxnSpPr/>
      </xdr:nvCxnSpPr>
      <xdr:spPr>
        <a:xfrm>
          <a:off x="4108450" y="66636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216400" y="534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108450" y="55605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8399</xdr:rowOff>
    </xdr:from>
    <xdr:ext cx="405111" cy="259045"/>
    <xdr:sp macro="" textlink="">
      <xdr:nvSpPr>
        <xdr:cNvPr id="60" name="【道路】&#10;有形固定資産減価償却率平均値テキスト"/>
        <xdr:cNvSpPr txBox="1"/>
      </xdr:nvSpPr>
      <xdr:spPr>
        <a:xfrm>
          <a:off x="4216400" y="595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29972</xdr:rowOff>
    </xdr:from>
    <xdr:to>
      <xdr:col>24</xdr:col>
      <xdr:colOff>114300</xdr:colOff>
      <xdr:row>36</xdr:row>
      <xdr:rowOff>131572</xdr:rowOff>
    </xdr:to>
    <xdr:sp macro="" textlink="">
      <xdr:nvSpPr>
        <xdr:cNvPr id="61" name="フローチャート: 判断 60"/>
        <xdr:cNvSpPr/>
      </xdr:nvSpPr>
      <xdr:spPr>
        <a:xfrm>
          <a:off x="4127500" y="5979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2" name="フローチャート: 判断 61"/>
        <xdr:cNvSpPr/>
      </xdr:nvSpPr>
      <xdr:spPr>
        <a:xfrm>
          <a:off x="3384550" y="59359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82550</xdr:rowOff>
    </xdr:from>
    <xdr:to>
      <xdr:col>15</xdr:col>
      <xdr:colOff>101600</xdr:colOff>
      <xdr:row>36</xdr:row>
      <xdr:rowOff>12700</xdr:rowOff>
    </xdr:to>
    <xdr:sp macro="" textlink="">
      <xdr:nvSpPr>
        <xdr:cNvPr id="63" name="フローチャート: 判断 62"/>
        <xdr:cNvSpPr/>
      </xdr:nvSpPr>
      <xdr:spPr>
        <a:xfrm>
          <a:off x="2571750" y="58674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100838</xdr:rowOff>
    </xdr:from>
    <xdr:to>
      <xdr:col>10</xdr:col>
      <xdr:colOff>165100</xdr:colOff>
      <xdr:row>36</xdr:row>
      <xdr:rowOff>30988</xdr:rowOff>
    </xdr:to>
    <xdr:sp macro="" textlink="">
      <xdr:nvSpPr>
        <xdr:cNvPr id="64" name="フローチャート: 判断 63"/>
        <xdr:cNvSpPr/>
      </xdr:nvSpPr>
      <xdr:spPr>
        <a:xfrm>
          <a:off x="1778000" y="58856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55118</xdr:rowOff>
    </xdr:from>
    <xdr:to>
      <xdr:col>6</xdr:col>
      <xdr:colOff>38100</xdr:colOff>
      <xdr:row>35</xdr:row>
      <xdr:rowOff>156718</xdr:rowOff>
    </xdr:to>
    <xdr:sp macro="" textlink="">
      <xdr:nvSpPr>
        <xdr:cNvPr id="65" name="フローチャート: 判断 64"/>
        <xdr:cNvSpPr/>
      </xdr:nvSpPr>
      <xdr:spPr>
        <a:xfrm>
          <a:off x="984250" y="58399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96266</xdr:rowOff>
    </xdr:from>
    <xdr:to>
      <xdr:col>24</xdr:col>
      <xdr:colOff>114300</xdr:colOff>
      <xdr:row>35</xdr:row>
      <xdr:rowOff>26416</xdr:rowOff>
    </xdr:to>
    <xdr:sp macro="" textlink="">
      <xdr:nvSpPr>
        <xdr:cNvPr id="71" name="楕円 70"/>
        <xdr:cNvSpPr/>
      </xdr:nvSpPr>
      <xdr:spPr>
        <a:xfrm>
          <a:off x="4127500" y="57160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119143</xdr:rowOff>
    </xdr:from>
    <xdr:ext cx="405111" cy="259045"/>
    <xdr:sp macro="" textlink="">
      <xdr:nvSpPr>
        <xdr:cNvPr id="72" name="【道路】&#10;有形固定資産減価償却率該当値テキスト"/>
        <xdr:cNvSpPr txBox="1"/>
      </xdr:nvSpPr>
      <xdr:spPr>
        <a:xfrm>
          <a:off x="4216400" y="5573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57404</xdr:rowOff>
    </xdr:from>
    <xdr:to>
      <xdr:col>20</xdr:col>
      <xdr:colOff>38100</xdr:colOff>
      <xdr:row>34</xdr:row>
      <xdr:rowOff>159004</xdr:rowOff>
    </xdr:to>
    <xdr:sp macro="" textlink="">
      <xdr:nvSpPr>
        <xdr:cNvPr id="73" name="楕円 72"/>
        <xdr:cNvSpPr/>
      </xdr:nvSpPr>
      <xdr:spPr>
        <a:xfrm>
          <a:off x="3384550" y="56771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108204</xdr:rowOff>
    </xdr:from>
    <xdr:to>
      <xdr:col>24</xdr:col>
      <xdr:colOff>63500</xdr:colOff>
      <xdr:row>34</xdr:row>
      <xdr:rowOff>147066</xdr:rowOff>
    </xdr:to>
    <xdr:cxnSp macro="">
      <xdr:nvCxnSpPr>
        <xdr:cNvPr id="74" name="直線コネクタ 73"/>
        <xdr:cNvCxnSpPr/>
      </xdr:nvCxnSpPr>
      <xdr:spPr>
        <a:xfrm>
          <a:off x="3429000" y="5727954"/>
          <a:ext cx="7493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9398</xdr:rowOff>
    </xdr:from>
    <xdr:to>
      <xdr:col>15</xdr:col>
      <xdr:colOff>101600</xdr:colOff>
      <xdr:row>34</xdr:row>
      <xdr:rowOff>110998</xdr:rowOff>
    </xdr:to>
    <xdr:sp macro="" textlink="">
      <xdr:nvSpPr>
        <xdr:cNvPr id="75" name="楕円 74"/>
        <xdr:cNvSpPr/>
      </xdr:nvSpPr>
      <xdr:spPr>
        <a:xfrm>
          <a:off x="2571750" y="562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60198</xdr:rowOff>
    </xdr:from>
    <xdr:to>
      <xdr:col>19</xdr:col>
      <xdr:colOff>177800</xdr:colOff>
      <xdr:row>34</xdr:row>
      <xdr:rowOff>108204</xdr:rowOff>
    </xdr:to>
    <xdr:cxnSp macro="">
      <xdr:nvCxnSpPr>
        <xdr:cNvPr id="76" name="直線コネクタ 75"/>
        <xdr:cNvCxnSpPr/>
      </xdr:nvCxnSpPr>
      <xdr:spPr>
        <a:xfrm>
          <a:off x="2622550" y="5679948"/>
          <a:ext cx="8064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137414</xdr:rowOff>
    </xdr:from>
    <xdr:to>
      <xdr:col>10</xdr:col>
      <xdr:colOff>165100</xdr:colOff>
      <xdr:row>34</xdr:row>
      <xdr:rowOff>67564</xdr:rowOff>
    </xdr:to>
    <xdr:sp macro="" textlink="">
      <xdr:nvSpPr>
        <xdr:cNvPr id="77" name="楕円 76"/>
        <xdr:cNvSpPr/>
      </xdr:nvSpPr>
      <xdr:spPr>
        <a:xfrm>
          <a:off x="1778000" y="55920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16764</xdr:rowOff>
    </xdr:from>
    <xdr:to>
      <xdr:col>15</xdr:col>
      <xdr:colOff>50800</xdr:colOff>
      <xdr:row>34</xdr:row>
      <xdr:rowOff>60198</xdr:rowOff>
    </xdr:to>
    <xdr:cxnSp macro="">
      <xdr:nvCxnSpPr>
        <xdr:cNvPr id="78" name="直線コネクタ 77"/>
        <xdr:cNvCxnSpPr/>
      </xdr:nvCxnSpPr>
      <xdr:spPr>
        <a:xfrm>
          <a:off x="1828800" y="5636514"/>
          <a:ext cx="7937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96266</xdr:rowOff>
    </xdr:from>
    <xdr:to>
      <xdr:col>6</xdr:col>
      <xdr:colOff>38100</xdr:colOff>
      <xdr:row>34</xdr:row>
      <xdr:rowOff>26416</xdr:rowOff>
    </xdr:to>
    <xdr:sp macro="" textlink="">
      <xdr:nvSpPr>
        <xdr:cNvPr id="79" name="楕円 78"/>
        <xdr:cNvSpPr/>
      </xdr:nvSpPr>
      <xdr:spPr>
        <a:xfrm>
          <a:off x="984250" y="55509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147066</xdr:rowOff>
    </xdr:from>
    <xdr:to>
      <xdr:col>10</xdr:col>
      <xdr:colOff>114300</xdr:colOff>
      <xdr:row>34</xdr:row>
      <xdr:rowOff>16764</xdr:rowOff>
    </xdr:to>
    <xdr:cxnSp macro="">
      <xdr:nvCxnSpPr>
        <xdr:cNvPr id="80" name="直線コネクタ 79"/>
        <xdr:cNvCxnSpPr/>
      </xdr:nvCxnSpPr>
      <xdr:spPr>
        <a:xfrm>
          <a:off x="1028700" y="5601716"/>
          <a:ext cx="8001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72407</xdr:rowOff>
    </xdr:from>
    <xdr:ext cx="405111" cy="259045"/>
    <xdr:sp macro="" textlink="">
      <xdr:nvSpPr>
        <xdr:cNvPr id="81" name="n_1aveValue【道路】&#10;有形固定資産減価償却率"/>
        <xdr:cNvSpPr txBox="1"/>
      </xdr:nvSpPr>
      <xdr:spPr>
        <a:xfrm>
          <a:off x="32391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3827</xdr:rowOff>
    </xdr:from>
    <xdr:ext cx="405111" cy="259045"/>
    <xdr:sp macro="" textlink="">
      <xdr:nvSpPr>
        <xdr:cNvPr id="82" name="n_2aveValue【道路】&#10;有形固定資産減価償却率"/>
        <xdr:cNvSpPr txBox="1"/>
      </xdr:nvSpPr>
      <xdr:spPr>
        <a:xfrm>
          <a:off x="243904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22115</xdr:rowOff>
    </xdr:from>
    <xdr:ext cx="405111" cy="259045"/>
    <xdr:sp macro="" textlink="">
      <xdr:nvSpPr>
        <xdr:cNvPr id="83" name="n_3aveValue【道路】&#10;有形固定資産減価償却率"/>
        <xdr:cNvSpPr txBox="1"/>
      </xdr:nvSpPr>
      <xdr:spPr>
        <a:xfrm>
          <a:off x="1645294" y="597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147845</xdr:rowOff>
    </xdr:from>
    <xdr:ext cx="405111" cy="259045"/>
    <xdr:sp macro="" textlink="">
      <xdr:nvSpPr>
        <xdr:cNvPr id="84" name="n_4aveValue【道路】&#10;有形固定資産減価償却率"/>
        <xdr:cNvSpPr txBox="1"/>
      </xdr:nvSpPr>
      <xdr:spPr>
        <a:xfrm>
          <a:off x="851544" y="5932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4081</xdr:rowOff>
    </xdr:from>
    <xdr:ext cx="405111" cy="259045"/>
    <xdr:sp macro="" textlink="">
      <xdr:nvSpPr>
        <xdr:cNvPr id="85" name="n_1mainValue【道路】&#10;有形固定資産減価償却率"/>
        <xdr:cNvSpPr txBox="1"/>
      </xdr:nvSpPr>
      <xdr:spPr>
        <a:xfrm>
          <a:off x="3239144" y="5458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127525</xdr:rowOff>
    </xdr:from>
    <xdr:ext cx="405111" cy="259045"/>
    <xdr:sp macro="" textlink="">
      <xdr:nvSpPr>
        <xdr:cNvPr id="86" name="n_2mainValue【道路】&#10;有形固定資産減価償却率"/>
        <xdr:cNvSpPr txBox="1"/>
      </xdr:nvSpPr>
      <xdr:spPr>
        <a:xfrm>
          <a:off x="2439044" y="5417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84091</xdr:rowOff>
    </xdr:from>
    <xdr:ext cx="405111" cy="259045"/>
    <xdr:sp macro="" textlink="">
      <xdr:nvSpPr>
        <xdr:cNvPr id="87" name="n_3mainValue【道路】&#10;有形固定資産減価償却率"/>
        <xdr:cNvSpPr txBox="1"/>
      </xdr:nvSpPr>
      <xdr:spPr>
        <a:xfrm>
          <a:off x="1645294" y="5373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42943</xdr:rowOff>
    </xdr:from>
    <xdr:ext cx="405111" cy="259045"/>
    <xdr:sp macro="" textlink="">
      <xdr:nvSpPr>
        <xdr:cNvPr id="88" name="n_4mainValue【道路】&#10;有形固定資産減価償却率"/>
        <xdr:cNvSpPr txBox="1"/>
      </xdr:nvSpPr>
      <xdr:spPr>
        <a:xfrm>
          <a:off x="851544" y="5332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134512</xdr:rowOff>
    </xdr:from>
    <xdr:to>
      <xdr:col>54</xdr:col>
      <xdr:colOff>189865</xdr:colOff>
      <xdr:row>41</xdr:row>
      <xdr:rowOff>158782</xdr:rowOff>
    </xdr:to>
    <xdr:cxnSp macro="">
      <xdr:nvCxnSpPr>
        <xdr:cNvPr id="112" name="直線コネクタ 111"/>
        <xdr:cNvCxnSpPr/>
      </xdr:nvCxnSpPr>
      <xdr:spPr>
        <a:xfrm flipV="1">
          <a:off x="9429115" y="5424062"/>
          <a:ext cx="0" cy="151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162609</xdr:rowOff>
    </xdr:from>
    <xdr:ext cx="469744" cy="259045"/>
    <xdr:sp macro="" textlink="">
      <xdr:nvSpPr>
        <xdr:cNvPr id="113" name="【道路】&#10;一人当たり延長最小値テキスト"/>
        <xdr:cNvSpPr txBox="1"/>
      </xdr:nvSpPr>
      <xdr:spPr>
        <a:xfrm>
          <a:off x="9467850" y="693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158782</xdr:rowOff>
    </xdr:from>
    <xdr:to>
      <xdr:col>55</xdr:col>
      <xdr:colOff>88900</xdr:colOff>
      <xdr:row>41</xdr:row>
      <xdr:rowOff>158782</xdr:rowOff>
    </xdr:to>
    <xdr:cxnSp macro="">
      <xdr:nvCxnSpPr>
        <xdr:cNvPr id="114" name="直線コネクタ 113"/>
        <xdr:cNvCxnSpPr/>
      </xdr:nvCxnSpPr>
      <xdr:spPr>
        <a:xfrm>
          <a:off x="9359900" y="69342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81189</xdr:rowOff>
    </xdr:from>
    <xdr:ext cx="534377" cy="259045"/>
    <xdr:sp macro="" textlink="">
      <xdr:nvSpPr>
        <xdr:cNvPr id="115" name="【道路】&#10;一人当たり延長最大値テキスト"/>
        <xdr:cNvSpPr txBox="1"/>
      </xdr:nvSpPr>
      <xdr:spPr>
        <a:xfrm>
          <a:off x="9467850" y="520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134512</xdr:rowOff>
    </xdr:from>
    <xdr:to>
      <xdr:col>55</xdr:col>
      <xdr:colOff>88900</xdr:colOff>
      <xdr:row>32</xdr:row>
      <xdr:rowOff>134512</xdr:rowOff>
    </xdr:to>
    <xdr:cxnSp macro="">
      <xdr:nvCxnSpPr>
        <xdr:cNvPr id="116" name="直線コネクタ 115"/>
        <xdr:cNvCxnSpPr/>
      </xdr:nvCxnSpPr>
      <xdr:spPr>
        <a:xfrm>
          <a:off x="9359900" y="54240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90491</xdr:rowOff>
    </xdr:from>
    <xdr:ext cx="534377" cy="259045"/>
    <xdr:sp macro="" textlink="">
      <xdr:nvSpPr>
        <xdr:cNvPr id="117" name="【道路】&#10;一人当たり延長平均値テキスト"/>
        <xdr:cNvSpPr txBox="1"/>
      </xdr:nvSpPr>
      <xdr:spPr>
        <a:xfrm>
          <a:off x="9467850" y="6535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67614</xdr:rowOff>
    </xdr:from>
    <xdr:to>
      <xdr:col>55</xdr:col>
      <xdr:colOff>50800</xdr:colOff>
      <xdr:row>40</xdr:row>
      <xdr:rowOff>169214</xdr:rowOff>
    </xdr:to>
    <xdr:sp macro="" textlink="">
      <xdr:nvSpPr>
        <xdr:cNvPr id="118" name="フローチャート: 判断 117"/>
        <xdr:cNvSpPr/>
      </xdr:nvSpPr>
      <xdr:spPr>
        <a:xfrm>
          <a:off x="9398000" y="66779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71348</xdr:rowOff>
    </xdr:from>
    <xdr:to>
      <xdr:col>50</xdr:col>
      <xdr:colOff>165100</xdr:colOff>
      <xdr:row>41</xdr:row>
      <xdr:rowOff>1498</xdr:rowOff>
    </xdr:to>
    <xdr:sp macro="" textlink="">
      <xdr:nvSpPr>
        <xdr:cNvPr id="119" name="フローチャート: 判断 118"/>
        <xdr:cNvSpPr/>
      </xdr:nvSpPr>
      <xdr:spPr>
        <a:xfrm>
          <a:off x="8636000" y="668169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31400</xdr:rowOff>
    </xdr:from>
    <xdr:to>
      <xdr:col>46</xdr:col>
      <xdr:colOff>38100</xdr:colOff>
      <xdr:row>40</xdr:row>
      <xdr:rowOff>133000</xdr:rowOff>
    </xdr:to>
    <xdr:sp macro="" textlink="">
      <xdr:nvSpPr>
        <xdr:cNvPr id="120" name="フローチャート: 判断 119"/>
        <xdr:cNvSpPr/>
      </xdr:nvSpPr>
      <xdr:spPr>
        <a:xfrm>
          <a:off x="7842250" y="66417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64700</xdr:rowOff>
    </xdr:from>
    <xdr:to>
      <xdr:col>41</xdr:col>
      <xdr:colOff>101600</xdr:colOff>
      <xdr:row>40</xdr:row>
      <xdr:rowOff>166300</xdr:rowOff>
    </xdr:to>
    <xdr:sp macro="" textlink="">
      <xdr:nvSpPr>
        <xdr:cNvPr id="121" name="フローチャート: 判断 120"/>
        <xdr:cNvSpPr/>
      </xdr:nvSpPr>
      <xdr:spPr>
        <a:xfrm>
          <a:off x="7029450" y="667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76435</xdr:rowOff>
    </xdr:from>
    <xdr:to>
      <xdr:col>36</xdr:col>
      <xdr:colOff>165100</xdr:colOff>
      <xdr:row>41</xdr:row>
      <xdr:rowOff>6585</xdr:rowOff>
    </xdr:to>
    <xdr:sp macro="" textlink="">
      <xdr:nvSpPr>
        <xdr:cNvPr id="122" name="フローチャート: 判断 121"/>
        <xdr:cNvSpPr/>
      </xdr:nvSpPr>
      <xdr:spPr>
        <a:xfrm>
          <a:off x="6235700" y="66867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91142</xdr:rowOff>
    </xdr:from>
    <xdr:to>
      <xdr:col>55</xdr:col>
      <xdr:colOff>50800</xdr:colOff>
      <xdr:row>41</xdr:row>
      <xdr:rowOff>21292</xdr:rowOff>
    </xdr:to>
    <xdr:sp macro="" textlink="">
      <xdr:nvSpPr>
        <xdr:cNvPr id="128" name="楕円 127"/>
        <xdr:cNvSpPr/>
      </xdr:nvSpPr>
      <xdr:spPr>
        <a:xfrm>
          <a:off x="9398000" y="67014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69569</xdr:rowOff>
    </xdr:from>
    <xdr:ext cx="534377" cy="259045"/>
    <xdr:sp macro="" textlink="">
      <xdr:nvSpPr>
        <xdr:cNvPr id="129" name="【道路】&#10;一人当たり延長該当値テキスト"/>
        <xdr:cNvSpPr txBox="1"/>
      </xdr:nvSpPr>
      <xdr:spPr>
        <a:xfrm>
          <a:off x="9467850" y="667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92113</xdr:rowOff>
    </xdr:from>
    <xdr:to>
      <xdr:col>50</xdr:col>
      <xdr:colOff>165100</xdr:colOff>
      <xdr:row>41</xdr:row>
      <xdr:rowOff>22263</xdr:rowOff>
    </xdr:to>
    <xdr:sp macro="" textlink="">
      <xdr:nvSpPr>
        <xdr:cNvPr id="130" name="楕円 129"/>
        <xdr:cNvSpPr/>
      </xdr:nvSpPr>
      <xdr:spPr>
        <a:xfrm>
          <a:off x="8636000" y="67024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141942</xdr:rowOff>
    </xdr:from>
    <xdr:to>
      <xdr:col>55</xdr:col>
      <xdr:colOff>0</xdr:colOff>
      <xdr:row>40</xdr:row>
      <xdr:rowOff>142913</xdr:rowOff>
    </xdr:to>
    <xdr:cxnSp macro="">
      <xdr:nvCxnSpPr>
        <xdr:cNvPr id="131" name="直線コネクタ 130"/>
        <xdr:cNvCxnSpPr/>
      </xdr:nvCxnSpPr>
      <xdr:spPr>
        <a:xfrm flipV="1">
          <a:off x="8686800" y="6752292"/>
          <a:ext cx="742950" cy="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93523</xdr:rowOff>
    </xdr:from>
    <xdr:to>
      <xdr:col>46</xdr:col>
      <xdr:colOff>38100</xdr:colOff>
      <xdr:row>41</xdr:row>
      <xdr:rowOff>23673</xdr:rowOff>
    </xdr:to>
    <xdr:sp macro="" textlink="">
      <xdr:nvSpPr>
        <xdr:cNvPr id="132" name="楕円 131"/>
        <xdr:cNvSpPr/>
      </xdr:nvSpPr>
      <xdr:spPr>
        <a:xfrm>
          <a:off x="7842250" y="67038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142913</xdr:rowOff>
    </xdr:from>
    <xdr:to>
      <xdr:col>50</xdr:col>
      <xdr:colOff>114300</xdr:colOff>
      <xdr:row>40</xdr:row>
      <xdr:rowOff>144323</xdr:rowOff>
    </xdr:to>
    <xdr:cxnSp macro="">
      <xdr:nvCxnSpPr>
        <xdr:cNvPr id="133" name="直線コネクタ 132"/>
        <xdr:cNvCxnSpPr/>
      </xdr:nvCxnSpPr>
      <xdr:spPr>
        <a:xfrm flipV="1">
          <a:off x="7886700" y="6753263"/>
          <a:ext cx="8001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94704</xdr:rowOff>
    </xdr:from>
    <xdr:to>
      <xdr:col>41</xdr:col>
      <xdr:colOff>101600</xdr:colOff>
      <xdr:row>41</xdr:row>
      <xdr:rowOff>24854</xdr:rowOff>
    </xdr:to>
    <xdr:sp macro="" textlink="">
      <xdr:nvSpPr>
        <xdr:cNvPr id="134" name="楕円 133"/>
        <xdr:cNvSpPr/>
      </xdr:nvSpPr>
      <xdr:spPr>
        <a:xfrm>
          <a:off x="7029450" y="67050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144323</xdr:rowOff>
    </xdr:from>
    <xdr:to>
      <xdr:col>45</xdr:col>
      <xdr:colOff>177800</xdr:colOff>
      <xdr:row>40</xdr:row>
      <xdr:rowOff>145504</xdr:rowOff>
    </xdr:to>
    <xdr:cxnSp macro="">
      <xdr:nvCxnSpPr>
        <xdr:cNvPr id="135" name="直線コネクタ 134"/>
        <xdr:cNvCxnSpPr/>
      </xdr:nvCxnSpPr>
      <xdr:spPr>
        <a:xfrm flipV="1">
          <a:off x="7080250" y="6754673"/>
          <a:ext cx="80645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95962</xdr:rowOff>
    </xdr:from>
    <xdr:to>
      <xdr:col>36</xdr:col>
      <xdr:colOff>165100</xdr:colOff>
      <xdr:row>41</xdr:row>
      <xdr:rowOff>26112</xdr:rowOff>
    </xdr:to>
    <xdr:sp macro="" textlink="">
      <xdr:nvSpPr>
        <xdr:cNvPr id="136" name="楕円 135"/>
        <xdr:cNvSpPr/>
      </xdr:nvSpPr>
      <xdr:spPr>
        <a:xfrm>
          <a:off x="6235700" y="67063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145504</xdr:rowOff>
    </xdr:from>
    <xdr:to>
      <xdr:col>41</xdr:col>
      <xdr:colOff>50800</xdr:colOff>
      <xdr:row>40</xdr:row>
      <xdr:rowOff>146762</xdr:rowOff>
    </xdr:to>
    <xdr:cxnSp macro="">
      <xdr:nvCxnSpPr>
        <xdr:cNvPr id="137" name="直線コネクタ 136"/>
        <xdr:cNvCxnSpPr/>
      </xdr:nvCxnSpPr>
      <xdr:spPr>
        <a:xfrm flipV="1">
          <a:off x="6286500" y="6755854"/>
          <a:ext cx="79375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18025</xdr:rowOff>
    </xdr:from>
    <xdr:ext cx="534377" cy="259045"/>
    <xdr:sp macro="" textlink="">
      <xdr:nvSpPr>
        <xdr:cNvPr id="138" name="n_1aveValue【道路】&#10;一人当たり延長"/>
        <xdr:cNvSpPr txBox="1"/>
      </xdr:nvSpPr>
      <xdr:spPr>
        <a:xfrm>
          <a:off x="8425961" y="646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149527</xdr:rowOff>
    </xdr:from>
    <xdr:ext cx="534377" cy="259045"/>
    <xdr:sp macro="" textlink="">
      <xdr:nvSpPr>
        <xdr:cNvPr id="139" name="n_2aveValue【道路】&#10;一人当たり延長"/>
        <xdr:cNvSpPr txBox="1"/>
      </xdr:nvSpPr>
      <xdr:spPr>
        <a:xfrm>
          <a:off x="7644911" y="642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11377</xdr:rowOff>
    </xdr:from>
    <xdr:ext cx="534377" cy="259045"/>
    <xdr:sp macro="" textlink="">
      <xdr:nvSpPr>
        <xdr:cNvPr id="140" name="n_3aveValue【道路】&#10;一人当たり延長"/>
        <xdr:cNvSpPr txBox="1"/>
      </xdr:nvSpPr>
      <xdr:spPr>
        <a:xfrm>
          <a:off x="6851161" y="645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23112</xdr:rowOff>
    </xdr:from>
    <xdr:ext cx="534377" cy="259045"/>
    <xdr:sp macro="" textlink="">
      <xdr:nvSpPr>
        <xdr:cNvPr id="141" name="n_4aveValue【道路】&#10;一人当たり延長"/>
        <xdr:cNvSpPr txBox="1"/>
      </xdr:nvSpPr>
      <xdr:spPr>
        <a:xfrm>
          <a:off x="6038361" y="646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13390</xdr:rowOff>
    </xdr:from>
    <xdr:ext cx="534377" cy="259045"/>
    <xdr:sp macro="" textlink="">
      <xdr:nvSpPr>
        <xdr:cNvPr id="142" name="n_1mainValue【道路】&#10;一人当たり延長"/>
        <xdr:cNvSpPr txBox="1"/>
      </xdr:nvSpPr>
      <xdr:spPr>
        <a:xfrm>
          <a:off x="8425961" y="678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14800</xdr:rowOff>
    </xdr:from>
    <xdr:ext cx="534377" cy="259045"/>
    <xdr:sp macro="" textlink="">
      <xdr:nvSpPr>
        <xdr:cNvPr id="143" name="n_2mainValue【道路】&#10;一人当たり延長"/>
        <xdr:cNvSpPr txBox="1"/>
      </xdr:nvSpPr>
      <xdr:spPr>
        <a:xfrm>
          <a:off x="7644911" y="679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15981</xdr:rowOff>
    </xdr:from>
    <xdr:ext cx="534377" cy="259045"/>
    <xdr:sp macro="" textlink="">
      <xdr:nvSpPr>
        <xdr:cNvPr id="144" name="n_3mainValue【道路】&#10;一人当たり延長"/>
        <xdr:cNvSpPr txBox="1"/>
      </xdr:nvSpPr>
      <xdr:spPr>
        <a:xfrm>
          <a:off x="6851161" y="679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17239</xdr:rowOff>
    </xdr:from>
    <xdr:ext cx="534377" cy="259045"/>
    <xdr:sp macro="" textlink="">
      <xdr:nvSpPr>
        <xdr:cNvPr id="145" name="n_4mainValue【道路】&#10;一人当たり延長"/>
        <xdr:cNvSpPr txBox="1"/>
      </xdr:nvSpPr>
      <xdr:spPr>
        <a:xfrm>
          <a:off x="6038361" y="679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57150</xdr:rowOff>
    </xdr:to>
    <xdr:cxnSp macro="">
      <xdr:nvCxnSpPr>
        <xdr:cNvPr id="170" name="直線コネクタ 169"/>
        <xdr:cNvCxnSpPr/>
      </xdr:nvCxnSpPr>
      <xdr:spPr>
        <a:xfrm flipV="1">
          <a:off x="4177665" y="9318625"/>
          <a:ext cx="0" cy="1311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1" name="【橋りょう・トンネル】&#10;有形固定資産減価償却率最小値テキスト"/>
        <xdr:cNvSpPr txBox="1"/>
      </xdr:nvSpPr>
      <xdr:spPr>
        <a:xfrm>
          <a:off x="4216400" y="1063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2" name="直線コネクタ 171"/>
        <xdr:cNvCxnSpPr/>
      </xdr:nvCxnSpPr>
      <xdr:spPr>
        <a:xfrm>
          <a:off x="4108450" y="10629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3" name="【橋りょう・トンネル】&#10;有形固定資産減価償却率最大値テキスト"/>
        <xdr:cNvSpPr txBox="1"/>
      </xdr:nvSpPr>
      <xdr:spPr>
        <a:xfrm>
          <a:off x="4216400" y="9100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4" name="直線コネクタ 173"/>
        <xdr:cNvCxnSpPr/>
      </xdr:nvCxnSpPr>
      <xdr:spPr>
        <a:xfrm>
          <a:off x="4108450" y="93186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106697</xdr:rowOff>
    </xdr:from>
    <xdr:ext cx="405111" cy="259045"/>
    <xdr:sp macro="" textlink="">
      <xdr:nvSpPr>
        <xdr:cNvPr id="175" name="【橋りょう・トンネル】&#10;有形固定資産減価償却率平均値テキスト"/>
        <xdr:cNvSpPr txBox="1"/>
      </xdr:nvSpPr>
      <xdr:spPr>
        <a:xfrm>
          <a:off x="4216400" y="9853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128270</xdr:rowOff>
    </xdr:from>
    <xdr:to>
      <xdr:col>24</xdr:col>
      <xdr:colOff>114300</xdr:colOff>
      <xdr:row>60</xdr:row>
      <xdr:rowOff>58420</xdr:rowOff>
    </xdr:to>
    <xdr:sp macro="" textlink="">
      <xdr:nvSpPr>
        <xdr:cNvPr id="176" name="フローチャート: 判断 175"/>
        <xdr:cNvSpPr/>
      </xdr:nvSpPr>
      <xdr:spPr>
        <a:xfrm>
          <a:off x="4127500" y="9875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103505</xdr:rowOff>
    </xdr:from>
    <xdr:to>
      <xdr:col>20</xdr:col>
      <xdr:colOff>38100</xdr:colOff>
      <xdr:row>60</xdr:row>
      <xdr:rowOff>33655</xdr:rowOff>
    </xdr:to>
    <xdr:sp macro="" textlink="">
      <xdr:nvSpPr>
        <xdr:cNvPr id="177" name="フローチャート: 判断 176"/>
        <xdr:cNvSpPr/>
      </xdr:nvSpPr>
      <xdr:spPr>
        <a:xfrm>
          <a:off x="3384550" y="98507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65405</xdr:rowOff>
    </xdr:from>
    <xdr:to>
      <xdr:col>15</xdr:col>
      <xdr:colOff>101600</xdr:colOff>
      <xdr:row>59</xdr:row>
      <xdr:rowOff>167005</xdr:rowOff>
    </xdr:to>
    <xdr:sp macro="" textlink="">
      <xdr:nvSpPr>
        <xdr:cNvPr id="178" name="フローチャート: 判断 177"/>
        <xdr:cNvSpPr/>
      </xdr:nvSpPr>
      <xdr:spPr>
        <a:xfrm>
          <a:off x="2571750" y="981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9" name="フローチャート: 判断 178"/>
        <xdr:cNvSpPr/>
      </xdr:nvSpPr>
      <xdr:spPr>
        <a:xfrm>
          <a:off x="1778000" y="978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xdr:rowOff>
    </xdr:from>
    <xdr:to>
      <xdr:col>6</xdr:col>
      <xdr:colOff>38100</xdr:colOff>
      <xdr:row>59</xdr:row>
      <xdr:rowOff>113665</xdr:rowOff>
    </xdr:to>
    <xdr:sp macro="" textlink="">
      <xdr:nvSpPr>
        <xdr:cNvPr id="180" name="フローチャート: 判断 179"/>
        <xdr:cNvSpPr/>
      </xdr:nvSpPr>
      <xdr:spPr>
        <a:xfrm>
          <a:off x="984250" y="97593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48260</xdr:rowOff>
    </xdr:from>
    <xdr:to>
      <xdr:col>24</xdr:col>
      <xdr:colOff>114300</xdr:colOff>
      <xdr:row>59</xdr:row>
      <xdr:rowOff>149860</xdr:rowOff>
    </xdr:to>
    <xdr:sp macro="" textlink="">
      <xdr:nvSpPr>
        <xdr:cNvPr id="186" name="楕円 185"/>
        <xdr:cNvSpPr/>
      </xdr:nvSpPr>
      <xdr:spPr>
        <a:xfrm>
          <a:off x="4127500" y="979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71137</xdr:rowOff>
    </xdr:from>
    <xdr:ext cx="405111" cy="259045"/>
    <xdr:sp macro="" textlink="">
      <xdr:nvSpPr>
        <xdr:cNvPr id="187" name="【橋りょう・トンネル】&#10;有形固定資産減価償却率該当値テキスト"/>
        <xdr:cNvSpPr txBox="1"/>
      </xdr:nvSpPr>
      <xdr:spPr>
        <a:xfrm>
          <a:off x="4216400" y="965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88" name="楕円 187"/>
        <xdr:cNvSpPr/>
      </xdr:nvSpPr>
      <xdr:spPr>
        <a:xfrm>
          <a:off x="3384550" y="9765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99060</xdr:rowOff>
    </xdr:to>
    <xdr:cxnSp macro="">
      <xdr:nvCxnSpPr>
        <xdr:cNvPr id="189" name="直線コネクタ 188"/>
        <xdr:cNvCxnSpPr/>
      </xdr:nvCxnSpPr>
      <xdr:spPr>
        <a:xfrm>
          <a:off x="3429000" y="981583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158750</xdr:rowOff>
    </xdr:from>
    <xdr:to>
      <xdr:col>15</xdr:col>
      <xdr:colOff>101600</xdr:colOff>
      <xdr:row>59</xdr:row>
      <xdr:rowOff>88900</xdr:rowOff>
    </xdr:to>
    <xdr:sp macro="" textlink="">
      <xdr:nvSpPr>
        <xdr:cNvPr id="190" name="楕円 189"/>
        <xdr:cNvSpPr/>
      </xdr:nvSpPr>
      <xdr:spPr>
        <a:xfrm>
          <a:off x="2571750" y="9740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38100</xdr:rowOff>
    </xdr:from>
    <xdr:to>
      <xdr:col>19</xdr:col>
      <xdr:colOff>177800</xdr:colOff>
      <xdr:row>59</xdr:row>
      <xdr:rowOff>68580</xdr:rowOff>
    </xdr:to>
    <xdr:cxnSp macro="">
      <xdr:nvCxnSpPr>
        <xdr:cNvPr id="191" name="直線コネクタ 190"/>
        <xdr:cNvCxnSpPr/>
      </xdr:nvCxnSpPr>
      <xdr:spPr>
        <a:xfrm>
          <a:off x="2622550" y="9785350"/>
          <a:ext cx="8064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132080</xdr:rowOff>
    </xdr:from>
    <xdr:to>
      <xdr:col>10</xdr:col>
      <xdr:colOff>165100</xdr:colOff>
      <xdr:row>59</xdr:row>
      <xdr:rowOff>62230</xdr:rowOff>
    </xdr:to>
    <xdr:sp macro="" textlink="">
      <xdr:nvSpPr>
        <xdr:cNvPr id="192" name="楕円 191"/>
        <xdr:cNvSpPr/>
      </xdr:nvSpPr>
      <xdr:spPr>
        <a:xfrm>
          <a:off x="1778000" y="97142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11430</xdr:rowOff>
    </xdr:from>
    <xdr:to>
      <xdr:col>15</xdr:col>
      <xdr:colOff>50800</xdr:colOff>
      <xdr:row>59</xdr:row>
      <xdr:rowOff>38100</xdr:rowOff>
    </xdr:to>
    <xdr:cxnSp macro="">
      <xdr:nvCxnSpPr>
        <xdr:cNvPr id="193" name="直線コネクタ 192"/>
        <xdr:cNvCxnSpPr/>
      </xdr:nvCxnSpPr>
      <xdr:spPr>
        <a:xfrm>
          <a:off x="1828800" y="9758680"/>
          <a:ext cx="7937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101600</xdr:rowOff>
    </xdr:from>
    <xdr:to>
      <xdr:col>6</xdr:col>
      <xdr:colOff>38100</xdr:colOff>
      <xdr:row>59</xdr:row>
      <xdr:rowOff>31750</xdr:rowOff>
    </xdr:to>
    <xdr:sp macro="" textlink="">
      <xdr:nvSpPr>
        <xdr:cNvPr id="194" name="楕円 193"/>
        <xdr:cNvSpPr/>
      </xdr:nvSpPr>
      <xdr:spPr>
        <a:xfrm>
          <a:off x="984250" y="9683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152400</xdr:rowOff>
    </xdr:from>
    <xdr:to>
      <xdr:col>10</xdr:col>
      <xdr:colOff>114300</xdr:colOff>
      <xdr:row>59</xdr:row>
      <xdr:rowOff>11430</xdr:rowOff>
    </xdr:to>
    <xdr:cxnSp macro="">
      <xdr:nvCxnSpPr>
        <xdr:cNvPr id="195" name="直線コネクタ 194"/>
        <xdr:cNvCxnSpPr/>
      </xdr:nvCxnSpPr>
      <xdr:spPr>
        <a:xfrm>
          <a:off x="1028700" y="9734550"/>
          <a:ext cx="8001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24782</xdr:rowOff>
    </xdr:from>
    <xdr:ext cx="405111" cy="259045"/>
    <xdr:sp macro="" textlink="">
      <xdr:nvSpPr>
        <xdr:cNvPr id="196" name="n_1aveValue【橋りょう・トンネル】&#10;有形固定資産減価償却率"/>
        <xdr:cNvSpPr txBox="1"/>
      </xdr:nvSpPr>
      <xdr:spPr>
        <a:xfrm>
          <a:off x="32391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158132</xdr:rowOff>
    </xdr:from>
    <xdr:ext cx="405111" cy="259045"/>
    <xdr:sp macro="" textlink="">
      <xdr:nvSpPr>
        <xdr:cNvPr id="197" name="n_2aveValue【橋りょう・トンネル】&#10;有形固定資産減価償却率"/>
        <xdr:cNvSpPr txBox="1"/>
      </xdr:nvSpPr>
      <xdr:spPr>
        <a:xfrm>
          <a:off x="2439044" y="990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131462</xdr:rowOff>
    </xdr:from>
    <xdr:ext cx="405111" cy="259045"/>
    <xdr:sp macro="" textlink="">
      <xdr:nvSpPr>
        <xdr:cNvPr id="198" name="n_3aveValue【橋りょう・トンネル】&#10;有形固定資産減価償却率"/>
        <xdr:cNvSpPr txBox="1"/>
      </xdr:nvSpPr>
      <xdr:spPr>
        <a:xfrm>
          <a:off x="1645294" y="9878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104792</xdr:rowOff>
    </xdr:from>
    <xdr:ext cx="405111" cy="259045"/>
    <xdr:sp macro="" textlink="">
      <xdr:nvSpPr>
        <xdr:cNvPr id="199" name="n_4aveValue【橋りょう・トンネル】&#10;有形固定資産減価償却率"/>
        <xdr:cNvSpPr txBox="1"/>
      </xdr:nvSpPr>
      <xdr:spPr>
        <a:xfrm>
          <a:off x="851544" y="9852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200" name="n_1mainValue【橋りょう・トンネル】&#10;有形固定資産減価償却率"/>
        <xdr:cNvSpPr txBox="1"/>
      </xdr:nvSpPr>
      <xdr:spPr>
        <a:xfrm>
          <a:off x="3239144" y="9552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105427</xdr:rowOff>
    </xdr:from>
    <xdr:ext cx="405111" cy="259045"/>
    <xdr:sp macro="" textlink="">
      <xdr:nvSpPr>
        <xdr:cNvPr id="201" name="n_2mainValue【橋りょう・トンネル】&#10;有形固定資産減価償却率"/>
        <xdr:cNvSpPr txBox="1"/>
      </xdr:nvSpPr>
      <xdr:spPr>
        <a:xfrm>
          <a:off x="2439044" y="9522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78757</xdr:rowOff>
    </xdr:from>
    <xdr:ext cx="405111" cy="259045"/>
    <xdr:sp macro="" textlink="">
      <xdr:nvSpPr>
        <xdr:cNvPr id="202" name="n_3mainValue【橋りょう・トンネル】&#10;有形固定資産減価償却率"/>
        <xdr:cNvSpPr txBox="1"/>
      </xdr:nvSpPr>
      <xdr:spPr>
        <a:xfrm>
          <a:off x="1645294" y="949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48277</xdr:rowOff>
    </xdr:from>
    <xdr:ext cx="405111" cy="259045"/>
    <xdr:sp macro="" textlink="">
      <xdr:nvSpPr>
        <xdr:cNvPr id="203" name="n_4mainValue【橋りょう・トンネル】&#10;有形固定資産減価償却率"/>
        <xdr:cNvSpPr txBox="1"/>
      </xdr:nvSpPr>
      <xdr:spPr>
        <a:xfrm>
          <a:off x="851544" y="9465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9" name="テキスト ボックス 218"/>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1" name="テキスト ボックス 220"/>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17780</xdr:rowOff>
    </xdr:from>
    <xdr:to>
      <xdr:col>54</xdr:col>
      <xdr:colOff>189865</xdr:colOff>
      <xdr:row>63</xdr:row>
      <xdr:rowOff>155142</xdr:rowOff>
    </xdr:to>
    <xdr:cxnSp macro="">
      <xdr:nvCxnSpPr>
        <xdr:cNvPr id="225" name="直線コネクタ 224"/>
        <xdr:cNvCxnSpPr/>
      </xdr:nvCxnSpPr>
      <xdr:spPr>
        <a:xfrm flipV="1">
          <a:off x="9429115" y="9269730"/>
          <a:ext cx="0" cy="1293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158969</xdr:rowOff>
    </xdr:from>
    <xdr:ext cx="469744" cy="259045"/>
    <xdr:sp macro="" textlink="">
      <xdr:nvSpPr>
        <xdr:cNvPr id="226" name="【橋りょう・トンネル】&#10;一人当たり有形固定資産（償却資産）額最小値テキスト"/>
        <xdr:cNvSpPr txBox="1"/>
      </xdr:nvSpPr>
      <xdr:spPr>
        <a:xfrm>
          <a:off x="9467850" y="10566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155142</xdr:rowOff>
    </xdr:from>
    <xdr:to>
      <xdr:col>55</xdr:col>
      <xdr:colOff>88900</xdr:colOff>
      <xdr:row>63</xdr:row>
      <xdr:rowOff>155142</xdr:rowOff>
    </xdr:to>
    <xdr:cxnSp macro="">
      <xdr:nvCxnSpPr>
        <xdr:cNvPr id="227" name="直線コネクタ 226"/>
        <xdr:cNvCxnSpPr/>
      </xdr:nvCxnSpPr>
      <xdr:spPr>
        <a:xfrm>
          <a:off x="9359900" y="10562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135907</xdr:rowOff>
    </xdr:from>
    <xdr:ext cx="599010" cy="259045"/>
    <xdr:sp macro="" textlink="">
      <xdr:nvSpPr>
        <xdr:cNvPr id="228" name="【橋りょう・トンネル】&#10;一人当たり有形固定資産（償却資産）額最大値テキスト"/>
        <xdr:cNvSpPr txBox="1"/>
      </xdr:nvSpPr>
      <xdr:spPr>
        <a:xfrm>
          <a:off x="9467850" y="905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17780</xdr:rowOff>
    </xdr:from>
    <xdr:to>
      <xdr:col>55</xdr:col>
      <xdr:colOff>88900</xdr:colOff>
      <xdr:row>56</xdr:row>
      <xdr:rowOff>17780</xdr:rowOff>
    </xdr:to>
    <xdr:cxnSp macro="">
      <xdr:nvCxnSpPr>
        <xdr:cNvPr id="229" name="直線コネクタ 228"/>
        <xdr:cNvCxnSpPr/>
      </xdr:nvCxnSpPr>
      <xdr:spPr>
        <a:xfrm>
          <a:off x="9359900" y="92697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14340</xdr:rowOff>
    </xdr:from>
    <xdr:ext cx="599010" cy="259045"/>
    <xdr:sp macro="" textlink="">
      <xdr:nvSpPr>
        <xdr:cNvPr id="230" name="【橋りょう・トンネル】&#10;一人当たり有形固定資産（償却資産）額平均値テキスト"/>
        <xdr:cNvSpPr txBox="1"/>
      </xdr:nvSpPr>
      <xdr:spPr>
        <a:xfrm>
          <a:off x="9467850" y="99266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162913</xdr:rowOff>
    </xdr:from>
    <xdr:to>
      <xdr:col>55</xdr:col>
      <xdr:colOff>50800</xdr:colOff>
      <xdr:row>61</xdr:row>
      <xdr:rowOff>93063</xdr:rowOff>
    </xdr:to>
    <xdr:sp macro="" textlink="">
      <xdr:nvSpPr>
        <xdr:cNvPr id="231" name="フローチャート: 判断 230"/>
        <xdr:cNvSpPr/>
      </xdr:nvSpPr>
      <xdr:spPr>
        <a:xfrm>
          <a:off x="9398000" y="100752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xdr:rowOff>
    </xdr:from>
    <xdr:to>
      <xdr:col>50</xdr:col>
      <xdr:colOff>165100</xdr:colOff>
      <xdr:row>61</xdr:row>
      <xdr:rowOff>103174</xdr:rowOff>
    </xdr:to>
    <xdr:sp macro="" textlink="">
      <xdr:nvSpPr>
        <xdr:cNvPr id="232" name="フローチャート: 判断 231"/>
        <xdr:cNvSpPr/>
      </xdr:nvSpPr>
      <xdr:spPr>
        <a:xfrm>
          <a:off x="8636000" y="1007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17206</xdr:rowOff>
    </xdr:from>
    <xdr:to>
      <xdr:col>46</xdr:col>
      <xdr:colOff>38100</xdr:colOff>
      <xdr:row>61</xdr:row>
      <xdr:rowOff>118806</xdr:rowOff>
    </xdr:to>
    <xdr:sp macro="" textlink="">
      <xdr:nvSpPr>
        <xdr:cNvPr id="233" name="フローチャート: 判断 232"/>
        <xdr:cNvSpPr/>
      </xdr:nvSpPr>
      <xdr:spPr>
        <a:xfrm>
          <a:off x="7842250" y="100946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36333</xdr:rowOff>
    </xdr:from>
    <xdr:to>
      <xdr:col>41</xdr:col>
      <xdr:colOff>101600</xdr:colOff>
      <xdr:row>61</xdr:row>
      <xdr:rowOff>137933</xdr:rowOff>
    </xdr:to>
    <xdr:sp macro="" textlink="">
      <xdr:nvSpPr>
        <xdr:cNvPr id="234" name="フローチャート: 判断 233"/>
        <xdr:cNvSpPr/>
      </xdr:nvSpPr>
      <xdr:spPr>
        <a:xfrm>
          <a:off x="7029450" y="101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43628</xdr:rowOff>
    </xdr:from>
    <xdr:to>
      <xdr:col>36</xdr:col>
      <xdr:colOff>165100</xdr:colOff>
      <xdr:row>61</xdr:row>
      <xdr:rowOff>145228</xdr:rowOff>
    </xdr:to>
    <xdr:sp macro="" textlink="">
      <xdr:nvSpPr>
        <xdr:cNvPr id="235" name="フローチャート: 判断 234"/>
        <xdr:cNvSpPr/>
      </xdr:nvSpPr>
      <xdr:spPr>
        <a:xfrm>
          <a:off x="6235700" y="1012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84794</xdr:rowOff>
    </xdr:from>
    <xdr:to>
      <xdr:col>55</xdr:col>
      <xdr:colOff>50800</xdr:colOff>
      <xdr:row>62</xdr:row>
      <xdr:rowOff>14944</xdr:rowOff>
    </xdr:to>
    <xdr:sp macro="" textlink="">
      <xdr:nvSpPr>
        <xdr:cNvPr id="241" name="楕円 240"/>
        <xdr:cNvSpPr/>
      </xdr:nvSpPr>
      <xdr:spPr>
        <a:xfrm>
          <a:off x="9398000" y="101622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63221</xdr:rowOff>
    </xdr:from>
    <xdr:ext cx="599010" cy="259045"/>
    <xdr:sp macro="" textlink="">
      <xdr:nvSpPr>
        <xdr:cNvPr id="242" name="【橋りょう・トンネル】&#10;一人当たり有形固定資産（償却資産）額該当値テキスト"/>
        <xdr:cNvSpPr txBox="1"/>
      </xdr:nvSpPr>
      <xdr:spPr>
        <a:xfrm>
          <a:off x="9467850" y="10140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85921</xdr:rowOff>
    </xdr:from>
    <xdr:to>
      <xdr:col>50</xdr:col>
      <xdr:colOff>165100</xdr:colOff>
      <xdr:row>62</xdr:row>
      <xdr:rowOff>16071</xdr:rowOff>
    </xdr:to>
    <xdr:sp macro="" textlink="">
      <xdr:nvSpPr>
        <xdr:cNvPr id="243" name="楕円 242"/>
        <xdr:cNvSpPr/>
      </xdr:nvSpPr>
      <xdr:spPr>
        <a:xfrm>
          <a:off x="8636000" y="1016337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135594</xdr:rowOff>
    </xdr:from>
    <xdr:to>
      <xdr:col>55</xdr:col>
      <xdr:colOff>0</xdr:colOff>
      <xdr:row>61</xdr:row>
      <xdr:rowOff>136721</xdr:rowOff>
    </xdr:to>
    <xdr:cxnSp macro="">
      <xdr:nvCxnSpPr>
        <xdr:cNvPr id="244" name="直線コネクタ 243"/>
        <xdr:cNvCxnSpPr/>
      </xdr:nvCxnSpPr>
      <xdr:spPr>
        <a:xfrm flipV="1">
          <a:off x="8686800" y="10213044"/>
          <a:ext cx="742950" cy="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87723</xdr:rowOff>
    </xdr:from>
    <xdr:to>
      <xdr:col>46</xdr:col>
      <xdr:colOff>38100</xdr:colOff>
      <xdr:row>62</xdr:row>
      <xdr:rowOff>17873</xdr:rowOff>
    </xdr:to>
    <xdr:sp macro="" textlink="">
      <xdr:nvSpPr>
        <xdr:cNvPr id="245" name="楕円 244"/>
        <xdr:cNvSpPr/>
      </xdr:nvSpPr>
      <xdr:spPr>
        <a:xfrm>
          <a:off x="7842250" y="101651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136721</xdr:rowOff>
    </xdr:from>
    <xdr:to>
      <xdr:col>50</xdr:col>
      <xdr:colOff>114300</xdr:colOff>
      <xdr:row>61</xdr:row>
      <xdr:rowOff>138523</xdr:rowOff>
    </xdr:to>
    <xdr:cxnSp macro="">
      <xdr:nvCxnSpPr>
        <xdr:cNvPr id="246" name="直線コネクタ 245"/>
        <xdr:cNvCxnSpPr/>
      </xdr:nvCxnSpPr>
      <xdr:spPr>
        <a:xfrm flipV="1">
          <a:off x="7886700" y="10214171"/>
          <a:ext cx="800100" cy="1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91023</xdr:rowOff>
    </xdr:from>
    <xdr:to>
      <xdr:col>41</xdr:col>
      <xdr:colOff>101600</xdr:colOff>
      <xdr:row>62</xdr:row>
      <xdr:rowOff>21173</xdr:rowOff>
    </xdr:to>
    <xdr:sp macro="" textlink="">
      <xdr:nvSpPr>
        <xdr:cNvPr id="247" name="楕円 246"/>
        <xdr:cNvSpPr/>
      </xdr:nvSpPr>
      <xdr:spPr>
        <a:xfrm>
          <a:off x="7029450" y="101684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138523</xdr:rowOff>
    </xdr:from>
    <xdr:to>
      <xdr:col>45</xdr:col>
      <xdr:colOff>177800</xdr:colOff>
      <xdr:row>61</xdr:row>
      <xdr:rowOff>141823</xdr:rowOff>
    </xdr:to>
    <xdr:cxnSp macro="">
      <xdr:nvCxnSpPr>
        <xdr:cNvPr id="248" name="直線コネクタ 247"/>
        <xdr:cNvCxnSpPr/>
      </xdr:nvCxnSpPr>
      <xdr:spPr>
        <a:xfrm flipV="1">
          <a:off x="7080250" y="10215973"/>
          <a:ext cx="806450" cy="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92925</xdr:rowOff>
    </xdr:from>
    <xdr:to>
      <xdr:col>36</xdr:col>
      <xdr:colOff>165100</xdr:colOff>
      <xdr:row>62</xdr:row>
      <xdr:rowOff>23075</xdr:rowOff>
    </xdr:to>
    <xdr:sp macro="" textlink="">
      <xdr:nvSpPr>
        <xdr:cNvPr id="249" name="楕円 248"/>
        <xdr:cNvSpPr/>
      </xdr:nvSpPr>
      <xdr:spPr>
        <a:xfrm>
          <a:off x="6235700" y="101703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141823</xdr:rowOff>
    </xdr:from>
    <xdr:to>
      <xdr:col>41</xdr:col>
      <xdr:colOff>50800</xdr:colOff>
      <xdr:row>61</xdr:row>
      <xdr:rowOff>143725</xdr:rowOff>
    </xdr:to>
    <xdr:cxnSp macro="">
      <xdr:nvCxnSpPr>
        <xdr:cNvPr id="250" name="直線コネクタ 249"/>
        <xdr:cNvCxnSpPr/>
      </xdr:nvCxnSpPr>
      <xdr:spPr>
        <a:xfrm flipV="1">
          <a:off x="6286500" y="10219273"/>
          <a:ext cx="793750" cy="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119701</xdr:rowOff>
    </xdr:from>
    <xdr:ext cx="599010" cy="259045"/>
    <xdr:sp macro="" textlink="">
      <xdr:nvSpPr>
        <xdr:cNvPr id="251" name="n_1aveValue【橋りょう・トンネル】&#10;一人当たり有形固定資産（償却資産）額"/>
        <xdr:cNvSpPr txBox="1"/>
      </xdr:nvSpPr>
      <xdr:spPr>
        <a:xfrm>
          <a:off x="8399995" y="9866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135333</xdr:rowOff>
    </xdr:from>
    <xdr:ext cx="599010" cy="259045"/>
    <xdr:sp macro="" textlink="">
      <xdr:nvSpPr>
        <xdr:cNvPr id="252" name="n_2aveValue【橋りょう・トンネル】&#10;一人当たり有形固定資産（償却資産）額"/>
        <xdr:cNvSpPr txBox="1"/>
      </xdr:nvSpPr>
      <xdr:spPr>
        <a:xfrm>
          <a:off x="7612595" y="988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154460</xdr:rowOff>
    </xdr:from>
    <xdr:ext cx="599010" cy="259045"/>
    <xdr:sp macro="" textlink="">
      <xdr:nvSpPr>
        <xdr:cNvPr id="253" name="n_3aveValue【橋りょう・トンネル】&#10;一人当たり有形固定資産（償却資産）額"/>
        <xdr:cNvSpPr txBox="1"/>
      </xdr:nvSpPr>
      <xdr:spPr>
        <a:xfrm>
          <a:off x="6818845" y="990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161755</xdr:rowOff>
    </xdr:from>
    <xdr:ext cx="599010" cy="259045"/>
    <xdr:sp macro="" textlink="">
      <xdr:nvSpPr>
        <xdr:cNvPr id="254" name="n_4aveValue【橋りょう・トンネル】&#10;一人当たり有形固定資産（償却資産）額"/>
        <xdr:cNvSpPr txBox="1"/>
      </xdr:nvSpPr>
      <xdr:spPr>
        <a:xfrm>
          <a:off x="6006045" y="9909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7198</xdr:rowOff>
    </xdr:from>
    <xdr:ext cx="599010" cy="259045"/>
    <xdr:sp macro="" textlink="">
      <xdr:nvSpPr>
        <xdr:cNvPr id="255" name="n_1mainValue【橋りょう・トンネル】&#10;一人当たり有形固定資産（償却資産）額"/>
        <xdr:cNvSpPr txBox="1"/>
      </xdr:nvSpPr>
      <xdr:spPr>
        <a:xfrm>
          <a:off x="8399995" y="1024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9000</xdr:rowOff>
    </xdr:from>
    <xdr:ext cx="599010" cy="259045"/>
    <xdr:sp macro="" textlink="">
      <xdr:nvSpPr>
        <xdr:cNvPr id="256" name="n_2mainValue【橋りょう・トンネル】&#10;一人当たり有形固定資産（償却資産）額"/>
        <xdr:cNvSpPr txBox="1"/>
      </xdr:nvSpPr>
      <xdr:spPr>
        <a:xfrm>
          <a:off x="7612595" y="10251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12300</xdr:rowOff>
    </xdr:from>
    <xdr:ext cx="599010" cy="259045"/>
    <xdr:sp macro="" textlink="">
      <xdr:nvSpPr>
        <xdr:cNvPr id="257" name="n_3mainValue【橋りょう・トンネル】&#10;一人当たり有形固定資産（償却資産）額"/>
        <xdr:cNvSpPr txBox="1"/>
      </xdr:nvSpPr>
      <xdr:spPr>
        <a:xfrm>
          <a:off x="6818845" y="10254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14202</xdr:rowOff>
    </xdr:from>
    <xdr:ext cx="599010" cy="259045"/>
    <xdr:sp macro="" textlink="">
      <xdr:nvSpPr>
        <xdr:cNvPr id="258" name="n_4mainValue【橋りょう・トンネル】&#10;一人当たり有形固定資産（償却資産）額"/>
        <xdr:cNvSpPr txBox="1"/>
      </xdr:nvSpPr>
      <xdr:spPr>
        <a:xfrm>
          <a:off x="6006045" y="10256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1" name="テキスト ボックス 270"/>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1" name="テキスト ボックス 280"/>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86</xdr:row>
      <xdr:rowOff>113212</xdr:rowOff>
    </xdr:to>
    <xdr:cxnSp macro="">
      <xdr:nvCxnSpPr>
        <xdr:cNvPr id="284" name="直線コネクタ 283"/>
        <xdr:cNvCxnSpPr/>
      </xdr:nvCxnSpPr>
      <xdr:spPr>
        <a:xfrm flipV="1">
          <a:off x="4177665" y="12840426"/>
          <a:ext cx="0" cy="1477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117039</xdr:rowOff>
    </xdr:from>
    <xdr:ext cx="405111" cy="259045"/>
    <xdr:sp macro="" textlink="">
      <xdr:nvSpPr>
        <xdr:cNvPr id="285" name="【公営住宅】&#10;有形固定資産減価償却率最小値テキスト"/>
        <xdr:cNvSpPr txBox="1"/>
      </xdr:nvSpPr>
      <xdr:spPr>
        <a:xfrm>
          <a:off x="4216400" y="14321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113212</xdr:rowOff>
    </xdr:from>
    <xdr:to>
      <xdr:col>24</xdr:col>
      <xdr:colOff>152400</xdr:colOff>
      <xdr:row>86</xdr:row>
      <xdr:rowOff>113212</xdr:rowOff>
    </xdr:to>
    <xdr:cxnSp macro="">
      <xdr:nvCxnSpPr>
        <xdr:cNvPr id="286" name="直線コネクタ 285"/>
        <xdr:cNvCxnSpPr/>
      </xdr:nvCxnSpPr>
      <xdr:spPr>
        <a:xfrm>
          <a:off x="4108450" y="143181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340478" cy="259045"/>
    <xdr:sp macro="" textlink="">
      <xdr:nvSpPr>
        <xdr:cNvPr id="287" name="【公営住宅】&#10;有形固定資産減価償却率最大値テキスト"/>
        <xdr:cNvSpPr txBox="1"/>
      </xdr:nvSpPr>
      <xdr:spPr>
        <a:xfrm>
          <a:off x="4216400" y="126220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88" name="直線コネクタ 287"/>
        <xdr:cNvCxnSpPr/>
      </xdr:nvCxnSpPr>
      <xdr:spPr>
        <a:xfrm>
          <a:off x="4108450" y="128404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97989</xdr:rowOff>
    </xdr:from>
    <xdr:ext cx="405111" cy="259045"/>
    <xdr:sp macro="" textlink="">
      <xdr:nvSpPr>
        <xdr:cNvPr id="289" name="【公営住宅】&#10;有形固定資産減価償却率平均値テキスト"/>
        <xdr:cNvSpPr txBox="1"/>
      </xdr:nvSpPr>
      <xdr:spPr>
        <a:xfrm>
          <a:off x="4216400" y="138076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119562</xdr:rowOff>
    </xdr:from>
    <xdr:to>
      <xdr:col>24</xdr:col>
      <xdr:colOff>114300</xdr:colOff>
      <xdr:row>84</xdr:row>
      <xdr:rowOff>49712</xdr:rowOff>
    </xdr:to>
    <xdr:sp macro="" textlink="">
      <xdr:nvSpPr>
        <xdr:cNvPr id="290" name="フローチャート: 判断 289"/>
        <xdr:cNvSpPr/>
      </xdr:nvSpPr>
      <xdr:spPr>
        <a:xfrm>
          <a:off x="4127500" y="138292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82006</xdr:rowOff>
    </xdr:from>
    <xdr:to>
      <xdr:col>20</xdr:col>
      <xdr:colOff>38100</xdr:colOff>
      <xdr:row>84</xdr:row>
      <xdr:rowOff>12156</xdr:rowOff>
    </xdr:to>
    <xdr:sp macro="" textlink="">
      <xdr:nvSpPr>
        <xdr:cNvPr id="291" name="フローチャート: 判断 290"/>
        <xdr:cNvSpPr/>
      </xdr:nvSpPr>
      <xdr:spPr>
        <a:xfrm>
          <a:off x="3384550" y="137916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92" name="フローチャート: 判断 291"/>
        <xdr:cNvSpPr/>
      </xdr:nvSpPr>
      <xdr:spPr>
        <a:xfrm>
          <a:off x="2571750" y="1375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3" name="フローチャート: 判断 292"/>
        <xdr:cNvSpPr/>
      </xdr:nvSpPr>
      <xdr:spPr>
        <a:xfrm>
          <a:off x="1778000" y="13752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152219</xdr:rowOff>
    </xdr:from>
    <xdr:to>
      <xdr:col>6</xdr:col>
      <xdr:colOff>38100</xdr:colOff>
      <xdr:row>83</xdr:row>
      <xdr:rowOff>82369</xdr:rowOff>
    </xdr:to>
    <xdr:sp macro="" textlink="">
      <xdr:nvSpPr>
        <xdr:cNvPr id="294" name="フローチャート: 判断 293"/>
        <xdr:cNvSpPr/>
      </xdr:nvSpPr>
      <xdr:spPr>
        <a:xfrm>
          <a:off x="984250" y="136967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36286</xdr:rowOff>
    </xdr:from>
    <xdr:to>
      <xdr:col>24</xdr:col>
      <xdr:colOff>114300</xdr:colOff>
      <xdr:row>83</xdr:row>
      <xdr:rowOff>137886</xdr:rowOff>
    </xdr:to>
    <xdr:sp macro="" textlink="">
      <xdr:nvSpPr>
        <xdr:cNvPr id="300" name="楕円 299"/>
        <xdr:cNvSpPr/>
      </xdr:nvSpPr>
      <xdr:spPr>
        <a:xfrm>
          <a:off x="4127500" y="1374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59163</xdr:rowOff>
    </xdr:from>
    <xdr:ext cx="405111" cy="259045"/>
    <xdr:sp macro="" textlink="">
      <xdr:nvSpPr>
        <xdr:cNvPr id="301" name="【公営住宅】&#10;有形固定資産減価償却率該当値テキスト"/>
        <xdr:cNvSpPr txBox="1"/>
      </xdr:nvSpPr>
      <xdr:spPr>
        <a:xfrm>
          <a:off x="4216400" y="1360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11793</xdr:rowOff>
    </xdr:from>
    <xdr:to>
      <xdr:col>20</xdr:col>
      <xdr:colOff>38100</xdr:colOff>
      <xdr:row>83</xdr:row>
      <xdr:rowOff>113393</xdr:rowOff>
    </xdr:to>
    <xdr:sp macro="" textlink="">
      <xdr:nvSpPr>
        <xdr:cNvPr id="302" name="楕円 301"/>
        <xdr:cNvSpPr/>
      </xdr:nvSpPr>
      <xdr:spPr>
        <a:xfrm>
          <a:off x="3384550" y="137214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62593</xdr:rowOff>
    </xdr:from>
    <xdr:to>
      <xdr:col>24</xdr:col>
      <xdr:colOff>63500</xdr:colOff>
      <xdr:row>83</xdr:row>
      <xdr:rowOff>87086</xdr:rowOff>
    </xdr:to>
    <xdr:cxnSp macro="">
      <xdr:nvCxnSpPr>
        <xdr:cNvPr id="303" name="直線コネクタ 302"/>
        <xdr:cNvCxnSpPr/>
      </xdr:nvCxnSpPr>
      <xdr:spPr>
        <a:xfrm>
          <a:off x="3429000" y="13772243"/>
          <a:ext cx="7493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158750</xdr:rowOff>
    </xdr:from>
    <xdr:to>
      <xdr:col>15</xdr:col>
      <xdr:colOff>101600</xdr:colOff>
      <xdr:row>83</xdr:row>
      <xdr:rowOff>88900</xdr:rowOff>
    </xdr:to>
    <xdr:sp macro="" textlink="">
      <xdr:nvSpPr>
        <xdr:cNvPr id="304" name="楕円 303"/>
        <xdr:cNvSpPr/>
      </xdr:nvSpPr>
      <xdr:spPr>
        <a:xfrm>
          <a:off x="2571750" y="13703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38100</xdr:rowOff>
    </xdr:from>
    <xdr:to>
      <xdr:col>19</xdr:col>
      <xdr:colOff>177800</xdr:colOff>
      <xdr:row>83</xdr:row>
      <xdr:rowOff>62593</xdr:rowOff>
    </xdr:to>
    <xdr:cxnSp macro="">
      <xdr:nvCxnSpPr>
        <xdr:cNvPr id="305" name="直線コネクタ 304"/>
        <xdr:cNvCxnSpPr/>
      </xdr:nvCxnSpPr>
      <xdr:spPr>
        <a:xfrm>
          <a:off x="2622550" y="13747750"/>
          <a:ext cx="8064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132624</xdr:rowOff>
    </xdr:from>
    <xdr:to>
      <xdr:col>10</xdr:col>
      <xdr:colOff>165100</xdr:colOff>
      <xdr:row>83</xdr:row>
      <xdr:rowOff>62774</xdr:rowOff>
    </xdr:to>
    <xdr:sp macro="" textlink="">
      <xdr:nvSpPr>
        <xdr:cNvPr id="306" name="楕円 305"/>
        <xdr:cNvSpPr/>
      </xdr:nvSpPr>
      <xdr:spPr>
        <a:xfrm>
          <a:off x="1778000" y="136771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11974</xdr:rowOff>
    </xdr:from>
    <xdr:to>
      <xdr:col>15</xdr:col>
      <xdr:colOff>50800</xdr:colOff>
      <xdr:row>83</xdr:row>
      <xdr:rowOff>38100</xdr:rowOff>
    </xdr:to>
    <xdr:cxnSp macro="">
      <xdr:nvCxnSpPr>
        <xdr:cNvPr id="307" name="直線コネクタ 306"/>
        <xdr:cNvCxnSpPr/>
      </xdr:nvCxnSpPr>
      <xdr:spPr>
        <a:xfrm>
          <a:off x="1828800" y="13721624"/>
          <a:ext cx="7937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121194</xdr:rowOff>
    </xdr:from>
    <xdr:to>
      <xdr:col>6</xdr:col>
      <xdr:colOff>38100</xdr:colOff>
      <xdr:row>83</xdr:row>
      <xdr:rowOff>51344</xdr:rowOff>
    </xdr:to>
    <xdr:sp macro="" textlink="">
      <xdr:nvSpPr>
        <xdr:cNvPr id="308" name="楕円 307"/>
        <xdr:cNvSpPr/>
      </xdr:nvSpPr>
      <xdr:spPr>
        <a:xfrm>
          <a:off x="984250" y="136657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544</xdr:rowOff>
    </xdr:from>
    <xdr:to>
      <xdr:col>10</xdr:col>
      <xdr:colOff>114300</xdr:colOff>
      <xdr:row>83</xdr:row>
      <xdr:rowOff>11974</xdr:rowOff>
    </xdr:to>
    <xdr:cxnSp macro="">
      <xdr:nvCxnSpPr>
        <xdr:cNvPr id="309" name="直線コネクタ 308"/>
        <xdr:cNvCxnSpPr/>
      </xdr:nvCxnSpPr>
      <xdr:spPr>
        <a:xfrm>
          <a:off x="1028700" y="13710194"/>
          <a:ext cx="8001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3283</xdr:rowOff>
    </xdr:from>
    <xdr:ext cx="405111" cy="259045"/>
    <xdr:sp macro="" textlink="">
      <xdr:nvSpPr>
        <xdr:cNvPr id="310" name="n_1aveValue【公営住宅】&#10;有形固定資産減価償却率"/>
        <xdr:cNvSpPr txBox="1"/>
      </xdr:nvSpPr>
      <xdr:spPr>
        <a:xfrm>
          <a:off x="3239144" y="13878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142076</xdr:rowOff>
    </xdr:from>
    <xdr:ext cx="405111" cy="259045"/>
    <xdr:sp macro="" textlink="">
      <xdr:nvSpPr>
        <xdr:cNvPr id="311" name="n_2aveValue【公営住宅】&#10;有形固定資産減価償却率"/>
        <xdr:cNvSpPr txBox="1"/>
      </xdr:nvSpPr>
      <xdr:spPr>
        <a:xfrm>
          <a:off x="2439044" y="13851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135545</xdr:rowOff>
    </xdr:from>
    <xdr:ext cx="405111" cy="259045"/>
    <xdr:sp macro="" textlink="">
      <xdr:nvSpPr>
        <xdr:cNvPr id="312" name="n_3aveValue【公営住宅】&#10;有形固定資産減価償却率"/>
        <xdr:cNvSpPr txBox="1"/>
      </xdr:nvSpPr>
      <xdr:spPr>
        <a:xfrm>
          <a:off x="1645294" y="13845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73496</xdr:rowOff>
    </xdr:from>
    <xdr:ext cx="405111" cy="259045"/>
    <xdr:sp macro="" textlink="">
      <xdr:nvSpPr>
        <xdr:cNvPr id="313" name="n_4aveValue【公営住宅】&#10;有形固定資産減価償却率"/>
        <xdr:cNvSpPr txBox="1"/>
      </xdr:nvSpPr>
      <xdr:spPr>
        <a:xfrm>
          <a:off x="851544" y="13783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129920</xdr:rowOff>
    </xdr:from>
    <xdr:ext cx="405111" cy="259045"/>
    <xdr:sp macro="" textlink="">
      <xdr:nvSpPr>
        <xdr:cNvPr id="314" name="n_1mainValue【公営住宅】&#10;有形固定資産減価償却率"/>
        <xdr:cNvSpPr txBox="1"/>
      </xdr:nvSpPr>
      <xdr:spPr>
        <a:xfrm>
          <a:off x="3239144" y="13509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105427</xdr:rowOff>
    </xdr:from>
    <xdr:ext cx="405111" cy="259045"/>
    <xdr:sp macro="" textlink="">
      <xdr:nvSpPr>
        <xdr:cNvPr id="315" name="n_2mainValue【公営住宅】&#10;有形固定資産減価償却率"/>
        <xdr:cNvSpPr txBox="1"/>
      </xdr:nvSpPr>
      <xdr:spPr>
        <a:xfrm>
          <a:off x="2439044" y="1348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79301</xdr:rowOff>
    </xdr:from>
    <xdr:ext cx="405111" cy="259045"/>
    <xdr:sp macro="" textlink="">
      <xdr:nvSpPr>
        <xdr:cNvPr id="316" name="n_3mainValue【公営住宅】&#10;有形固定資産減価償却率"/>
        <xdr:cNvSpPr txBox="1"/>
      </xdr:nvSpPr>
      <xdr:spPr>
        <a:xfrm>
          <a:off x="1645294" y="1345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67871</xdr:rowOff>
    </xdr:from>
    <xdr:ext cx="405111" cy="259045"/>
    <xdr:sp macro="" textlink="">
      <xdr:nvSpPr>
        <xdr:cNvPr id="317" name="n_4mainValue【公営住宅】&#10;有形固定資産減価償却率"/>
        <xdr:cNvSpPr txBox="1"/>
      </xdr:nvSpPr>
      <xdr:spPr>
        <a:xfrm>
          <a:off x="851544" y="13447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169163</xdr:rowOff>
    </xdr:from>
    <xdr:to>
      <xdr:col>54</xdr:col>
      <xdr:colOff>189865</xdr:colOff>
      <xdr:row>86</xdr:row>
      <xdr:rowOff>108965</xdr:rowOff>
    </xdr:to>
    <xdr:cxnSp macro="">
      <xdr:nvCxnSpPr>
        <xdr:cNvPr id="341" name="直線コネクタ 340"/>
        <xdr:cNvCxnSpPr/>
      </xdr:nvCxnSpPr>
      <xdr:spPr>
        <a:xfrm flipV="1">
          <a:off x="9429115" y="13046963"/>
          <a:ext cx="0" cy="1266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2" name="【公営住宅】&#10;一人当たり面積最小値テキスト"/>
        <xdr:cNvSpPr txBox="1"/>
      </xdr:nvSpPr>
      <xdr:spPr>
        <a:xfrm>
          <a:off x="9467850" y="1431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3" name="直線コネクタ 342"/>
        <xdr:cNvCxnSpPr/>
      </xdr:nvCxnSpPr>
      <xdr:spPr>
        <a:xfrm>
          <a:off x="9359900" y="143139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115840</xdr:rowOff>
    </xdr:from>
    <xdr:ext cx="469744" cy="259045"/>
    <xdr:sp macro="" textlink="">
      <xdr:nvSpPr>
        <xdr:cNvPr id="344" name="【公営住宅】&#10;一人当たり面積最大値テキスト"/>
        <xdr:cNvSpPr txBox="1"/>
      </xdr:nvSpPr>
      <xdr:spPr>
        <a:xfrm>
          <a:off x="9467850" y="1283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169163</xdr:rowOff>
    </xdr:from>
    <xdr:to>
      <xdr:col>55</xdr:col>
      <xdr:colOff>88900</xdr:colOff>
      <xdr:row>78</xdr:row>
      <xdr:rowOff>169163</xdr:rowOff>
    </xdr:to>
    <xdr:cxnSp macro="">
      <xdr:nvCxnSpPr>
        <xdr:cNvPr id="345" name="直線コネクタ 344"/>
        <xdr:cNvCxnSpPr/>
      </xdr:nvCxnSpPr>
      <xdr:spPr>
        <a:xfrm>
          <a:off x="9359900" y="130469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6" name="【公営住宅】&#10;一人当たり面積平均値テキスト"/>
        <xdr:cNvSpPr txBox="1"/>
      </xdr:nvSpPr>
      <xdr:spPr>
        <a:xfrm>
          <a:off x="9467850" y="13735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7" name="フローチャート: 判断 346"/>
        <xdr:cNvSpPr/>
      </xdr:nvSpPr>
      <xdr:spPr>
        <a:xfrm>
          <a:off x="9398000" y="138780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xdr:rowOff>
    </xdr:from>
    <xdr:to>
      <xdr:col>50</xdr:col>
      <xdr:colOff>165100</xdr:colOff>
      <xdr:row>84</xdr:row>
      <xdr:rowOff>101854</xdr:rowOff>
    </xdr:to>
    <xdr:sp macro="" textlink="">
      <xdr:nvSpPr>
        <xdr:cNvPr id="348" name="フローチャート: 判断 347"/>
        <xdr:cNvSpPr/>
      </xdr:nvSpPr>
      <xdr:spPr>
        <a:xfrm>
          <a:off x="8636000" y="13875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170942</xdr:rowOff>
    </xdr:from>
    <xdr:to>
      <xdr:col>46</xdr:col>
      <xdr:colOff>38100</xdr:colOff>
      <xdr:row>84</xdr:row>
      <xdr:rowOff>101092</xdr:rowOff>
    </xdr:to>
    <xdr:sp macro="" textlink="">
      <xdr:nvSpPr>
        <xdr:cNvPr id="349" name="フローチャート: 判断 348"/>
        <xdr:cNvSpPr/>
      </xdr:nvSpPr>
      <xdr:spPr>
        <a:xfrm>
          <a:off x="7842250" y="138742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xdr:rowOff>
    </xdr:from>
    <xdr:to>
      <xdr:col>41</xdr:col>
      <xdr:colOff>101600</xdr:colOff>
      <xdr:row>84</xdr:row>
      <xdr:rowOff>112522</xdr:rowOff>
    </xdr:to>
    <xdr:sp macro="" textlink="">
      <xdr:nvSpPr>
        <xdr:cNvPr id="350" name="フローチャート: 判断 349"/>
        <xdr:cNvSpPr/>
      </xdr:nvSpPr>
      <xdr:spPr>
        <a:xfrm>
          <a:off x="7029450" y="1388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xdr:rowOff>
    </xdr:from>
    <xdr:to>
      <xdr:col>36</xdr:col>
      <xdr:colOff>165100</xdr:colOff>
      <xdr:row>84</xdr:row>
      <xdr:rowOff>107950</xdr:rowOff>
    </xdr:to>
    <xdr:sp macro="" textlink="">
      <xdr:nvSpPr>
        <xdr:cNvPr id="351" name="フローチャート: 判断 350"/>
        <xdr:cNvSpPr/>
      </xdr:nvSpPr>
      <xdr:spPr>
        <a:xfrm>
          <a:off x="6235700" y="1388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170942</xdr:rowOff>
    </xdr:from>
    <xdr:to>
      <xdr:col>55</xdr:col>
      <xdr:colOff>50800</xdr:colOff>
      <xdr:row>85</xdr:row>
      <xdr:rowOff>101092</xdr:rowOff>
    </xdr:to>
    <xdr:sp macro="" textlink="">
      <xdr:nvSpPr>
        <xdr:cNvPr id="357" name="楕円 356"/>
        <xdr:cNvSpPr/>
      </xdr:nvSpPr>
      <xdr:spPr>
        <a:xfrm>
          <a:off x="9398000" y="140393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149369</xdr:rowOff>
    </xdr:from>
    <xdr:ext cx="469744" cy="259045"/>
    <xdr:sp macro="" textlink="">
      <xdr:nvSpPr>
        <xdr:cNvPr id="358" name="【公営住宅】&#10;一人当たり面積該当値テキスト"/>
        <xdr:cNvSpPr txBox="1"/>
      </xdr:nvSpPr>
      <xdr:spPr>
        <a:xfrm>
          <a:off x="9467850" y="1402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170942</xdr:rowOff>
    </xdr:from>
    <xdr:to>
      <xdr:col>50</xdr:col>
      <xdr:colOff>165100</xdr:colOff>
      <xdr:row>85</xdr:row>
      <xdr:rowOff>101092</xdr:rowOff>
    </xdr:to>
    <xdr:sp macro="" textlink="">
      <xdr:nvSpPr>
        <xdr:cNvPr id="359" name="楕円 358"/>
        <xdr:cNvSpPr/>
      </xdr:nvSpPr>
      <xdr:spPr>
        <a:xfrm>
          <a:off x="8636000" y="14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50292</xdr:rowOff>
    </xdr:from>
    <xdr:to>
      <xdr:col>55</xdr:col>
      <xdr:colOff>0</xdr:colOff>
      <xdr:row>85</xdr:row>
      <xdr:rowOff>50292</xdr:rowOff>
    </xdr:to>
    <xdr:cxnSp macro="">
      <xdr:nvCxnSpPr>
        <xdr:cNvPr id="360" name="直線コネクタ 359"/>
        <xdr:cNvCxnSpPr/>
      </xdr:nvCxnSpPr>
      <xdr:spPr>
        <a:xfrm>
          <a:off x="8686800" y="1409014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170942</xdr:rowOff>
    </xdr:from>
    <xdr:to>
      <xdr:col>46</xdr:col>
      <xdr:colOff>38100</xdr:colOff>
      <xdr:row>85</xdr:row>
      <xdr:rowOff>101092</xdr:rowOff>
    </xdr:to>
    <xdr:sp macro="" textlink="">
      <xdr:nvSpPr>
        <xdr:cNvPr id="361" name="楕円 360"/>
        <xdr:cNvSpPr/>
      </xdr:nvSpPr>
      <xdr:spPr>
        <a:xfrm>
          <a:off x="7842250" y="140393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50292</xdr:rowOff>
    </xdr:from>
    <xdr:to>
      <xdr:col>50</xdr:col>
      <xdr:colOff>114300</xdr:colOff>
      <xdr:row>85</xdr:row>
      <xdr:rowOff>50292</xdr:rowOff>
    </xdr:to>
    <xdr:cxnSp macro="">
      <xdr:nvCxnSpPr>
        <xdr:cNvPr id="362" name="直線コネクタ 361"/>
        <xdr:cNvCxnSpPr/>
      </xdr:nvCxnSpPr>
      <xdr:spPr>
        <a:xfrm>
          <a:off x="7886700" y="1409014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254</xdr:rowOff>
    </xdr:from>
    <xdr:to>
      <xdr:col>41</xdr:col>
      <xdr:colOff>101600</xdr:colOff>
      <xdr:row>85</xdr:row>
      <xdr:rowOff>101854</xdr:rowOff>
    </xdr:to>
    <xdr:sp macro="" textlink="">
      <xdr:nvSpPr>
        <xdr:cNvPr id="363" name="楕円 362"/>
        <xdr:cNvSpPr/>
      </xdr:nvSpPr>
      <xdr:spPr>
        <a:xfrm>
          <a:off x="7029450" y="140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50292</xdr:rowOff>
    </xdr:from>
    <xdr:to>
      <xdr:col>45</xdr:col>
      <xdr:colOff>177800</xdr:colOff>
      <xdr:row>85</xdr:row>
      <xdr:rowOff>51054</xdr:rowOff>
    </xdr:to>
    <xdr:cxnSp macro="">
      <xdr:nvCxnSpPr>
        <xdr:cNvPr id="364" name="直線コネクタ 363"/>
        <xdr:cNvCxnSpPr/>
      </xdr:nvCxnSpPr>
      <xdr:spPr>
        <a:xfrm flipV="1">
          <a:off x="7080250" y="14090142"/>
          <a:ext cx="8064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6350</xdr:rowOff>
    </xdr:from>
    <xdr:to>
      <xdr:col>36</xdr:col>
      <xdr:colOff>165100</xdr:colOff>
      <xdr:row>85</xdr:row>
      <xdr:rowOff>107950</xdr:rowOff>
    </xdr:to>
    <xdr:sp macro="" textlink="">
      <xdr:nvSpPr>
        <xdr:cNvPr id="365" name="楕円 364"/>
        <xdr:cNvSpPr/>
      </xdr:nvSpPr>
      <xdr:spPr>
        <a:xfrm>
          <a:off x="6235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51054</xdr:rowOff>
    </xdr:from>
    <xdr:to>
      <xdr:col>41</xdr:col>
      <xdr:colOff>50800</xdr:colOff>
      <xdr:row>85</xdr:row>
      <xdr:rowOff>57150</xdr:rowOff>
    </xdr:to>
    <xdr:cxnSp macro="">
      <xdr:nvCxnSpPr>
        <xdr:cNvPr id="366" name="直線コネクタ 365"/>
        <xdr:cNvCxnSpPr/>
      </xdr:nvCxnSpPr>
      <xdr:spPr>
        <a:xfrm flipV="1">
          <a:off x="6286500" y="14090904"/>
          <a:ext cx="79375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118381</xdr:rowOff>
    </xdr:from>
    <xdr:ext cx="469744" cy="259045"/>
    <xdr:sp macro="" textlink="">
      <xdr:nvSpPr>
        <xdr:cNvPr id="367" name="n_1aveValue【公営住宅】&#10;一人当たり面積"/>
        <xdr:cNvSpPr txBox="1"/>
      </xdr:nvSpPr>
      <xdr:spPr>
        <a:xfrm>
          <a:off x="8458277" y="13662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117619</xdr:rowOff>
    </xdr:from>
    <xdr:ext cx="469744" cy="259045"/>
    <xdr:sp macro="" textlink="">
      <xdr:nvSpPr>
        <xdr:cNvPr id="368" name="n_2aveValue【公営住宅】&#10;一人当たり面積"/>
        <xdr:cNvSpPr txBox="1"/>
      </xdr:nvSpPr>
      <xdr:spPr>
        <a:xfrm>
          <a:off x="7677227" y="1366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129049</xdr:rowOff>
    </xdr:from>
    <xdr:ext cx="469744" cy="259045"/>
    <xdr:sp macro="" textlink="">
      <xdr:nvSpPr>
        <xdr:cNvPr id="369" name="n_3aveValue【公営住宅】&#10;一人当たり面積"/>
        <xdr:cNvSpPr txBox="1"/>
      </xdr:nvSpPr>
      <xdr:spPr>
        <a:xfrm>
          <a:off x="6864427" y="1367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124477</xdr:rowOff>
    </xdr:from>
    <xdr:ext cx="469744" cy="259045"/>
    <xdr:sp macro="" textlink="">
      <xdr:nvSpPr>
        <xdr:cNvPr id="370" name="n_4aveValue【公営住宅】&#10;一人当たり面積"/>
        <xdr:cNvSpPr txBox="1"/>
      </xdr:nvSpPr>
      <xdr:spPr>
        <a:xfrm>
          <a:off x="607067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92219</xdr:rowOff>
    </xdr:from>
    <xdr:ext cx="469744" cy="259045"/>
    <xdr:sp macro="" textlink="">
      <xdr:nvSpPr>
        <xdr:cNvPr id="371" name="n_1mainValue【公営住宅】&#10;一人当たり面積"/>
        <xdr:cNvSpPr txBox="1"/>
      </xdr:nvSpPr>
      <xdr:spPr>
        <a:xfrm>
          <a:off x="845827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92219</xdr:rowOff>
    </xdr:from>
    <xdr:ext cx="469744" cy="259045"/>
    <xdr:sp macro="" textlink="">
      <xdr:nvSpPr>
        <xdr:cNvPr id="372" name="n_2mainValue【公営住宅】&#10;一人当たり面積"/>
        <xdr:cNvSpPr txBox="1"/>
      </xdr:nvSpPr>
      <xdr:spPr>
        <a:xfrm>
          <a:off x="767722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92981</xdr:rowOff>
    </xdr:from>
    <xdr:ext cx="469744" cy="259045"/>
    <xdr:sp macro="" textlink="">
      <xdr:nvSpPr>
        <xdr:cNvPr id="373" name="n_3mainValue【公営住宅】&#10;一人当たり面積"/>
        <xdr:cNvSpPr txBox="1"/>
      </xdr:nvSpPr>
      <xdr:spPr>
        <a:xfrm>
          <a:off x="6864427" y="1413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99077</xdr:rowOff>
    </xdr:from>
    <xdr:ext cx="469744" cy="259045"/>
    <xdr:sp macro="" textlink="">
      <xdr:nvSpPr>
        <xdr:cNvPr id="374" name="n_4mainValue【公営住宅】&#10;一人当たり面積"/>
        <xdr:cNvSpPr txBox="1"/>
      </xdr:nvSpPr>
      <xdr:spPr>
        <a:xfrm>
          <a:off x="607067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41</xdr:row>
      <xdr:rowOff>139065</xdr:rowOff>
    </xdr:to>
    <xdr:cxnSp macro="">
      <xdr:nvCxnSpPr>
        <xdr:cNvPr id="415" name="直線コネクタ 414"/>
        <xdr:cNvCxnSpPr/>
      </xdr:nvCxnSpPr>
      <xdr:spPr>
        <a:xfrm flipV="1">
          <a:off x="14699614" y="5534660"/>
          <a:ext cx="0" cy="1379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416" name="【認定こども園・幼稚園・保育所】&#10;有形固定資産減価償却率最小値テキスト"/>
        <xdr:cNvSpPr txBox="1"/>
      </xdr:nvSpPr>
      <xdr:spPr>
        <a:xfrm>
          <a:off x="14738350" y="691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417" name="直線コネクタ 416"/>
        <xdr:cNvCxnSpPr/>
      </xdr:nvCxnSpPr>
      <xdr:spPr>
        <a:xfrm>
          <a:off x="14611350" y="69145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418" name="【認定こども園・幼稚園・保育所】&#10;有形固定資産減価償却率最大値テキスト"/>
        <xdr:cNvSpPr txBox="1"/>
      </xdr:nvSpPr>
      <xdr:spPr>
        <a:xfrm>
          <a:off x="14738350" y="5316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419" name="直線コネクタ 418"/>
        <xdr:cNvCxnSpPr/>
      </xdr:nvCxnSpPr>
      <xdr:spPr>
        <a:xfrm>
          <a:off x="14611350" y="5534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103522</xdr:rowOff>
    </xdr:from>
    <xdr:ext cx="405111" cy="259045"/>
    <xdr:sp macro="" textlink="">
      <xdr:nvSpPr>
        <xdr:cNvPr id="420" name="【認定こども園・幼稚園・保育所】&#10;有形固定資産減価償却率平均値テキスト"/>
        <xdr:cNvSpPr txBox="1"/>
      </xdr:nvSpPr>
      <xdr:spPr>
        <a:xfrm>
          <a:off x="14738350" y="6053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421" name="フローチャート: 判断 420"/>
        <xdr:cNvSpPr/>
      </xdr:nvSpPr>
      <xdr:spPr>
        <a:xfrm>
          <a:off x="14649450" y="61956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107315</xdr:rowOff>
    </xdr:from>
    <xdr:to>
      <xdr:col>81</xdr:col>
      <xdr:colOff>101600</xdr:colOff>
      <xdr:row>38</xdr:row>
      <xdr:rowOff>37465</xdr:rowOff>
    </xdr:to>
    <xdr:sp macro="" textlink="">
      <xdr:nvSpPr>
        <xdr:cNvPr id="422" name="フローチャート: 判断 421"/>
        <xdr:cNvSpPr/>
      </xdr:nvSpPr>
      <xdr:spPr>
        <a:xfrm>
          <a:off x="13887450" y="6222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423" name="フローチャート: 判断 422"/>
        <xdr:cNvSpPr/>
      </xdr:nvSpPr>
      <xdr:spPr>
        <a:xfrm>
          <a:off x="13093700" y="6203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424" name="フローチャート: 判断 423"/>
        <xdr:cNvSpPr/>
      </xdr:nvSpPr>
      <xdr:spPr>
        <a:xfrm>
          <a:off x="12299950" y="6197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425" name="フローチャート: 判断 424"/>
        <xdr:cNvSpPr/>
      </xdr:nvSpPr>
      <xdr:spPr>
        <a:xfrm>
          <a:off x="1148715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10160</xdr:rowOff>
    </xdr:from>
    <xdr:to>
      <xdr:col>85</xdr:col>
      <xdr:colOff>177800</xdr:colOff>
      <xdr:row>38</xdr:row>
      <xdr:rowOff>111760</xdr:rowOff>
    </xdr:to>
    <xdr:sp macro="" textlink="">
      <xdr:nvSpPr>
        <xdr:cNvPr id="431" name="楕円 430"/>
        <xdr:cNvSpPr/>
      </xdr:nvSpPr>
      <xdr:spPr>
        <a:xfrm>
          <a:off x="14649450" y="62903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160037</xdr:rowOff>
    </xdr:from>
    <xdr:ext cx="405111" cy="259045"/>
    <xdr:sp macro="" textlink="">
      <xdr:nvSpPr>
        <xdr:cNvPr id="432" name="【認定こども園・幼稚園・保育所】&#10;有形固定資産減価償却率該当値テキスト"/>
        <xdr:cNvSpPr txBox="1"/>
      </xdr:nvSpPr>
      <xdr:spPr>
        <a:xfrm>
          <a:off x="14738350" y="627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133985</xdr:rowOff>
    </xdr:from>
    <xdr:to>
      <xdr:col>81</xdr:col>
      <xdr:colOff>101600</xdr:colOff>
      <xdr:row>40</xdr:row>
      <xdr:rowOff>64135</xdr:rowOff>
    </xdr:to>
    <xdr:sp macro="" textlink="">
      <xdr:nvSpPr>
        <xdr:cNvPr id="433" name="楕円 432"/>
        <xdr:cNvSpPr/>
      </xdr:nvSpPr>
      <xdr:spPr>
        <a:xfrm>
          <a:off x="13887450" y="65792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60960</xdr:rowOff>
    </xdr:from>
    <xdr:to>
      <xdr:col>85</xdr:col>
      <xdr:colOff>127000</xdr:colOff>
      <xdr:row>40</xdr:row>
      <xdr:rowOff>13335</xdr:rowOff>
    </xdr:to>
    <xdr:cxnSp macro="">
      <xdr:nvCxnSpPr>
        <xdr:cNvPr id="434" name="直線コネクタ 433"/>
        <xdr:cNvCxnSpPr/>
      </xdr:nvCxnSpPr>
      <xdr:spPr>
        <a:xfrm flipV="1">
          <a:off x="13938250" y="6341110"/>
          <a:ext cx="762000" cy="28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107315</xdr:rowOff>
    </xdr:from>
    <xdr:to>
      <xdr:col>76</xdr:col>
      <xdr:colOff>165100</xdr:colOff>
      <xdr:row>40</xdr:row>
      <xdr:rowOff>37465</xdr:rowOff>
    </xdr:to>
    <xdr:sp macro="" textlink="">
      <xdr:nvSpPr>
        <xdr:cNvPr id="435" name="楕円 434"/>
        <xdr:cNvSpPr/>
      </xdr:nvSpPr>
      <xdr:spPr>
        <a:xfrm>
          <a:off x="13093700" y="65525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158115</xdr:rowOff>
    </xdr:from>
    <xdr:to>
      <xdr:col>81</xdr:col>
      <xdr:colOff>50800</xdr:colOff>
      <xdr:row>40</xdr:row>
      <xdr:rowOff>13335</xdr:rowOff>
    </xdr:to>
    <xdr:cxnSp macro="">
      <xdr:nvCxnSpPr>
        <xdr:cNvPr id="436" name="直線コネクタ 435"/>
        <xdr:cNvCxnSpPr/>
      </xdr:nvCxnSpPr>
      <xdr:spPr>
        <a:xfrm>
          <a:off x="13144500" y="6603365"/>
          <a:ext cx="79375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88265</xdr:rowOff>
    </xdr:from>
    <xdr:to>
      <xdr:col>72</xdr:col>
      <xdr:colOff>38100</xdr:colOff>
      <xdr:row>40</xdr:row>
      <xdr:rowOff>18415</xdr:rowOff>
    </xdr:to>
    <xdr:sp macro="" textlink="">
      <xdr:nvSpPr>
        <xdr:cNvPr id="437" name="楕円 436"/>
        <xdr:cNvSpPr/>
      </xdr:nvSpPr>
      <xdr:spPr>
        <a:xfrm>
          <a:off x="12299950" y="65335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139065</xdr:rowOff>
    </xdr:from>
    <xdr:to>
      <xdr:col>76</xdr:col>
      <xdr:colOff>114300</xdr:colOff>
      <xdr:row>39</xdr:row>
      <xdr:rowOff>158115</xdr:rowOff>
    </xdr:to>
    <xdr:cxnSp macro="">
      <xdr:nvCxnSpPr>
        <xdr:cNvPr id="438" name="直線コネクタ 437"/>
        <xdr:cNvCxnSpPr/>
      </xdr:nvCxnSpPr>
      <xdr:spPr>
        <a:xfrm>
          <a:off x="12344400" y="6584315"/>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50165</xdr:rowOff>
    </xdr:from>
    <xdr:to>
      <xdr:col>67</xdr:col>
      <xdr:colOff>101600</xdr:colOff>
      <xdr:row>39</xdr:row>
      <xdr:rowOff>151765</xdr:rowOff>
    </xdr:to>
    <xdr:sp macro="" textlink="">
      <xdr:nvSpPr>
        <xdr:cNvPr id="439" name="楕円 438"/>
        <xdr:cNvSpPr/>
      </xdr:nvSpPr>
      <xdr:spPr>
        <a:xfrm>
          <a:off x="11487150" y="649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100965</xdr:rowOff>
    </xdr:from>
    <xdr:to>
      <xdr:col>71</xdr:col>
      <xdr:colOff>177800</xdr:colOff>
      <xdr:row>39</xdr:row>
      <xdr:rowOff>139065</xdr:rowOff>
    </xdr:to>
    <xdr:cxnSp macro="">
      <xdr:nvCxnSpPr>
        <xdr:cNvPr id="440" name="直線コネクタ 439"/>
        <xdr:cNvCxnSpPr/>
      </xdr:nvCxnSpPr>
      <xdr:spPr>
        <a:xfrm>
          <a:off x="11537950" y="654621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53992</xdr:rowOff>
    </xdr:from>
    <xdr:ext cx="405111" cy="259045"/>
    <xdr:sp macro="" textlink="">
      <xdr:nvSpPr>
        <xdr:cNvPr id="441" name="n_1aveValue【認定こども園・幼稚園・保育所】&#10;有形固定資産減価償却率"/>
        <xdr:cNvSpPr txBox="1"/>
      </xdr:nvSpPr>
      <xdr:spPr>
        <a:xfrm>
          <a:off x="13742044" y="600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442" name="n_2aveValue【認定こども園・幼稚園・保育所】&#10;有形固定資産減価償却率"/>
        <xdr:cNvSpPr txBox="1"/>
      </xdr:nvSpPr>
      <xdr:spPr>
        <a:xfrm>
          <a:off x="12960994" y="5984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443" name="n_3aveValue【認定こども園・幼稚園・保育所】&#10;有形固定資産減価償却率"/>
        <xdr:cNvSpPr txBox="1"/>
      </xdr:nvSpPr>
      <xdr:spPr>
        <a:xfrm>
          <a:off x="12167244" y="597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444" name="n_4aveValue【認定こども園・幼稚園・保育所】&#10;有形固定資産減価償却率"/>
        <xdr:cNvSpPr txBox="1"/>
      </xdr:nvSpPr>
      <xdr:spPr>
        <a:xfrm>
          <a:off x="1135444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55262</xdr:rowOff>
    </xdr:from>
    <xdr:ext cx="405111" cy="259045"/>
    <xdr:sp macro="" textlink="">
      <xdr:nvSpPr>
        <xdr:cNvPr id="445" name="n_1mainValue【認定こども園・幼稚園・保育所】&#10;有形固定資産減価償却率"/>
        <xdr:cNvSpPr txBox="1"/>
      </xdr:nvSpPr>
      <xdr:spPr>
        <a:xfrm>
          <a:off x="137420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28592</xdr:rowOff>
    </xdr:from>
    <xdr:ext cx="405111" cy="259045"/>
    <xdr:sp macro="" textlink="">
      <xdr:nvSpPr>
        <xdr:cNvPr id="446" name="n_2mainValue【認定こども園・幼稚園・保育所】&#10;有形固定資産減価償却率"/>
        <xdr:cNvSpPr txBox="1"/>
      </xdr:nvSpPr>
      <xdr:spPr>
        <a:xfrm>
          <a:off x="1296099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9542</xdr:rowOff>
    </xdr:from>
    <xdr:ext cx="405111" cy="259045"/>
    <xdr:sp macro="" textlink="">
      <xdr:nvSpPr>
        <xdr:cNvPr id="447" name="n_3mainValue【認定こども園・幼稚園・保育所】&#10;有形固定資産減価償却率"/>
        <xdr:cNvSpPr txBox="1"/>
      </xdr:nvSpPr>
      <xdr:spPr>
        <a:xfrm>
          <a:off x="121672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142892</xdr:rowOff>
    </xdr:from>
    <xdr:ext cx="405111" cy="259045"/>
    <xdr:sp macro="" textlink="">
      <xdr:nvSpPr>
        <xdr:cNvPr id="448" name="n_4mainValue【認定こども園・幼稚園・保育所】&#10;有形固定資産減価償却率"/>
        <xdr:cNvSpPr txBox="1"/>
      </xdr:nvSpPr>
      <xdr:spPr>
        <a:xfrm>
          <a:off x="11354444" y="658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68580</xdr:rowOff>
    </xdr:from>
    <xdr:to>
      <xdr:col>116</xdr:col>
      <xdr:colOff>62864</xdr:colOff>
      <xdr:row>42</xdr:row>
      <xdr:rowOff>3810</xdr:rowOff>
    </xdr:to>
    <xdr:cxnSp macro="">
      <xdr:nvCxnSpPr>
        <xdr:cNvPr id="472" name="直線コネクタ 471"/>
        <xdr:cNvCxnSpPr/>
      </xdr:nvCxnSpPr>
      <xdr:spPr>
        <a:xfrm flipV="1">
          <a:off x="19951064" y="552323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xdr:cNvSpPr txBox="1"/>
      </xdr:nvSpPr>
      <xdr:spPr>
        <a:xfrm>
          <a:off x="19989800" y="694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xdr:cNvCxnSpPr/>
      </xdr:nvCxnSpPr>
      <xdr:spPr>
        <a:xfrm>
          <a:off x="19881850" y="69443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15257</xdr:rowOff>
    </xdr:from>
    <xdr:ext cx="469744" cy="259045"/>
    <xdr:sp macro="" textlink="">
      <xdr:nvSpPr>
        <xdr:cNvPr id="475" name="【認定こども園・幼稚園・保育所】&#10;一人当たり面積最大値テキスト"/>
        <xdr:cNvSpPr txBox="1"/>
      </xdr:nvSpPr>
      <xdr:spPr>
        <a:xfrm>
          <a:off x="19989800" y="530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68580</xdr:rowOff>
    </xdr:from>
    <xdr:to>
      <xdr:col>116</xdr:col>
      <xdr:colOff>152400</xdr:colOff>
      <xdr:row>33</xdr:row>
      <xdr:rowOff>68580</xdr:rowOff>
    </xdr:to>
    <xdr:cxnSp macro="">
      <xdr:nvCxnSpPr>
        <xdr:cNvPr id="476" name="直線コネクタ 475"/>
        <xdr:cNvCxnSpPr/>
      </xdr:nvCxnSpPr>
      <xdr:spPr>
        <a:xfrm>
          <a:off x="19881850" y="55232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64787</xdr:rowOff>
    </xdr:from>
    <xdr:ext cx="469744" cy="259045"/>
    <xdr:sp macro="" textlink="">
      <xdr:nvSpPr>
        <xdr:cNvPr id="477" name="【認定こども園・幼稚園・保育所】&#10;一人当たり面積平均値テキスト"/>
        <xdr:cNvSpPr txBox="1"/>
      </xdr:nvSpPr>
      <xdr:spPr>
        <a:xfrm>
          <a:off x="19989800" y="6344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86360</xdr:rowOff>
    </xdr:from>
    <xdr:to>
      <xdr:col>116</xdr:col>
      <xdr:colOff>114300</xdr:colOff>
      <xdr:row>39</xdr:row>
      <xdr:rowOff>16510</xdr:rowOff>
    </xdr:to>
    <xdr:sp macro="" textlink="">
      <xdr:nvSpPr>
        <xdr:cNvPr id="478" name="フローチャート: 判断 477"/>
        <xdr:cNvSpPr/>
      </xdr:nvSpPr>
      <xdr:spPr>
        <a:xfrm>
          <a:off x="19900900" y="63665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97790</xdr:rowOff>
    </xdr:from>
    <xdr:to>
      <xdr:col>112</xdr:col>
      <xdr:colOff>38100</xdr:colOff>
      <xdr:row>39</xdr:row>
      <xdr:rowOff>27940</xdr:rowOff>
    </xdr:to>
    <xdr:sp macro="" textlink="">
      <xdr:nvSpPr>
        <xdr:cNvPr id="479" name="フローチャート: 判断 478"/>
        <xdr:cNvSpPr/>
      </xdr:nvSpPr>
      <xdr:spPr>
        <a:xfrm>
          <a:off x="19157950" y="63779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480" name="フローチャート: 判断 479"/>
        <xdr:cNvSpPr/>
      </xdr:nvSpPr>
      <xdr:spPr>
        <a:xfrm>
          <a:off x="18345150" y="6374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481" name="フローチャート: 判断 480"/>
        <xdr:cNvSpPr/>
      </xdr:nvSpPr>
      <xdr:spPr>
        <a:xfrm>
          <a:off x="17551400" y="6393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482" name="フローチャート: 判断 481"/>
        <xdr:cNvSpPr/>
      </xdr:nvSpPr>
      <xdr:spPr>
        <a:xfrm>
          <a:off x="16757650" y="64046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33020</xdr:rowOff>
    </xdr:from>
    <xdr:to>
      <xdr:col>116</xdr:col>
      <xdr:colOff>114300</xdr:colOff>
      <xdr:row>38</xdr:row>
      <xdr:rowOff>134620</xdr:rowOff>
    </xdr:to>
    <xdr:sp macro="" textlink="">
      <xdr:nvSpPr>
        <xdr:cNvPr id="488" name="楕円 487"/>
        <xdr:cNvSpPr/>
      </xdr:nvSpPr>
      <xdr:spPr>
        <a:xfrm>
          <a:off x="199009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55897</xdr:rowOff>
    </xdr:from>
    <xdr:ext cx="469744" cy="259045"/>
    <xdr:sp macro="" textlink="">
      <xdr:nvSpPr>
        <xdr:cNvPr id="489" name="【認定こども園・幼稚園・保育所】&#10;一人当たり面積該当値テキスト"/>
        <xdr:cNvSpPr txBox="1"/>
      </xdr:nvSpPr>
      <xdr:spPr>
        <a:xfrm>
          <a:off x="19989800"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33020</xdr:rowOff>
    </xdr:from>
    <xdr:to>
      <xdr:col>112</xdr:col>
      <xdr:colOff>38100</xdr:colOff>
      <xdr:row>38</xdr:row>
      <xdr:rowOff>134620</xdr:rowOff>
    </xdr:to>
    <xdr:sp macro="" textlink="">
      <xdr:nvSpPr>
        <xdr:cNvPr id="490" name="楕円 489"/>
        <xdr:cNvSpPr/>
      </xdr:nvSpPr>
      <xdr:spPr>
        <a:xfrm>
          <a:off x="19157950" y="6313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83820</xdr:rowOff>
    </xdr:from>
    <xdr:to>
      <xdr:col>116</xdr:col>
      <xdr:colOff>63500</xdr:colOff>
      <xdr:row>38</xdr:row>
      <xdr:rowOff>83820</xdr:rowOff>
    </xdr:to>
    <xdr:cxnSp macro="">
      <xdr:nvCxnSpPr>
        <xdr:cNvPr id="491" name="直線コネクタ 490"/>
        <xdr:cNvCxnSpPr/>
      </xdr:nvCxnSpPr>
      <xdr:spPr>
        <a:xfrm>
          <a:off x="19202400" y="636397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492" name="楕円 491"/>
        <xdr:cNvSpPr/>
      </xdr:nvSpPr>
      <xdr:spPr>
        <a:xfrm>
          <a:off x="18345150" y="6277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41910</xdr:rowOff>
    </xdr:from>
    <xdr:to>
      <xdr:col>111</xdr:col>
      <xdr:colOff>177800</xdr:colOff>
      <xdr:row>38</xdr:row>
      <xdr:rowOff>83820</xdr:rowOff>
    </xdr:to>
    <xdr:cxnSp macro="">
      <xdr:nvCxnSpPr>
        <xdr:cNvPr id="493" name="直線コネクタ 492"/>
        <xdr:cNvCxnSpPr/>
      </xdr:nvCxnSpPr>
      <xdr:spPr>
        <a:xfrm>
          <a:off x="18395950" y="6322060"/>
          <a:ext cx="8064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166370</xdr:rowOff>
    </xdr:from>
    <xdr:to>
      <xdr:col>102</xdr:col>
      <xdr:colOff>165100</xdr:colOff>
      <xdr:row>38</xdr:row>
      <xdr:rowOff>96520</xdr:rowOff>
    </xdr:to>
    <xdr:sp macro="" textlink="">
      <xdr:nvSpPr>
        <xdr:cNvPr id="494" name="楕円 493"/>
        <xdr:cNvSpPr/>
      </xdr:nvSpPr>
      <xdr:spPr>
        <a:xfrm>
          <a:off x="17551400" y="6281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41910</xdr:rowOff>
    </xdr:from>
    <xdr:to>
      <xdr:col>107</xdr:col>
      <xdr:colOff>50800</xdr:colOff>
      <xdr:row>38</xdr:row>
      <xdr:rowOff>45720</xdr:rowOff>
    </xdr:to>
    <xdr:cxnSp macro="">
      <xdr:nvCxnSpPr>
        <xdr:cNvPr id="495" name="直線コネクタ 494"/>
        <xdr:cNvCxnSpPr/>
      </xdr:nvCxnSpPr>
      <xdr:spPr>
        <a:xfrm flipV="1">
          <a:off x="17602200" y="632206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33020</xdr:rowOff>
    </xdr:from>
    <xdr:to>
      <xdr:col>98</xdr:col>
      <xdr:colOff>38100</xdr:colOff>
      <xdr:row>38</xdr:row>
      <xdr:rowOff>134620</xdr:rowOff>
    </xdr:to>
    <xdr:sp macro="" textlink="">
      <xdr:nvSpPr>
        <xdr:cNvPr id="496" name="楕円 495"/>
        <xdr:cNvSpPr/>
      </xdr:nvSpPr>
      <xdr:spPr>
        <a:xfrm>
          <a:off x="16757650" y="6313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45720</xdr:rowOff>
    </xdr:from>
    <xdr:to>
      <xdr:col>102</xdr:col>
      <xdr:colOff>114300</xdr:colOff>
      <xdr:row>38</xdr:row>
      <xdr:rowOff>83820</xdr:rowOff>
    </xdr:to>
    <xdr:cxnSp macro="">
      <xdr:nvCxnSpPr>
        <xdr:cNvPr id="497" name="直線コネクタ 496"/>
        <xdr:cNvCxnSpPr/>
      </xdr:nvCxnSpPr>
      <xdr:spPr>
        <a:xfrm flipV="1">
          <a:off x="16802100" y="6325870"/>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19067</xdr:rowOff>
    </xdr:from>
    <xdr:ext cx="469744" cy="259045"/>
    <xdr:sp macro="" textlink="">
      <xdr:nvSpPr>
        <xdr:cNvPr id="498" name="n_1aveValue【認定こども園・幼稚園・保育所】&#10;一人当たり面積"/>
        <xdr:cNvSpPr txBox="1"/>
      </xdr:nvSpPr>
      <xdr:spPr>
        <a:xfrm>
          <a:off x="189802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499" name="n_2aveValue【認定こども園・幼稚園・保育所】&#10;一人当たり面積"/>
        <xdr:cNvSpPr txBox="1"/>
      </xdr:nvSpPr>
      <xdr:spPr>
        <a:xfrm>
          <a:off x="181801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34307</xdr:rowOff>
    </xdr:from>
    <xdr:ext cx="469744" cy="259045"/>
    <xdr:sp macro="" textlink="">
      <xdr:nvSpPr>
        <xdr:cNvPr id="500" name="n_3aveValue【認定こども園・幼稚園・保育所】&#10;一人当たり面積"/>
        <xdr:cNvSpPr txBox="1"/>
      </xdr:nvSpPr>
      <xdr:spPr>
        <a:xfrm>
          <a:off x="1738637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45737</xdr:rowOff>
    </xdr:from>
    <xdr:ext cx="469744" cy="259045"/>
    <xdr:sp macro="" textlink="">
      <xdr:nvSpPr>
        <xdr:cNvPr id="501" name="n_4aveValue【認定こども園・幼稚園・保育所】&#10;一人当たり面積"/>
        <xdr:cNvSpPr txBox="1"/>
      </xdr:nvSpPr>
      <xdr:spPr>
        <a:xfrm>
          <a:off x="165926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151147</xdr:rowOff>
    </xdr:from>
    <xdr:ext cx="469744" cy="259045"/>
    <xdr:sp macro="" textlink="">
      <xdr:nvSpPr>
        <xdr:cNvPr id="502" name="n_1mainValue【認定こども園・幼稚園・保育所】&#10;一人当たり面積"/>
        <xdr:cNvSpPr txBox="1"/>
      </xdr:nvSpPr>
      <xdr:spPr>
        <a:xfrm>
          <a:off x="18980227"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109237</xdr:rowOff>
    </xdr:from>
    <xdr:ext cx="469744" cy="259045"/>
    <xdr:sp macro="" textlink="">
      <xdr:nvSpPr>
        <xdr:cNvPr id="503" name="n_2mainValue【認定こども園・幼稚園・保育所】&#10;一人当たり面積"/>
        <xdr:cNvSpPr txBox="1"/>
      </xdr:nvSpPr>
      <xdr:spPr>
        <a:xfrm>
          <a:off x="18180127" y="605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113047</xdr:rowOff>
    </xdr:from>
    <xdr:ext cx="469744" cy="259045"/>
    <xdr:sp macro="" textlink="">
      <xdr:nvSpPr>
        <xdr:cNvPr id="504" name="n_3mainValue【認定こども園・幼稚園・保育所】&#10;一人当たり面積"/>
        <xdr:cNvSpPr txBox="1"/>
      </xdr:nvSpPr>
      <xdr:spPr>
        <a:xfrm>
          <a:off x="17386377"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151147</xdr:rowOff>
    </xdr:from>
    <xdr:ext cx="469744" cy="259045"/>
    <xdr:sp macro="" textlink="">
      <xdr:nvSpPr>
        <xdr:cNvPr id="505" name="n_4mainValue【認定こども園・幼稚園・保育所】&#10;一人当たり面積"/>
        <xdr:cNvSpPr txBox="1"/>
      </xdr:nvSpPr>
      <xdr:spPr>
        <a:xfrm>
          <a:off x="16592627"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62049</xdr:rowOff>
    </xdr:to>
    <xdr:cxnSp macro="">
      <xdr:nvCxnSpPr>
        <xdr:cNvPr id="532" name="直線コネクタ 531"/>
        <xdr:cNvCxnSpPr/>
      </xdr:nvCxnSpPr>
      <xdr:spPr>
        <a:xfrm flipV="1">
          <a:off x="14699614" y="918645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65876</xdr:rowOff>
    </xdr:from>
    <xdr:ext cx="405111" cy="259045"/>
    <xdr:sp macro="" textlink="">
      <xdr:nvSpPr>
        <xdr:cNvPr id="533" name="【学校施設】&#10;有形固定資産減価償却率最小値テキスト"/>
        <xdr:cNvSpPr txBox="1"/>
      </xdr:nvSpPr>
      <xdr:spPr>
        <a:xfrm>
          <a:off x="14738350" y="10638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62049</xdr:rowOff>
    </xdr:from>
    <xdr:to>
      <xdr:col>86</xdr:col>
      <xdr:colOff>25400</xdr:colOff>
      <xdr:row>64</xdr:row>
      <xdr:rowOff>62049</xdr:rowOff>
    </xdr:to>
    <xdr:cxnSp macro="">
      <xdr:nvCxnSpPr>
        <xdr:cNvPr id="534" name="直線コネクタ 533"/>
        <xdr:cNvCxnSpPr/>
      </xdr:nvCxnSpPr>
      <xdr:spPr>
        <a:xfrm>
          <a:off x="14611350" y="106347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535" name="【学校施設】&#10;有形固定資産減価償却率最大値テキスト"/>
        <xdr:cNvSpPr txBox="1"/>
      </xdr:nvSpPr>
      <xdr:spPr>
        <a:xfrm>
          <a:off x="14738350" y="896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536" name="直線コネクタ 535"/>
        <xdr:cNvCxnSpPr/>
      </xdr:nvCxnSpPr>
      <xdr:spPr>
        <a:xfrm>
          <a:off x="14611350" y="91864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117401</xdr:rowOff>
    </xdr:from>
    <xdr:ext cx="405111" cy="259045"/>
    <xdr:sp macro="" textlink="">
      <xdr:nvSpPr>
        <xdr:cNvPr id="537" name="【学校施設】&#10;有形固定資産減価償却率平均値テキスト"/>
        <xdr:cNvSpPr txBox="1"/>
      </xdr:nvSpPr>
      <xdr:spPr>
        <a:xfrm>
          <a:off x="14738350" y="96995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538" name="フローチャート: 判断 537"/>
        <xdr:cNvSpPr/>
      </xdr:nvSpPr>
      <xdr:spPr>
        <a:xfrm>
          <a:off x="14649450" y="984177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539" name="フローチャート: 判断 538"/>
        <xdr:cNvSpPr/>
      </xdr:nvSpPr>
      <xdr:spPr>
        <a:xfrm>
          <a:off x="13887450" y="98319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540" name="フローチャート: 判断 539"/>
        <xdr:cNvSpPr/>
      </xdr:nvSpPr>
      <xdr:spPr>
        <a:xfrm>
          <a:off x="13093700" y="9812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35741</xdr:rowOff>
    </xdr:from>
    <xdr:to>
      <xdr:col>72</xdr:col>
      <xdr:colOff>38100</xdr:colOff>
      <xdr:row>59</xdr:row>
      <xdr:rowOff>137341</xdr:rowOff>
    </xdr:to>
    <xdr:sp macro="" textlink="">
      <xdr:nvSpPr>
        <xdr:cNvPr id="541" name="フローチャート: 判断 540"/>
        <xdr:cNvSpPr/>
      </xdr:nvSpPr>
      <xdr:spPr>
        <a:xfrm>
          <a:off x="12299950" y="97829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119017</xdr:rowOff>
    </xdr:from>
    <xdr:to>
      <xdr:col>67</xdr:col>
      <xdr:colOff>101600</xdr:colOff>
      <xdr:row>59</xdr:row>
      <xdr:rowOff>49167</xdr:rowOff>
    </xdr:to>
    <xdr:sp macro="" textlink="">
      <xdr:nvSpPr>
        <xdr:cNvPr id="542" name="フローチャート: 判断 541"/>
        <xdr:cNvSpPr/>
      </xdr:nvSpPr>
      <xdr:spPr>
        <a:xfrm>
          <a:off x="11487150" y="97011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105954</xdr:rowOff>
    </xdr:from>
    <xdr:to>
      <xdr:col>85</xdr:col>
      <xdr:colOff>177800</xdr:colOff>
      <xdr:row>61</xdr:row>
      <xdr:rowOff>36104</xdr:rowOff>
    </xdr:to>
    <xdr:sp macro="" textlink="">
      <xdr:nvSpPr>
        <xdr:cNvPr id="548" name="楕円 547"/>
        <xdr:cNvSpPr/>
      </xdr:nvSpPr>
      <xdr:spPr>
        <a:xfrm>
          <a:off x="14649450" y="1001830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84381</xdr:rowOff>
    </xdr:from>
    <xdr:ext cx="405111" cy="259045"/>
    <xdr:sp macro="" textlink="">
      <xdr:nvSpPr>
        <xdr:cNvPr id="549" name="【学校施設】&#10;有形固定資産減価償却率該当値テキスト"/>
        <xdr:cNvSpPr txBox="1"/>
      </xdr:nvSpPr>
      <xdr:spPr>
        <a:xfrm>
          <a:off x="14738350"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135346</xdr:rowOff>
    </xdr:from>
    <xdr:to>
      <xdr:col>81</xdr:col>
      <xdr:colOff>101600</xdr:colOff>
      <xdr:row>61</xdr:row>
      <xdr:rowOff>65496</xdr:rowOff>
    </xdr:to>
    <xdr:sp macro="" textlink="">
      <xdr:nvSpPr>
        <xdr:cNvPr id="550" name="楕円 549"/>
        <xdr:cNvSpPr/>
      </xdr:nvSpPr>
      <xdr:spPr>
        <a:xfrm>
          <a:off x="13887450" y="100476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156754</xdr:rowOff>
    </xdr:from>
    <xdr:to>
      <xdr:col>85</xdr:col>
      <xdr:colOff>127000</xdr:colOff>
      <xdr:row>61</xdr:row>
      <xdr:rowOff>14696</xdr:rowOff>
    </xdr:to>
    <xdr:cxnSp macro="">
      <xdr:nvCxnSpPr>
        <xdr:cNvPr id="551" name="直線コネクタ 550"/>
        <xdr:cNvCxnSpPr/>
      </xdr:nvCxnSpPr>
      <xdr:spPr>
        <a:xfrm flipV="1">
          <a:off x="13938250" y="10069104"/>
          <a:ext cx="762000" cy="2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138612</xdr:rowOff>
    </xdr:from>
    <xdr:to>
      <xdr:col>76</xdr:col>
      <xdr:colOff>165100</xdr:colOff>
      <xdr:row>61</xdr:row>
      <xdr:rowOff>68762</xdr:rowOff>
    </xdr:to>
    <xdr:sp macro="" textlink="">
      <xdr:nvSpPr>
        <xdr:cNvPr id="552" name="楕円 551"/>
        <xdr:cNvSpPr/>
      </xdr:nvSpPr>
      <xdr:spPr>
        <a:xfrm>
          <a:off x="13093700" y="100509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14696</xdr:rowOff>
    </xdr:from>
    <xdr:to>
      <xdr:col>81</xdr:col>
      <xdr:colOff>50800</xdr:colOff>
      <xdr:row>61</xdr:row>
      <xdr:rowOff>17962</xdr:rowOff>
    </xdr:to>
    <xdr:cxnSp macro="">
      <xdr:nvCxnSpPr>
        <xdr:cNvPr id="553" name="直線コネクタ 552"/>
        <xdr:cNvCxnSpPr/>
      </xdr:nvCxnSpPr>
      <xdr:spPr>
        <a:xfrm flipV="1">
          <a:off x="13144500" y="10092146"/>
          <a:ext cx="7937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132080</xdr:rowOff>
    </xdr:from>
    <xdr:to>
      <xdr:col>72</xdr:col>
      <xdr:colOff>38100</xdr:colOff>
      <xdr:row>61</xdr:row>
      <xdr:rowOff>62230</xdr:rowOff>
    </xdr:to>
    <xdr:sp macro="" textlink="">
      <xdr:nvSpPr>
        <xdr:cNvPr id="554" name="楕円 553"/>
        <xdr:cNvSpPr/>
      </xdr:nvSpPr>
      <xdr:spPr>
        <a:xfrm>
          <a:off x="12299950" y="10044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11430</xdr:rowOff>
    </xdr:from>
    <xdr:to>
      <xdr:col>76</xdr:col>
      <xdr:colOff>114300</xdr:colOff>
      <xdr:row>61</xdr:row>
      <xdr:rowOff>17962</xdr:rowOff>
    </xdr:to>
    <xdr:cxnSp macro="">
      <xdr:nvCxnSpPr>
        <xdr:cNvPr id="555" name="直線コネクタ 554"/>
        <xdr:cNvCxnSpPr/>
      </xdr:nvCxnSpPr>
      <xdr:spPr>
        <a:xfrm>
          <a:off x="12344400" y="10088880"/>
          <a:ext cx="8001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56969</xdr:rowOff>
    </xdr:from>
    <xdr:to>
      <xdr:col>67</xdr:col>
      <xdr:colOff>101600</xdr:colOff>
      <xdr:row>60</xdr:row>
      <xdr:rowOff>158569</xdr:rowOff>
    </xdr:to>
    <xdr:sp macro="" textlink="">
      <xdr:nvSpPr>
        <xdr:cNvPr id="556" name="楕円 555"/>
        <xdr:cNvSpPr/>
      </xdr:nvSpPr>
      <xdr:spPr>
        <a:xfrm>
          <a:off x="11487150" y="996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107769</xdr:rowOff>
    </xdr:from>
    <xdr:to>
      <xdr:col>71</xdr:col>
      <xdr:colOff>177800</xdr:colOff>
      <xdr:row>61</xdr:row>
      <xdr:rowOff>11430</xdr:rowOff>
    </xdr:to>
    <xdr:cxnSp macro="">
      <xdr:nvCxnSpPr>
        <xdr:cNvPr id="557" name="直線コネクタ 556"/>
        <xdr:cNvCxnSpPr/>
      </xdr:nvCxnSpPr>
      <xdr:spPr>
        <a:xfrm>
          <a:off x="11537950" y="10020119"/>
          <a:ext cx="806450" cy="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31404</xdr:rowOff>
    </xdr:from>
    <xdr:ext cx="405111" cy="259045"/>
    <xdr:sp macro="" textlink="">
      <xdr:nvSpPr>
        <xdr:cNvPr id="558" name="n_1aveValue【学校施設】&#10;有形固定資産減価償却率"/>
        <xdr:cNvSpPr txBox="1"/>
      </xdr:nvSpPr>
      <xdr:spPr>
        <a:xfrm>
          <a:off x="13742044" y="961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559" name="n_2aveValue【学校施設】&#10;有形固定資産減価償却率"/>
        <xdr:cNvSpPr txBox="1"/>
      </xdr:nvSpPr>
      <xdr:spPr>
        <a:xfrm>
          <a:off x="12960994" y="959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153868</xdr:rowOff>
    </xdr:from>
    <xdr:ext cx="405111" cy="259045"/>
    <xdr:sp macro="" textlink="">
      <xdr:nvSpPr>
        <xdr:cNvPr id="560" name="n_3aveValue【学校施設】&#10;有形固定資産減価償却率"/>
        <xdr:cNvSpPr txBox="1"/>
      </xdr:nvSpPr>
      <xdr:spPr>
        <a:xfrm>
          <a:off x="12167244" y="9570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65694</xdr:rowOff>
    </xdr:from>
    <xdr:ext cx="405111" cy="259045"/>
    <xdr:sp macro="" textlink="">
      <xdr:nvSpPr>
        <xdr:cNvPr id="561" name="n_4aveValue【学校施設】&#10;有形固定資産減価償却率"/>
        <xdr:cNvSpPr txBox="1"/>
      </xdr:nvSpPr>
      <xdr:spPr>
        <a:xfrm>
          <a:off x="11354444" y="948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56623</xdr:rowOff>
    </xdr:from>
    <xdr:ext cx="405111" cy="259045"/>
    <xdr:sp macro="" textlink="">
      <xdr:nvSpPr>
        <xdr:cNvPr id="562" name="n_1mainValue【学校施設】&#10;有形固定資産減価償却率"/>
        <xdr:cNvSpPr txBox="1"/>
      </xdr:nvSpPr>
      <xdr:spPr>
        <a:xfrm>
          <a:off x="13742044" y="1013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59889</xdr:rowOff>
    </xdr:from>
    <xdr:ext cx="405111" cy="259045"/>
    <xdr:sp macro="" textlink="">
      <xdr:nvSpPr>
        <xdr:cNvPr id="563" name="n_2mainValue【学校施設】&#10;有形固定資産減価償却率"/>
        <xdr:cNvSpPr txBox="1"/>
      </xdr:nvSpPr>
      <xdr:spPr>
        <a:xfrm>
          <a:off x="12960994" y="10137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53357</xdr:rowOff>
    </xdr:from>
    <xdr:ext cx="405111" cy="259045"/>
    <xdr:sp macro="" textlink="">
      <xdr:nvSpPr>
        <xdr:cNvPr id="564" name="n_3mainValue【学校施設】&#10;有形固定資産減価償却率"/>
        <xdr:cNvSpPr txBox="1"/>
      </xdr:nvSpPr>
      <xdr:spPr>
        <a:xfrm>
          <a:off x="121672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149696</xdr:rowOff>
    </xdr:from>
    <xdr:ext cx="405111" cy="259045"/>
    <xdr:sp macro="" textlink="">
      <xdr:nvSpPr>
        <xdr:cNvPr id="565" name="n_4mainValue【学校施設】&#10;有形固定資産減価償却率"/>
        <xdr:cNvSpPr txBox="1"/>
      </xdr:nvSpPr>
      <xdr:spPr>
        <a:xfrm>
          <a:off x="11354444" y="1006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7" name="直線コネクタ 576"/>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0" name="テキスト ボックス 579"/>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2" name="テキスト ボックス 581"/>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4" name="テキスト ボックス 583"/>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40691</xdr:rowOff>
    </xdr:from>
    <xdr:to>
      <xdr:col>116</xdr:col>
      <xdr:colOff>62864</xdr:colOff>
      <xdr:row>63</xdr:row>
      <xdr:rowOff>80925</xdr:rowOff>
    </xdr:to>
    <xdr:cxnSp macro="">
      <xdr:nvCxnSpPr>
        <xdr:cNvPr id="588" name="直線コネクタ 587"/>
        <xdr:cNvCxnSpPr/>
      </xdr:nvCxnSpPr>
      <xdr:spPr>
        <a:xfrm flipV="1">
          <a:off x="19951064" y="9127541"/>
          <a:ext cx="0" cy="1361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84752</xdr:rowOff>
    </xdr:from>
    <xdr:ext cx="469744" cy="259045"/>
    <xdr:sp macro="" textlink="">
      <xdr:nvSpPr>
        <xdr:cNvPr id="589" name="【学校施設】&#10;一人当たり面積最小値テキスト"/>
        <xdr:cNvSpPr txBox="1"/>
      </xdr:nvSpPr>
      <xdr:spPr>
        <a:xfrm>
          <a:off x="19989800" y="1049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80925</xdr:rowOff>
    </xdr:from>
    <xdr:to>
      <xdr:col>116</xdr:col>
      <xdr:colOff>152400</xdr:colOff>
      <xdr:row>63</xdr:row>
      <xdr:rowOff>80925</xdr:rowOff>
    </xdr:to>
    <xdr:cxnSp macro="">
      <xdr:nvCxnSpPr>
        <xdr:cNvPr id="590" name="直線コネクタ 589"/>
        <xdr:cNvCxnSpPr/>
      </xdr:nvCxnSpPr>
      <xdr:spPr>
        <a:xfrm>
          <a:off x="19881850" y="10488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158818</xdr:rowOff>
    </xdr:from>
    <xdr:ext cx="469744" cy="259045"/>
    <xdr:sp macro="" textlink="">
      <xdr:nvSpPr>
        <xdr:cNvPr id="591" name="【学校施設】&#10;一人当たり面積最大値テキスト"/>
        <xdr:cNvSpPr txBox="1"/>
      </xdr:nvSpPr>
      <xdr:spPr>
        <a:xfrm>
          <a:off x="19989800" y="8915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40691</xdr:rowOff>
    </xdr:from>
    <xdr:to>
      <xdr:col>116</xdr:col>
      <xdr:colOff>152400</xdr:colOff>
      <xdr:row>55</xdr:row>
      <xdr:rowOff>40691</xdr:rowOff>
    </xdr:to>
    <xdr:cxnSp macro="">
      <xdr:nvCxnSpPr>
        <xdr:cNvPr id="592" name="直線コネクタ 591"/>
        <xdr:cNvCxnSpPr/>
      </xdr:nvCxnSpPr>
      <xdr:spPr>
        <a:xfrm>
          <a:off x="19881850" y="91275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25468</xdr:rowOff>
    </xdr:from>
    <xdr:ext cx="469744" cy="259045"/>
    <xdr:sp macro="" textlink="">
      <xdr:nvSpPr>
        <xdr:cNvPr id="593" name="【学校施設】&#10;一人当たり面積平均値テキスト"/>
        <xdr:cNvSpPr txBox="1"/>
      </xdr:nvSpPr>
      <xdr:spPr>
        <a:xfrm>
          <a:off x="19989800" y="9937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594" name="フローチャート: 判断 593"/>
        <xdr:cNvSpPr/>
      </xdr:nvSpPr>
      <xdr:spPr>
        <a:xfrm>
          <a:off x="19900900" y="9959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72644</xdr:rowOff>
    </xdr:from>
    <xdr:to>
      <xdr:col>112</xdr:col>
      <xdr:colOff>38100</xdr:colOff>
      <xdr:row>61</xdr:row>
      <xdr:rowOff>2794</xdr:rowOff>
    </xdr:to>
    <xdr:sp macro="" textlink="">
      <xdr:nvSpPr>
        <xdr:cNvPr id="595" name="フローチャート: 判断 594"/>
        <xdr:cNvSpPr/>
      </xdr:nvSpPr>
      <xdr:spPr>
        <a:xfrm>
          <a:off x="19157950" y="99849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92761</xdr:rowOff>
    </xdr:from>
    <xdr:to>
      <xdr:col>107</xdr:col>
      <xdr:colOff>101600</xdr:colOff>
      <xdr:row>61</xdr:row>
      <xdr:rowOff>22911</xdr:rowOff>
    </xdr:to>
    <xdr:sp macro="" textlink="">
      <xdr:nvSpPr>
        <xdr:cNvPr id="596" name="フローチャート: 判断 595"/>
        <xdr:cNvSpPr/>
      </xdr:nvSpPr>
      <xdr:spPr>
        <a:xfrm>
          <a:off x="18345150" y="100051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120193</xdr:rowOff>
    </xdr:from>
    <xdr:to>
      <xdr:col>102</xdr:col>
      <xdr:colOff>165100</xdr:colOff>
      <xdr:row>61</xdr:row>
      <xdr:rowOff>50343</xdr:rowOff>
    </xdr:to>
    <xdr:sp macro="" textlink="">
      <xdr:nvSpPr>
        <xdr:cNvPr id="597" name="フローチャート: 判断 596"/>
        <xdr:cNvSpPr/>
      </xdr:nvSpPr>
      <xdr:spPr>
        <a:xfrm>
          <a:off x="17551400" y="100325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58928</xdr:rowOff>
    </xdr:from>
    <xdr:to>
      <xdr:col>98</xdr:col>
      <xdr:colOff>38100</xdr:colOff>
      <xdr:row>60</xdr:row>
      <xdr:rowOff>160528</xdr:rowOff>
    </xdr:to>
    <xdr:sp macro="" textlink="">
      <xdr:nvSpPr>
        <xdr:cNvPr id="598" name="フローチャート: 判断 597"/>
        <xdr:cNvSpPr/>
      </xdr:nvSpPr>
      <xdr:spPr>
        <a:xfrm>
          <a:off x="16757650" y="99712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105105</xdr:rowOff>
    </xdr:from>
    <xdr:to>
      <xdr:col>116</xdr:col>
      <xdr:colOff>114300</xdr:colOff>
      <xdr:row>60</xdr:row>
      <xdr:rowOff>35255</xdr:rowOff>
    </xdr:to>
    <xdr:sp macro="" textlink="">
      <xdr:nvSpPr>
        <xdr:cNvPr id="604" name="楕円 603"/>
        <xdr:cNvSpPr/>
      </xdr:nvSpPr>
      <xdr:spPr>
        <a:xfrm>
          <a:off x="19900900" y="98523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127982</xdr:rowOff>
    </xdr:from>
    <xdr:ext cx="469744" cy="259045"/>
    <xdr:sp macro="" textlink="">
      <xdr:nvSpPr>
        <xdr:cNvPr id="605" name="【学校施設】&#10;一人当たり面積該当値テキスト"/>
        <xdr:cNvSpPr txBox="1"/>
      </xdr:nvSpPr>
      <xdr:spPr>
        <a:xfrm>
          <a:off x="19989800" y="971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115164</xdr:rowOff>
    </xdr:from>
    <xdr:to>
      <xdr:col>112</xdr:col>
      <xdr:colOff>38100</xdr:colOff>
      <xdr:row>60</xdr:row>
      <xdr:rowOff>45314</xdr:rowOff>
    </xdr:to>
    <xdr:sp macro="" textlink="">
      <xdr:nvSpPr>
        <xdr:cNvPr id="606" name="楕円 605"/>
        <xdr:cNvSpPr/>
      </xdr:nvSpPr>
      <xdr:spPr>
        <a:xfrm>
          <a:off x="19157950" y="98624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155905</xdr:rowOff>
    </xdr:from>
    <xdr:to>
      <xdr:col>116</xdr:col>
      <xdr:colOff>63500</xdr:colOff>
      <xdr:row>59</xdr:row>
      <xdr:rowOff>165964</xdr:rowOff>
    </xdr:to>
    <xdr:cxnSp macro="">
      <xdr:nvCxnSpPr>
        <xdr:cNvPr id="607" name="直線コネクタ 606"/>
        <xdr:cNvCxnSpPr/>
      </xdr:nvCxnSpPr>
      <xdr:spPr>
        <a:xfrm flipV="1">
          <a:off x="19202400" y="9903155"/>
          <a:ext cx="7493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97790</xdr:rowOff>
    </xdr:from>
    <xdr:to>
      <xdr:col>107</xdr:col>
      <xdr:colOff>101600</xdr:colOff>
      <xdr:row>60</xdr:row>
      <xdr:rowOff>27940</xdr:rowOff>
    </xdr:to>
    <xdr:sp macro="" textlink="">
      <xdr:nvSpPr>
        <xdr:cNvPr id="608" name="楕円 607"/>
        <xdr:cNvSpPr/>
      </xdr:nvSpPr>
      <xdr:spPr>
        <a:xfrm>
          <a:off x="18345150" y="98450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148590</xdr:rowOff>
    </xdr:from>
    <xdr:to>
      <xdr:col>111</xdr:col>
      <xdr:colOff>177800</xdr:colOff>
      <xdr:row>59</xdr:row>
      <xdr:rowOff>165964</xdr:rowOff>
    </xdr:to>
    <xdr:cxnSp macro="">
      <xdr:nvCxnSpPr>
        <xdr:cNvPr id="609" name="直線コネクタ 608"/>
        <xdr:cNvCxnSpPr/>
      </xdr:nvCxnSpPr>
      <xdr:spPr>
        <a:xfrm>
          <a:off x="18395950" y="9895840"/>
          <a:ext cx="80645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72187</xdr:rowOff>
    </xdr:from>
    <xdr:to>
      <xdr:col>102</xdr:col>
      <xdr:colOff>165100</xdr:colOff>
      <xdr:row>60</xdr:row>
      <xdr:rowOff>2337</xdr:rowOff>
    </xdr:to>
    <xdr:sp macro="" textlink="">
      <xdr:nvSpPr>
        <xdr:cNvPr id="610" name="楕円 609"/>
        <xdr:cNvSpPr/>
      </xdr:nvSpPr>
      <xdr:spPr>
        <a:xfrm>
          <a:off x="17551400" y="98194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122987</xdr:rowOff>
    </xdr:from>
    <xdr:to>
      <xdr:col>107</xdr:col>
      <xdr:colOff>50800</xdr:colOff>
      <xdr:row>59</xdr:row>
      <xdr:rowOff>148590</xdr:rowOff>
    </xdr:to>
    <xdr:cxnSp macro="">
      <xdr:nvCxnSpPr>
        <xdr:cNvPr id="611" name="直線コネクタ 610"/>
        <xdr:cNvCxnSpPr/>
      </xdr:nvCxnSpPr>
      <xdr:spPr>
        <a:xfrm>
          <a:off x="17602200" y="9870237"/>
          <a:ext cx="79375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130708</xdr:rowOff>
    </xdr:from>
    <xdr:to>
      <xdr:col>98</xdr:col>
      <xdr:colOff>38100</xdr:colOff>
      <xdr:row>62</xdr:row>
      <xdr:rowOff>60858</xdr:rowOff>
    </xdr:to>
    <xdr:sp macro="" textlink="">
      <xdr:nvSpPr>
        <xdr:cNvPr id="612" name="楕円 611"/>
        <xdr:cNvSpPr/>
      </xdr:nvSpPr>
      <xdr:spPr>
        <a:xfrm>
          <a:off x="16757650" y="102081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122987</xdr:rowOff>
    </xdr:from>
    <xdr:to>
      <xdr:col>102</xdr:col>
      <xdr:colOff>114300</xdr:colOff>
      <xdr:row>62</xdr:row>
      <xdr:rowOff>10058</xdr:rowOff>
    </xdr:to>
    <xdr:cxnSp macro="">
      <xdr:nvCxnSpPr>
        <xdr:cNvPr id="613" name="直線コネクタ 612"/>
        <xdr:cNvCxnSpPr/>
      </xdr:nvCxnSpPr>
      <xdr:spPr>
        <a:xfrm flipV="1">
          <a:off x="16802100" y="9870237"/>
          <a:ext cx="800100" cy="38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165371</xdr:rowOff>
    </xdr:from>
    <xdr:ext cx="469744" cy="259045"/>
    <xdr:sp macro="" textlink="">
      <xdr:nvSpPr>
        <xdr:cNvPr id="614" name="n_1aveValue【学校施設】&#10;一人当たり面積"/>
        <xdr:cNvSpPr txBox="1"/>
      </xdr:nvSpPr>
      <xdr:spPr>
        <a:xfrm>
          <a:off x="18980227" y="1007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14038</xdr:rowOff>
    </xdr:from>
    <xdr:ext cx="469744" cy="259045"/>
    <xdr:sp macro="" textlink="">
      <xdr:nvSpPr>
        <xdr:cNvPr id="615" name="n_2aveValue【学校施設】&#10;一人当たり面積"/>
        <xdr:cNvSpPr txBox="1"/>
      </xdr:nvSpPr>
      <xdr:spPr>
        <a:xfrm>
          <a:off x="18180127" y="1009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41470</xdr:rowOff>
    </xdr:from>
    <xdr:ext cx="469744" cy="259045"/>
    <xdr:sp macro="" textlink="">
      <xdr:nvSpPr>
        <xdr:cNvPr id="616" name="n_3aveValue【学校施設】&#10;一人当たり面積"/>
        <xdr:cNvSpPr txBox="1"/>
      </xdr:nvSpPr>
      <xdr:spPr>
        <a:xfrm>
          <a:off x="17386377" y="1011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5605</xdr:rowOff>
    </xdr:from>
    <xdr:ext cx="469744" cy="259045"/>
    <xdr:sp macro="" textlink="">
      <xdr:nvSpPr>
        <xdr:cNvPr id="617" name="n_4aveValue【学校施設】&#10;一人当たり面積"/>
        <xdr:cNvSpPr txBox="1"/>
      </xdr:nvSpPr>
      <xdr:spPr>
        <a:xfrm>
          <a:off x="16592627" y="9752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61841</xdr:rowOff>
    </xdr:from>
    <xdr:ext cx="469744" cy="259045"/>
    <xdr:sp macro="" textlink="">
      <xdr:nvSpPr>
        <xdr:cNvPr id="618" name="n_1mainValue【学校施設】&#10;一人当たり面積"/>
        <xdr:cNvSpPr txBox="1"/>
      </xdr:nvSpPr>
      <xdr:spPr>
        <a:xfrm>
          <a:off x="18980227" y="964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44467</xdr:rowOff>
    </xdr:from>
    <xdr:ext cx="469744" cy="259045"/>
    <xdr:sp macro="" textlink="">
      <xdr:nvSpPr>
        <xdr:cNvPr id="619" name="n_2mainValue【学校施設】&#10;一人当たり面積"/>
        <xdr:cNvSpPr txBox="1"/>
      </xdr:nvSpPr>
      <xdr:spPr>
        <a:xfrm>
          <a:off x="18180127" y="962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18864</xdr:rowOff>
    </xdr:from>
    <xdr:ext cx="469744" cy="259045"/>
    <xdr:sp macro="" textlink="">
      <xdr:nvSpPr>
        <xdr:cNvPr id="620" name="n_3mainValue【学校施設】&#10;一人当たり面積"/>
        <xdr:cNvSpPr txBox="1"/>
      </xdr:nvSpPr>
      <xdr:spPr>
        <a:xfrm>
          <a:off x="17386377" y="960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51985</xdr:rowOff>
    </xdr:from>
    <xdr:ext cx="469744" cy="259045"/>
    <xdr:sp macro="" textlink="">
      <xdr:nvSpPr>
        <xdr:cNvPr id="621" name="n_4mainValue【学校施設】&#10;一人当たり面積"/>
        <xdr:cNvSpPr txBox="1"/>
      </xdr:nvSpPr>
      <xdr:spPr>
        <a:xfrm>
          <a:off x="16592627" y="102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19050</xdr:rowOff>
    </xdr:from>
    <xdr:to>
      <xdr:col>85</xdr:col>
      <xdr:colOff>126364</xdr:colOff>
      <xdr:row>86</xdr:row>
      <xdr:rowOff>114300</xdr:rowOff>
    </xdr:to>
    <xdr:cxnSp macro="">
      <xdr:nvCxnSpPr>
        <xdr:cNvPr id="646" name="直線コネクタ 645"/>
        <xdr:cNvCxnSpPr/>
      </xdr:nvCxnSpPr>
      <xdr:spPr>
        <a:xfrm flipV="1">
          <a:off x="14699614" y="1306830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137177</xdr:rowOff>
    </xdr:from>
    <xdr:ext cx="405111" cy="259045"/>
    <xdr:sp macro="" textlink="">
      <xdr:nvSpPr>
        <xdr:cNvPr id="649" name="【児童館】&#10;有形固定資産減価償却率最大値テキスト"/>
        <xdr:cNvSpPr txBox="1"/>
      </xdr:nvSpPr>
      <xdr:spPr>
        <a:xfrm>
          <a:off x="14738350" y="1285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19050</xdr:rowOff>
    </xdr:from>
    <xdr:to>
      <xdr:col>86</xdr:col>
      <xdr:colOff>25400</xdr:colOff>
      <xdr:row>79</xdr:row>
      <xdr:rowOff>19050</xdr:rowOff>
    </xdr:to>
    <xdr:cxnSp macro="">
      <xdr:nvCxnSpPr>
        <xdr:cNvPr id="650" name="直線コネクタ 649"/>
        <xdr:cNvCxnSpPr/>
      </xdr:nvCxnSpPr>
      <xdr:spPr>
        <a:xfrm>
          <a:off x="14611350" y="13068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651" name="【児童館】&#10;有形固定資産減価償却率平均値テキスト"/>
        <xdr:cNvSpPr txBox="1"/>
      </xdr:nvSpPr>
      <xdr:spPr>
        <a:xfrm>
          <a:off x="14738350" y="13463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652" name="フローチャート: 判断 651"/>
        <xdr:cNvSpPr/>
      </xdr:nvSpPr>
      <xdr:spPr>
        <a:xfrm>
          <a:off x="14649450" y="1360614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653" name="フローチャート: 判断 652"/>
        <xdr:cNvSpPr/>
      </xdr:nvSpPr>
      <xdr:spPr>
        <a:xfrm>
          <a:off x="13887450" y="1359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31114</xdr:rowOff>
    </xdr:from>
    <xdr:to>
      <xdr:col>76</xdr:col>
      <xdr:colOff>165100</xdr:colOff>
      <xdr:row>82</xdr:row>
      <xdr:rowOff>132714</xdr:rowOff>
    </xdr:to>
    <xdr:sp macro="" textlink="">
      <xdr:nvSpPr>
        <xdr:cNvPr id="654" name="フローチャート: 判断 653"/>
        <xdr:cNvSpPr/>
      </xdr:nvSpPr>
      <xdr:spPr>
        <a:xfrm>
          <a:off x="13093700" y="135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6350</xdr:rowOff>
    </xdr:from>
    <xdr:to>
      <xdr:col>72</xdr:col>
      <xdr:colOff>38100</xdr:colOff>
      <xdr:row>82</xdr:row>
      <xdr:rowOff>107950</xdr:rowOff>
    </xdr:to>
    <xdr:sp macro="" textlink="">
      <xdr:nvSpPr>
        <xdr:cNvPr id="655" name="フローチャート: 判断 654"/>
        <xdr:cNvSpPr/>
      </xdr:nvSpPr>
      <xdr:spPr>
        <a:xfrm>
          <a:off x="12299950" y="135509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656" name="フローチャート: 判断 655"/>
        <xdr:cNvSpPr/>
      </xdr:nvSpPr>
      <xdr:spPr>
        <a:xfrm>
          <a:off x="11487150" y="1340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62" name="楕円 661"/>
        <xdr:cNvSpPr/>
      </xdr:nvSpPr>
      <xdr:spPr>
        <a:xfrm>
          <a:off x="14649450" y="142684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63" name="【児童館】&#10;有形固定資産減価償却率該当値テキスト"/>
        <xdr:cNvSpPr txBox="1"/>
      </xdr:nvSpPr>
      <xdr:spPr>
        <a:xfrm>
          <a:off x="14738350"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4" name="楕円 663"/>
        <xdr:cNvSpPr/>
      </xdr:nvSpPr>
      <xdr:spPr>
        <a:xfrm>
          <a:off x="138874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65" name="直線コネクタ 664"/>
        <xdr:cNvCxnSpPr/>
      </xdr:nvCxnSpPr>
      <xdr:spPr>
        <a:xfrm>
          <a:off x="13938250" y="143192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66" name="楕円 665"/>
        <xdr:cNvSpPr/>
      </xdr:nvSpPr>
      <xdr:spPr>
        <a:xfrm>
          <a:off x="1309370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67" name="直線コネクタ 666"/>
        <xdr:cNvCxnSpPr/>
      </xdr:nvCxnSpPr>
      <xdr:spPr>
        <a:xfrm>
          <a:off x="13144500" y="14319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68" name="楕円 667"/>
        <xdr:cNvSpPr/>
      </xdr:nvSpPr>
      <xdr:spPr>
        <a:xfrm>
          <a:off x="12299950" y="14268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69" name="直線コネクタ 668"/>
        <xdr:cNvCxnSpPr/>
      </xdr:nvCxnSpPr>
      <xdr:spPr>
        <a:xfrm>
          <a:off x="12344400" y="14319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38736</xdr:rowOff>
    </xdr:from>
    <xdr:to>
      <xdr:col>67</xdr:col>
      <xdr:colOff>101600</xdr:colOff>
      <xdr:row>86</xdr:row>
      <xdr:rowOff>140336</xdr:rowOff>
    </xdr:to>
    <xdr:sp macro="" textlink="">
      <xdr:nvSpPr>
        <xdr:cNvPr id="670" name="楕円 669"/>
        <xdr:cNvSpPr/>
      </xdr:nvSpPr>
      <xdr:spPr>
        <a:xfrm>
          <a:off x="11487150" y="1424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89536</xdr:rowOff>
    </xdr:from>
    <xdr:to>
      <xdr:col>71</xdr:col>
      <xdr:colOff>177800</xdr:colOff>
      <xdr:row>86</xdr:row>
      <xdr:rowOff>114300</xdr:rowOff>
    </xdr:to>
    <xdr:cxnSp macro="">
      <xdr:nvCxnSpPr>
        <xdr:cNvPr id="671" name="直線コネクタ 670"/>
        <xdr:cNvCxnSpPr/>
      </xdr:nvCxnSpPr>
      <xdr:spPr>
        <a:xfrm>
          <a:off x="11537950" y="14294486"/>
          <a:ext cx="80645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164482</xdr:rowOff>
    </xdr:from>
    <xdr:ext cx="405111" cy="259045"/>
    <xdr:sp macro="" textlink="">
      <xdr:nvSpPr>
        <xdr:cNvPr id="672" name="n_1aveValue【児童館】&#10;有形固定資産減価償却率"/>
        <xdr:cNvSpPr txBox="1"/>
      </xdr:nvSpPr>
      <xdr:spPr>
        <a:xfrm>
          <a:off x="13742044" y="13378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149241</xdr:rowOff>
    </xdr:from>
    <xdr:ext cx="405111" cy="259045"/>
    <xdr:sp macro="" textlink="">
      <xdr:nvSpPr>
        <xdr:cNvPr id="673" name="n_2aveValue【児童館】&#10;有形固定資産減価償却率"/>
        <xdr:cNvSpPr txBox="1"/>
      </xdr:nvSpPr>
      <xdr:spPr>
        <a:xfrm>
          <a:off x="12960994"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124477</xdr:rowOff>
    </xdr:from>
    <xdr:ext cx="405111" cy="259045"/>
    <xdr:sp macro="" textlink="">
      <xdr:nvSpPr>
        <xdr:cNvPr id="674" name="n_3aveValue【児童館】&#10;有形固定資産減価償却率"/>
        <xdr:cNvSpPr txBox="1"/>
      </xdr:nvSpPr>
      <xdr:spPr>
        <a:xfrm>
          <a:off x="12167244"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143527</xdr:rowOff>
    </xdr:from>
    <xdr:ext cx="405111" cy="259045"/>
    <xdr:sp macro="" textlink="">
      <xdr:nvSpPr>
        <xdr:cNvPr id="675" name="n_4aveValue【児童館】&#10;有形固定資産減価償却率"/>
        <xdr:cNvSpPr txBox="1"/>
      </xdr:nvSpPr>
      <xdr:spPr>
        <a:xfrm>
          <a:off x="11354444" y="1319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76" name="n_1mainValue【児童館】&#10;有形固定資産減価償却率"/>
        <xdr:cNvSpPr txBox="1"/>
      </xdr:nvSpPr>
      <xdr:spPr>
        <a:xfrm>
          <a:off x="137160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77" name="n_2mainValue【児童館】&#10;有形固定資産減価償却率"/>
        <xdr:cNvSpPr txBox="1"/>
      </xdr:nvSpPr>
      <xdr:spPr>
        <a:xfrm>
          <a:off x="129286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78" name="n_3mainValue【児童館】&#10;有形固定資産減価償却率"/>
        <xdr:cNvSpPr txBox="1"/>
      </xdr:nvSpPr>
      <xdr:spPr>
        <a:xfrm>
          <a:off x="121349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131463</xdr:rowOff>
    </xdr:from>
    <xdr:ext cx="405111" cy="259045"/>
    <xdr:sp macro="" textlink="">
      <xdr:nvSpPr>
        <xdr:cNvPr id="679" name="n_4mainValue【児童館】&#10;有形固定資産減価償却率"/>
        <xdr:cNvSpPr txBox="1"/>
      </xdr:nvSpPr>
      <xdr:spPr>
        <a:xfrm>
          <a:off x="11354444" y="1433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03" name="直線コネクタ 702"/>
        <xdr:cNvCxnSpPr/>
      </xdr:nvCxnSpPr>
      <xdr:spPr>
        <a:xfrm flipV="1">
          <a:off x="19951064" y="127952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4" name="【児童館】&#10;一人当たり面積最小値テキスト"/>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5" name="直線コネクタ 704"/>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6" name="【児童館】&#10;一人当たり面積最大値テキスト"/>
        <xdr:cNvSpPr txBox="1"/>
      </xdr:nvSpPr>
      <xdr:spPr>
        <a:xfrm>
          <a:off x="19989800"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7" name="直線コネクタ 706"/>
        <xdr:cNvCxnSpPr/>
      </xdr:nvCxnSpPr>
      <xdr:spPr>
        <a:xfrm>
          <a:off x="19881850" y="12795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708" name="【児童館】&#10;一人当たり面積平均値テキスト"/>
        <xdr:cNvSpPr txBox="1"/>
      </xdr:nvSpPr>
      <xdr:spPr>
        <a:xfrm>
          <a:off x="19989800" y="1368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09" name="フローチャート: 判断 708"/>
        <xdr:cNvSpPr/>
      </xdr:nvSpPr>
      <xdr:spPr>
        <a:xfrm>
          <a:off x="199009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0" name="フローチャート: 判断 709"/>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101600</xdr:rowOff>
    </xdr:from>
    <xdr:to>
      <xdr:col>107</xdr:col>
      <xdr:colOff>101600</xdr:colOff>
      <xdr:row>84</xdr:row>
      <xdr:rowOff>31750</xdr:rowOff>
    </xdr:to>
    <xdr:sp macro="" textlink="">
      <xdr:nvSpPr>
        <xdr:cNvPr id="711" name="フローチャート: 判断 710"/>
        <xdr:cNvSpPr/>
      </xdr:nvSpPr>
      <xdr:spPr>
        <a:xfrm>
          <a:off x="18345150" y="1381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2" name="フローチャート: 判断 711"/>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713" name="フローチャート: 判断 712"/>
        <xdr:cNvSpPr/>
      </xdr:nvSpPr>
      <xdr:spPr>
        <a:xfrm>
          <a:off x="16757650" y="138493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719" name="楕円 718"/>
        <xdr:cNvSpPr/>
      </xdr:nvSpPr>
      <xdr:spPr>
        <a:xfrm>
          <a:off x="199009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720" name="【児童館】&#10;一人当たり面積該当値テキスト"/>
        <xdr:cNvSpPr txBox="1"/>
      </xdr:nvSpPr>
      <xdr:spPr>
        <a:xfrm>
          <a:off x="19989800"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721" name="楕円 720"/>
        <xdr:cNvSpPr/>
      </xdr:nvSpPr>
      <xdr:spPr>
        <a:xfrm>
          <a:off x="191579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722" name="直線コネクタ 721"/>
        <xdr:cNvCxnSpPr/>
      </xdr:nvCxnSpPr>
      <xdr:spPr>
        <a:xfrm>
          <a:off x="19202400" y="141922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723" name="楕円 722"/>
        <xdr:cNvSpPr/>
      </xdr:nvSpPr>
      <xdr:spPr>
        <a:xfrm>
          <a:off x="1834515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724" name="直線コネクタ 723"/>
        <xdr:cNvCxnSpPr/>
      </xdr:nvCxnSpPr>
      <xdr:spPr>
        <a:xfrm>
          <a:off x="18395950" y="14192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25" name="楕円 724"/>
        <xdr:cNvSpPr/>
      </xdr:nvSpPr>
      <xdr:spPr>
        <a:xfrm>
          <a:off x="17551400" y="1414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726" name="直線コネクタ 725"/>
        <xdr:cNvCxnSpPr/>
      </xdr:nvCxnSpPr>
      <xdr:spPr>
        <a:xfrm>
          <a:off x="17602200" y="14192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727" name="楕円 726"/>
        <xdr:cNvSpPr/>
      </xdr:nvSpPr>
      <xdr:spPr>
        <a:xfrm>
          <a:off x="16757650" y="1414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85</xdr:row>
      <xdr:rowOff>152400</xdr:rowOff>
    </xdr:to>
    <xdr:cxnSp macro="">
      <xdr:nvCxnSpPr>
        <xdr:cNvPr id="728" name="直線コネクタ 727"/>
        <xdr:cNvCxnSpPr/>
      </xdr:nvCxnSpPr>
      <xdr:spPr>
        <a:xfrm>
          <a:off x="16802100" y="14192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9" name="n_1aveValue【児童館】&#10;一人当たり面積"/>
        <xdr:cNvSpPr txBox="1"/>
      </xdr:nvSpPr>
      <xdr:spPr>
        <a:xfrm>
          <a:off x="189802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730" name="n_2aveValue【児童館】&#10;一人当たり面積"/>
        <xdr:cNvSpPr txBox="1"/>
      </xdr:nvSpPr>
      <xdr:spPr>
        <a:xfrm>
          <a:off x="181801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1" name="n_3aveValue【児童館】&#10;一人当たり面積"/>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86377</xdr:rowOff>
    </xdr:from>
    <xdr:ext cx="469744" cy="259045"/>
    <xdr:sp macro="" textlink="">
      <xdr:nvSpPr>
        <xdr:cNvPr id="732" name="n_4aveValue【児童館】&#10;一人当たり面積"/>
        <xdr:cNvSpPr txBox="1"/>
      </xdr:nvSpPr>
      <xdr:spPr>
        <a:xfrm>
          <a:off x="165926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733" name="n_1mainValue【児童館】&#10;一人当たり面積"/>
        <xdr:cNvSpPr txBox="1"/>
      </xdr:nvSpPr>
      <xdr:spPr>
        <a:xfrm>
          <a:off x="189802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734" name="n_2mainValue【児童館】&#10;一人当たり面積"/>
        <xdr:cNvSpPr txBox="1"/>
      </xdr:nvSpPr>
      <xdr:spPr>
        <a:xfrm>
          <a:off x="181801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735" name="n_3mainValue【児童館】&#10;一人当たり面積"/>
        <xdr:cNvSpPr txBox="1"/>
      </xdr:nvSpPr>
      <xdr:spPr>
        <a:xfrm>
          <a:off x="1738637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736" name="n_4mainValue【児童館】&#10;一人当たり面積"/>
        <xdr:cNvSpPr txBox="1"/>
      </xdr:nvSpPr>
      <xdr:spPr>
        <a:xfrm>
          <a:off x="165926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8" name="直線コネクタ 747"/>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9" name="テキスト ボックス 748"/>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0" name="直線コネクタ 749"/>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1" name="テキスト ボックス 750"/>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2" name="直線コネクタ 751"/>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3" name="テキスト ボックス 752"/>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4" name="直線コネクタ 753"/>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5" name="テキスト ボックス 754"/>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6" name="直線コネクタ 755"/>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7" name="テキスト ボックス 756"/>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9" name="テキスト ボックス 758"/>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152400</xdr:rowOff>
    </xdr:from>
    <xdr:to>
      <xdr:col>85</xdr:col>
      <xdr:colOff>126364</xdr:colOff>
      <xdr:row>108</xdr:row>
      <xdr:rowOff>70486</xdr:rowOff>
    </xdr:to>
    <xdr:cxnSp macro="">
      <xdr:nvCxnSpPr>
        <xdr:cNvPr id="761" name="直線コネクタ 760"/>
        <xdr:cNvCxnSpPr/>
      </xdr:nvCxnSpPr>
      <xdr:spPr>
        <a:xfrm flipV="1">
          <a:off x="14699614" y="16725900"/>
          <a:ext cx="0" cy="1289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74313</xdr:rowOff>
    </xdr:from>
    <xdr:ext cx="405111" cy="259045"/>
    <xdr:sp macro="" textlink="">
      <xdr:nvSpPr>
        <xdr:cNvPr id="762" name="【公民館】&#10;有形固定資産減価償却率最小値テキスト"/>
        <xdr:cNvSpPr txBox="1"/>
      </xdr:nvSpPr>
      <xdr:spPr>
        <a:xfrm>
          <a:off x="14738350" y="1801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70486</xdr:rowOff>
    </xdr:from>
    <xdr:to>
      <xdr:col>86</xdr:col>
      <xdr:colOff>25400</xdr:colOff>
      <xdr:row>108</xdr:row>
      <xdr:rowOff>70486</xdr:rowOff>
    </xdr:to>
    <xdr:cxnSp macro="">
      <xdr:nvCxnSpPr>
        <xdr:cNvPr id="763" name="直線コネクタ 762"/>
        <xdr:cNvCxnSpPr/>
      </xdr:nvCxnSpPr>
      <xdr:spPr>
        <a:xfrm>
          <a:off x="14611350" y="180155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99077</xdr:rowOff>
    </xdr:from>
    <xdr:ext cx="405111" cy="259045"/>
    <xdr:sp macro="" textlink="">
      <xdr:nvSpPr>
        <xdr:cNvPr id="764" name="【公民館】&#10;有形固定資産減価償却率最大値テキスト"/>
        <xdr:cNvSpPr txBox="1"/>
      </xdr:nvSpPr>
      <xdr:spPr>
        <a:xfrm>
          <a:off x="14738350" y="16501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152400</xdr:rowOff>
    </xdr:from>
    <xdr:to>
      <xdr:col>86</xdr:col>
      <xdr:colOff>25400</xdr:colOff>
      <xdr:row>100</xdr:row>
      <xdr:rowOff>152400</xdr:rowOff>
    </xdr:to>
    <xdr:cxnSp macro="">
      <xdr:nvCxnSpPr>
        <xdr:cNvPr id="765" name="直線コネクタ 764"/>
        <xdr:cNvCxnSpPr/>
      </xdr:nvCxnSpPr>
      <xdr:spPr>
        <a:xfrm>
          <a:off x="14611350" y="16725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34941</xdr:rowOff>
    </xdr:from>
    <xdr:ext cx="405111" cy="259045"/>
    <xdr:sp macro="" textlink="">
      <xdr:nvSpPr>
        <xdr:cNvPr id="766" name="【公民館】&#10;有形固定資産減価償却率平均値テキスト"/>
        <xdr:cNvSpPr txBox="1"/>
      </xdr:nvSpPr>
      <xdr:spPr>
        <a:xfrm>
          <a:off x="14738350" y="171227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12064</xdr:rowOff>
    </xdr:from>
    <xdr:to>
      <xdr:col>85</xdr:col>
      <xdr:colOff>177800</xdr:colOff>
      <xdr:row>104</xdr:row>
      <xdr:rowOff>113664</xdr:rowOff>
    </xdr:to>
    <xdr:sp macro="" textlink="">
      <xdr:nvSpPr>
        <xdr:cNvPr id="767" name="フローチャート: 判断 766"/>
        <xdr:cNvSpPr/>
      </xdr:nvSpPr>
      <xdr:spPr>
        <a:xfrm>
          <a:off x="14649450" y="1727136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153036</xdr:rowOff>
    </xdr:from>
    <xdr:to>
      <xdr:col>81</xdr:col>
      <xdr:colOff>101600</xdr:colOff>
      <xdr:row>104</xdr:row>
      <xdr:rowOff>83186</xdr:rowOff>
    </xdr:to>
    <xdr:sp macro="" textlink="">
      <xdr:nvSpPr>
        <xdr:cNvPr id="768" name="フローチャート: 判断 767"/>
        <xdr:cNvSpPr/>
      </xdr:nvSpPr>
      <xdr:spPr>
        <a:xfrm>
          <a:off x="13887450" y="1724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135889</xdr:rowOff>
    </xdr:from>
    <xdr:to>
      <xdr:col>76</xdr:col>
      <xdr:colOff>165100</xdr:colOff>
      <xdr:row>104</xdr:row>
      <xdr:rowOff>66039</xdr:rowOff>
    </xdr:to>
    <xdr:sp macro="" textlink="">
      <xdr:nvSpPr>
        <xdr:cNvPr id="769" name="フローチャート: 判断 768"/>
        <xdr:cNvSpPr/>
      </xdr:nvSpPr>
      <xdr:spPr>
        <a:xfrm>
          <a:off x="13093700" y="1722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120650</xdr:rowOff>
    </xdr:from>
    <xdr:to>
      <xdr:col>72</xdr:col>
      <xdr:colOff>38100</xdr:colOff>
      <xdr:row>104</xdr:row>
      <xdr:rowOff>50800</xdr:rowOff>
    </xdr:to>
    <xdr:sp macro="" textlink="">
      <xdr:nvSpPr>
        <xdr:cNvPr id="770" name="フローチャート: 判断 769"/>
        <xdr:cNvSpPr/>
      </xdr:nvSpPr>
      <xdr:spPr>
        <a:xfrm>
          <a:off x="12299950" y="17208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74930</xdr:rowOff>
    </xdr:from>
    <xdr:to>
      <xdr:col>67</xdr:col>
      <xdr:colOff>101600</xdr:colOff>
      <xdr:row>104</xdr:row>
      <xdr:rowOff>5080</xdr:rowOff>
    </xdr:to>
    <xdr:sp macro="" textlink="">
      <xdr:nvSpPr>
        <xdr:cNvPr id="771" name="フローチャート: 判断 770"/>
        <xdr:cNvSpPr/>
      </xdr:nvSpPr>
      <xdr:spPr>
        <a:xfrm>
          <a:off x="11487150" y="1716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139700</xdr:rowOff>
    </xdr:from>
    <xdr:to>
      <xdr:col>85</xdr:col>
      <xdr:colOff>177800</xdr:colOff>
      <xdr:row>107</xdr:row>
      <xdr:rowOff>69850</xdr:rowOff>
    </xdr:to>
    <xdr:sp macro="" textlink="">
      <xdr:nvSpPr>
        <xdr:cNvPr id="777" name="楕円 776"/>
        <xdr:cNvSpPr/>
      </xdr:nvSpPr>
      <xdr:spPr>
        <a:xfrm>
          <a:off x="14649450" y="177419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118127</xdr:rowOff>
    </xdr:from>
    <xdr:ext cx="405111" cy="259045"/>
    <xdr:sp macro="" textlink="">
      <xdr:nvSpPr>
        <xdr:cNvPr id="778" name="【公民館】&#10;有形固定資産減価償却率該当値テキスト"/>
        <xdr:cNvSpPr txBox="1"/>
      </xdr:nvSpPr>
      <xdr:spPr>
        <a:xfrm>
          <a:off x="14738350" y="1772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103505</xdr:rowOff>
    </xdr:from>
    <xdr:to>
      <xdr:col>81</xdr:col>
      <xdr:colOff>101600</xdr:colOff>
      <xdr:row>107</xdr:row>
      <xdr:rowOff>33655</xdr:rowOff>
    </xdr:to>
    <xdr:sp macro="" textlink="">
      <xdr:nvSpPr>
        <xdr:cNvPr id="779" name="楕円 778"/>
        <xdr:cNvSpPr/>
      </xdr:nvSpPr>
      <xdr:spPr>
        <a:xfrm>
          <a:off x="13887450" y="177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154305</xdr:rowOff>
    </xdr:from>
    <xdr:to>
      <xdr:col>85</xdr:col>
      <xdr:colOff>127000</xdr:colOff>
      <xdr:row>107</xdr:row>
      <xdr:rowOff>19050</xdr:rowOff>
    </xdr:to>
    <xdr:cxnSp macro="">
      <xdr:nvCxnSpPr>
        <xdr:cNvPr id="780" name="直線コネクタ 779"/>
        <xdr:cNvCxnSpPr/>
      </xdr:nvCxnSpPr>
      <xdr:spPr>
        <a:xfrm>
          <a:off x="13938250" y="17756505"/>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67311</xdr:rowOff>
    </xdr:from>
    <xdr:to>
      <xdr:col>76</xdr:col>
      <xdr:colOff>165100</xdr:colOff>
      <xdr:row>106</xdr:row>
      <xdr:rowOff>168911</xdr:rowOff>
    </xdr:to>
    <xdr:sp macro="" textlink="">
      <xdr:nvSpPr>
        <xdr:cNvPr id="781" name="楕円 780"/>
        <xdr:cNvSpPr/>
      </xdr:nvSpPr>
      <xdr:spPr>
        <a:xfrm>
          <a:off x="1309370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118111</xdr:rowOff>
    </xdr:from>
    <xdr:to>
      <xdr:col>81</xdr:col>
      <xdr:colOff>50800</xdr:colOff>
      <xdr:row>106</xdr:row>
      <xdr:rowOff>154305</xdr:rowOff>
    </xdr:to>
    <xdr:cxnSp macro="">
      <xdr:nvCxnSpPr>
        <xdr:cNvPr id="782" name="直線コネクタ 781"/>
        <xdr:cNvCxnSpPr/>
      </xdr:nvCxnSpPr>
      <xdr:spPr>
        <a:xfrm>
          <a:off x="13144500" y="17720311"/>
          <a:ext cx="79375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31114</xdr:rowOff>
    </xdr:from>
    <xdr:to>
      <xdr:col>72</xdr:col>
      <xdr:colOff>38100</xdr:colOff>
      <xdr:row>106</xdr:row>
      <xdr:rowOff>132714</xdr:rowOff>
    </xdr:to>
    <xdr:sp macro="" textlink="">
      <xdr:nvSpPr>
        <xdr:cNvPr id="783" name="楕円 782"/>
        <xdr:cNvSpPr/>
      </xdr:nvSpPr>
      <xdr:spPr>
        <a:xfrm>
          <a:off x="12299950" y="176333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81914</xdr:rowOff>
    </xdr:from>
    <xdr:to>
      <xdr:col>76</xdr:col>
      <xdr:colOff>114300</xdr:colOff>
      <xdr:row>106</xdr:row>
      <xdr:rowOff>118111</xdr:rowOff>
    </xdr:to>
    <xdr:cxnSp macro="">
      <xdr:nvCxnSpPr>
        <xdr:cNvPr id="784" name="直線コネクタ 783"/>
        <xdr:cNvCxnSpPr/>
      </xdr:nvCxnSpPr>
      <xdr:spPr>
        <a:xfrm>
          <a:off x="12344400" y="17684114"/>
          <a:ext cx="8001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147320</xdr:rowOff>
    </xdr:from>
    <xdr:to>
      <xdr:col>67</xdr:col>
      <xdr:colOff>101600</xdr:colOff>
      <xdr:row>106</xdr:row>
      <xdr:rowOff>77470</xdr:rowOff>
    </xdr:to>
    <xdr:sp macro="" textlink="">
      <xdr:nvSpPr>
        <xdr:cNvPr id="785" name="楕円 784"/>
        <xdr:cNvSpPr/>
      </xdr:nvSpPr>
      <xdr:spPr>
        <a:xfrm>
          <a:off x="1148715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26670</xdr:rowOff>
    </xdr:from>
    <xdr:to>
      <xdr:col>71</xdr:col>
      <xdr:colOff>177800</xdr:colOff>
      <xdr:row>106</xdr:row>
      <xdr:rowOff>81914</xdr:rowOff>
    </xdr:to>
    <xdr:cxnSp macro="">
      <xdr:nvCxnSpPr>
        <xdr:cNvPr id="786" name="直線コネクタ 785"/>
        <xdr:cNvCxnSpPr/>
      </xdr:nvCxnSpPr>
      <xdr:spPr>
        <a:xfrm>
          <a:off x="11537950" y="17628870"/>
          <a:ext cx="80645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99713</xdr:rowOff>
    </xdr:from>
    <xdr:ext cx="405111" cy="259045"/>
    <xdr:sp macro="" textlink="">
      <xdr:nvSpPr>
        <xdr:cNvPr id="787" name="n_1aveValue【公民館】&#10;有形固定資産減価償却率"/>
        <xdr:cNvSpPr txBox="1"/>
      </xdr:nvSpPr>
      <xdr:spPr>
        <a:xfrm>
          <a:off x="13742044" y="1701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82566</xdr:rowOff>
    </xdr:from>
    <xdr:ext cx="405111" cy="259045"/>
    <xdr:sp macro="" textlink="">
      <xdr:nvSpPr>
        <xdr:cNvPr id="788" name="n_2aveValue【公民館】&#10;有形固定資産減価償却率"/>
        <xdr:cNvSpPr txBox="1"/>
      </xdr:nvSpPr>
      <xdr:spPr>
        <a:xfrm>
          <a:off x="12960994" y="1699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67327</xdr:rowOff>
    </xdr:from>
    <xdr:ext cx="405111" cy="259045"/>
    <xdr:sp macro="" textlink="">
      <xdr:nvSpPr>
        <xdr:cNvPr id="789" name="n_3aveValue【公民館】&#10;有形固定資産減価償却率"/>
        <xdr:cNvSpPr txBox="1"/>
      </xdr:nvSpPr>
      <xdr:spPr>
        <a:xfrm>
          <a:off x="12167244" y="1698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21607</xdr:rowOff>
    </xdr:from>
    <xdr:ext cx="405111" cy="259045"/>
    <xdr:sp macro="" textlink="">
      <xdr:nvSpPr>
        <xdr:cNvPr id="790" name="n_4aveValue【公民館】&#10;有形固定資産減価償却率"/>
        <xdr:cNvSpPr txBox="1"/>
      </xdr:nvSpPr>
      <xdr:spPr>
        <a:xfrm>
          <a:off x="11354444" y="1693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24782</xdr:rowOff>
    </xdr:from>
    <xdr:ext cx="405111" cy="259045"/>
    <xdr:sp macro="" textlink="">
      <xdr:nvSpPr>
        <xdr:cNvPr id="791" name="n_1mainValue【公民館】&#10;有形固定資産減価償却率"/>
        <xdr:cNvSpPr txBox="1"/>
      </xdr:nvSpPr>
      <xdr:spPr>
        <a:xfrm>
          <a:off x="13742044" y="1779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160038</xdr:rowOff>
    </xdr:from>
    <xdr:ext cx="405111" cy="259045"/>
    <xdr:sp macro="" textlink="">
      <xdr:nvSpPr>
        <xdr:cNvPr id="792" name="n_2mainValue【公民館】&#10;有形固定資産減価償却率"/>
        <xdr:cNvSpPr txBox="1"/>
      </xdr:nvSpPr>
      <xdr:spPr>
        <a:xfrm>
          <a:off x="12960994" y="177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123841</xdr:rowOff>
    </xdr:from>
    <xdr:ext cx="405111" cy="259045"/>
    <xdr:sp macro="" textlink="">
      <xdr:nvSpPr>
        <xdr:cNvPr id="793" name="n_3mainValue【公民館】&#10;有形固定資産減価償却率"/>
        <xdr:cNvSpPr txBox="1"/>
      </xdr:nvSpPr>
      <xdr:spPr>
        <a:xfrm>
          <a:off x="1216724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68597</xdr:rowOff>
    </xdr:from>
    <xdr:ext cx="405111" cy="259045"/>
    <xdr:sp macro="" textlink="">
      <xdr:nvSpPr>
        <xdr:cNvPr id="794" name="n_4mainValue【公民館】&#10;有形固定資産減価償却率"/>
        <xdr:cNvSpPr txBox="1"/>
      </xdr:nvSpPr>
      <xdr:spPr>
        <a:xfrm>
          <a:off x="11354444" y="1767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4" name="テキスト ボックス 813"/>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87630</xdr:rowOff>
    </xdr:from>
    <xdr:to>
      <xdr:col>116</xdr:col>
      <xdr:colOff>62864</xdr:colOff>
      <xdr:row>108</xdr:row>
      <xdr:rowOff>129539</xdr:rowOff>
    </xdr:to>
    <xdr:cxnSp macro="">
      <xdr:nvCxnSpPr>
        <xdr:cNvPr id="818" name="直線コネクタ 817"/>
        <xdr:cNvCxnSpPr/>
      </xdr:nvCxnSpPr>
      <xdr:spPr>
        <a:xfrm flipV="1">
          <a:off x="19951064" y="16489680"/>
          <a:ext cx="0" cy="1584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819" name="【公民館】&#10;一人当たり面積最小値テキスト"/>
        <xdr:cNvSpPr txBox="1"/>
      </xdr:nvSpPr>
      <xdr:spPr>
        <a:xfrm>
          <a:off x="1998980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820" name="直線コネクタ 819"/>
        <xdr:cNvCxnSpPr/>
      </xdr:nvCxnSpPr>
      <xdr:spPr>
        <a:xfrm>
          <a:off x="1988185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34307</xdr:rowOff>
    </xdr:from>
    <xdr:ext cx="469744" cy="259045"/>
    <xdr:sp macro="" textlink="">
      <xdr:nvSpPr>
        <xdr:cNvPr id="821" name="【公民館】&#10;一人当たり面積最大値テキスト"/>
        <xdr:cNvSpPr txBox="1"/>
      </xdr:nvSpPr>
      <xdr:spPr>
        <a:xfrm>
          <a:off x="19989800" y="1626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87630</xdr:rowOff>
    </xdr:from>
    <xdr:to>
      <xdr:col>116</xdr:col>
      <xdr:colOff>152400</xdr:colOff>
      <xdr:row>99</xdr:row>
      <xdr:rowOff>87630</xdr:rowOff>
    </xdr:to>
    <xdr:cxnSp macro="">
      <xdr:nvCxnSpPr>
        <xdr:cNvPr id="822" name="直線コネクタ 821"/>
        <xdr:cNvCxnSpPr/>
      </xdr:nvCxnSpPr>
      <xdr:spPr>
        <a:xfrm>
          <a:off x="19881850" y="16489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823" name="【公民館】&#10;一人当たり面積平均値テキスト"/>
        <xdr:cNvSpPr txBox="1"/>
      </xdr:nvSpPr>
      <xdr:spPr>
        <a:xfrm>
          <a:off x="19989800" y="17376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824" name="フローチャート: 判断 823"/>
        <xdr:cNvSpPr/>
      </xdr:nvSpPr>
      <xdr:spPr>
        <a:xfrm>
          <a:off x="1990090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825" name="フローチャート: 判断 824"/>
        <xdr:cNvSpPr/>
      </xdr:nvSpPr>
      <xdr:spPr>
        <a:xfrm>
          <a:off x="19157950" y="175247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135889</xdr:rowOff>
    </xdr:from>
    <xdr:to>
      <xdr:col>107</xdr:col>
      <xdr:colOff>101600</xdr:colOff>
      <xdr:row>106</xdr:row>
      <xdr:rowOff>66039</xdr:rowOff>
    </xdr:to>
    <xdr:sp macro="" textlink="">
      <xdr:nvSpPr>
        <xdr:cNvPr id="826" name="フローチャート: 判断 825"/>
        <xdr:cNvSpPr/>
      </xdr:nvSpPr>
      <xdr:spPr>
        <a:xfrm>
          <a:off x="18345150" y="1756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827" name="フローチャート: 判断 826"/>
        <xdr:cNvSpPr/>
      </xdr:nvSpPr>
      <xdr:spPr>
        <a:xfrm>
          <a:off x="17551400" y="1754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78739</xdr:rowOff>
    </xdr:from>
    <xdr:to>
      <xdr:col>98</xdr:col>
      <xdr:colOff>38100</xdr:colOff>
      <xdr:row>106</xdr:row>
      <xdr:rowOff>8889</xdr:rowOff>
    </xdr:to>
    <xdr:sp macro="" textlink="">
      <xdr:nvSpPr>
        <xdr:cNvPr id="828" name="フローチャート: 判断 827"/>
        <xdr:cNvSpPr/>
      </xdr:nvSpPr>
      <xdr:spPr>
        <a:xfrm>
          <a:off x="16757650" y="175094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63500</xdr:rowOff>
    </xdr:from>
    <xdr:to>
      <xdr:col>116</xdr:col>
      <xdr:colOff>114300</xdr:colOff>
      <xdr:row>106</xdr:row>
      <xdr:rowOff>165100</xdr:rowOff>
    </xdr:to>
    <xdr:sp macro="" textlink="">
      <xdr:nvSpPr>
        <xdr:cNvPr id="834" name="楕円 833"/>
        <xdr:cNvSpPr/>
      </xdr:nvSpPr>
      <xdr:spPr>
        <a:xfrm>
          <a:off x="19900900" y="1766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41927</xdr:rowOff>
    </xdr:from>
    <xdr:ext cx="469744" cy="259045"/>
    <xdr:sp macro="" textlink="">
      <xdr:nvSpPr>
        <xdr:cNvPr id="835" name="【公民館】&#10;一人当たり面積該当値テキスト"/>
        <xdr:cNvSpPr txBox="1"/>
      </xdr:nvSpPr>
      <xdr:spPr>
        <a:xfrm>
          <a:off x="19989800" y="176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63500</xdr:rowOff>
    </xdr:from>
    <xdr:to>
      <xdr:col>112</xdr:col>
      <xdr:colOff>38100</xdr:colOff>
      <xdr:row>106</xdr:row>
      <xdr:rowOff>165100</xdr:rowOff>
    </xdr:to>
    <xdr:sp macro="" textlink="">
      <xdr:nvSpPr>
        <xdr:cNvPr id="836" name="楕円 835"/>
        <xdr:cNvSpPr/>
      </xdr:nvSpPr>
      <xdr:spPr>
        <a:xfrm>
          <a:off x="19157950" y="17665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114300</xdr:rowOff>
    </xdr:from>
    <xdr:to>
      <xdr:col>116</xdr:col>
      <xdr:colOff>63500</xdr:colOff>
      <xdr:row>106</xdr:row>
      <xdr:rowOff>114300</xdr:rowOff>
    </xdr:to>
    <xdr:cxnSp macro="">
      <xdr:nvCxnSpPr>
        <xdr:cNvPr id="837" name="直線コネクタ 836"/>
        <xdr:cNvCxnSpPr/>
      </xdr:nvCxnSpPr>
      <xdr:spPr>
        <a:xfrm>
          <a:off x="19202400" y="177165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67311</xdr:rowOff>
    </xdr:from>
    <xdr:to>
      <xdr:col>107</xdr:col>
      <xdr:colOff>101600</xdr:colOff>
      <xdr:row>106</xdr:row>
      <xdr:rowOff>168911</xdr:rowOff>
    </xdr:to>
    <xdr:sp macro="" textlink="">
      <xdr:nvSpPr>
        <xdr:cNvPr id="838" name="楕円 837"/>
        <xdr:cNvSpPr/>
      </xdr:nvSpPr>
      <xdr:spPr>
        <a:xfrm>
          <a:off x="1834515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114300</xdr:rowOff>
    </xdr:from>
    <xdr:to>
      <xdr:col>111</xdr:col>
      <xdr:colOff>177800</xdr:colOff>
      <xdr:row>106</xdr:row>
      <xdr:rowOff>118111</xdr:rowOff>
    </xdr:to>
    <xdr:cxnSp macro="">
      <xdr:nvCxnSpPr>
        <xdr:cNvPr id="839" name="直線コネクタ 838"/>
        <xdr:cNvCxnSpPr/>
      </xdr:nvCxnSpPr>
      <xdr:spPr>
        <a:xfrm flipV="1">
          <a:off x="18395950" y="17716500"/>
          <a:ext cx="8064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67311</xdr:rowOff>
    </xdr:from>
    <xdr:to>
      <xdr:col>102</xdr:col>
      <xdr:colOff>165100</xdr:colOff>
      <xdr:row>106</xdr:row>
      <xdr:rowOff>168911</xdr:rowOff>
    </xdr:to>
    <xdr:sp macro="" textlink="">
      <xdr:nvSpPr>
        <xdr:cNvPr id="840" name="楕円 839"/>
        <xdr:cNvSpPr/>
      </xdr:nvSpPr>
      <xdr:spPr>
        <a:xfrm>
          <a:off x="1755140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118111</xdr:rowOff>
    </xdr:from>
    <xdr:to>
      <xdr:col>107</xdr:col>
      <xdr:colOff>50800</xdr:colOff>
      <xdr:row>106</xdr:row>
      <xdr:rowOff>118111</xdr:rowOff>
    </xdr:to>
    <xdr:cxnSp macro="">
      <xdr:nvCxnSpPr>
        <xdr:cNvPr id="841" name="直線コネクタ 840"/>
        <xdr:cNvCxnSpPr/>
      </xdr:nvCxnSpPr>
      <xdr:spPr>
        <a:xfrm>
          <a:off x="17602200" y="1772031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109220</xdr:rowOff>
    </xdr:from>
    <xdr:to>
      <xdr:col>98</xdr:col>
      <xdr:colOff>38100</xdr:colOff>
      <xdr:row>106</xdr:row>
      <xdr:rowOff>39370</xdr:rowOff>
    </xdr:to>
    <xdr:sp macro="" textlink="">
      <xdr:nvSpPr>
        <xdr:cNvPr id="842" name="楕円 841"/>
        <xdr:cNvSpPr/>
      </xdr:nvSpPr>
      <xdr:spPr>
        <a:xfrm>
          <a:off x="16757650" y="175399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160020</xdr:rowOff>
    </xdr:from>
    <xdr:to>
      <xdr:col>102</xdr:col>
      <xdr:colOff>114300</xdr:colOff>
      <xdr:row>106</xdr:row>
      <xdr:rowOff>118111</xdr:rowOff>
    </xdr:to>
    <xdr:cxnSp macro="">
      <xdr:nvCxnSpPr>
        <xdr:cNvPr id="843" name="直線コネクタ 842"/>
        <xdr:cNvCxnSpPr/>
      </xdr:nvCxnSpPr>
      <xdr:spPr>
        <a:xfrm>
          <a:off x="16802100" y="17590770"/>
          <a:ext cx="8001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40657</xdr:rowOff>
    </xdr:from>
    <xdr:ext cx="469744" cy="259045"/>
    <xdr:sp macro="" textlink="">
      <xdr:nvSpPr>
        <xdr:cNvPr id="844" name="n_1aveValue【公民館】&#10;一人当たり面積"/>
        <xdr:cNvSpPr txBox="1"/>
      </xdr:nvSpPr>
      <xdr:spPr>
        <a:xfrm>
          <a:off x="18980227" y="1729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82566</xdr:rowOff>
    </xdr:from>
    <xdr:ext cx="469744" cy="259045"/>
    <xdr:sp macro="" textlink="">
      <xdr:nvSpPr>
        <xdr:cNvPr id="845" name="n_2aveValue【公民館】&#10;一人当たり面積"/>
        <xdr:cNvSpPr txBox="1"/>
      </xdr:nvSpPr>
      <xdr:spPr>
        <a:xfrm>
          <a:off x="181801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846" name="n_3aveValue【公民館】&#10;一人当たり面積"/>
        <xdr:cNvSpPr txBox="1"/>
      </xdr:nvSpPr>
      <xdr:spPr>
        <a:xfrm>
          <a:off x="17386377" y="1732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25416</xdr:rowOff>
    </xdr:from>
    <xdr:ext cx="469744" cy="259045"/>
    <xdr:sp macro="" textlink="">
      <xdr:nvSpPr>
        <xdr:cNvPr id="847" name="n_4aveValue【公民館】&#10;一人当たり面積"/>
        <xdr:cNvSpPr txBox="1"/>
      </xdr:nvSpPr>
      <xdr:spPr>
        <a:xfrm>
          <a:off x="16592627" y="1728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156227</xdr:rowOff>
    </xdr:from>
    <xdr:ext cx="469744" cy="259045"/>
    <xdr:sp macro="" textlink="">
      <xdr:nvSpPr>
        <xdr:cNvPr id="848" name="n_1mainValue【公民館】&#10;一人当たり面積"/>
        <xdr:cNvSpPr txBox="1"/>
      </xdr:nvSpPr>
      <xdr:spPr>
        <a:xfrm>
          <a:off x="18980227" y="177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160038</xdr:rowOff>
    </xdr:from>
    <xdr:ext cx="469744" cy="259045"/>
    <xdr:sp macro="" textlink="">
      <xdr:nvSpPr>
        <xdr:cNvPr id="849" name="n_2mainValue【公民館】&#10;一人当たり面積"/>
        <xdr:cNvSpPr txBox="1"/>
      </xdr:nvSpPr>
      <xdr:spPr>
        <a:xfrm>
          <a:off x="181801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160038</xdr:rowOff>
    </xdr:from>
    <xdr:ext cx="469744" cy="259045"/>
    <xdr:sp macro="" textlink="">
      <xdr:nvSpPr>
        <xdr:cNvPr id="850" name="n_3mainValue【公民館】&#10;一人当たり面積"/>
        <xdr:cNvSpPr txBox="1"/>
      </xdr:nvSpPr>
      <xdr:spPr>
        <a:xfrm>
          <a:off x="1738637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30497</xdr:rowOff>
    </xdr:from>
    <xdr:ext cx="469744" cy="259045"/>
    <xdr:sp macro="" textlink="">
      <xdr:nvSpPr>
        <xdr:cNvPr id="851" name="n_4mainValue【公民館】&#10;一人当たり面積"/>
        <xdr:cNvSpPr txBox="1"/>
      </xdr:nvSpPr>
      <xdr:spPr>
        <a:xfrm>
          <a:off x="16592627" y="17632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公営住宅にかかる有形固定資産減価償却率</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類似団体と比較して低い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要因は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、老朽化した市営住宅等の除却に取り組んでいるためである。また、認定こども園・幼稚園・保育所や学校施設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、児童館、公民館</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については、類似団体と比較して上回っている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。認定こども園・幼稚園・保育所における有形固定資産減価償却率が前年度に比べ数値が低下した要因は、新たに保育園を整備したことが挙げられ、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公共施設等総合管理計画に基づき、施設の老朽化対策に加えて施設の集約化や除却を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計画的に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進め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ていき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、適切な維持管理に取り組んでいくこととしている。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42</xdr:row>
      <xdr:rowOff>61504</xdr:rowOff>
    </xdr:to>
    <xdr:cxnSp macro="">
      <xdr:nvCxnSpPr>
        <xdr:cNvPr id="58" name="直線コネクタ 57"/>
        <xdr:cNvCxnSpPr/>
      </xdr:nvCxnSpPr>
      <xdr:spPr>
        <a:xfrm flipV="1">
          <a:off x="4177665" y="5522686"/>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65331</xdr:rowOff>
    </xdr:from>
    <xdr:ext cx="405111" cy="259045"/>
    <xdr:sp macro="" textlink="">
      <xdr:nvSpPr>
        <xdr:cNvPr id="59" name="【図書館】&#10;有形固定資産減価償却率最小値テキスト"/>
        <xdr:cNvSpPr txBox="1"/>
      </xdr:nvSpPr>
      <xdr:spPr>
        <a:xfrm>
          <a:off x="4216400" y="7005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61504</xdr:rowOff>
    </xdr:from>
    <xdr:to>
      <xdr:col>24</xdr:col>
      <xdr:colOff>152400</xdr:colOff>
      <xdr:row>42</xdr:row>
      <xdr:rowOff>61504</xdr:rowOff>
    </xdr:to>
    <xdr:cxnSp macro="">
      <xdr:nvCxnSpPr>
        <xdr:cNvPr id="60" name="直線コネクタ 59"/>
        <xdr:cNvCxnSpPr/>
      </xdr:nvCxnSpPr>
      <xdr:spPr>
        <a:xfrm>
          <a:off x="4108450" y="70020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216400" y="5304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108450" y="55226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40113</xdr:rowOff>
    </xdr:from>
    <xdr:ext cx="405111" cy="259045"/>
    <xdr:sp macro="" textlink="">
      <xdr:nvSpPr>
        <xdr:cNvPr id="63" name="【図書館】&#10;有形固定資産減価償却率平均値テキスト"/>
        <xdr:cNvSpPr txBox="1"/>
      </xdr:nvSpPr>
      <xdr:spPr>
        <a:xfrm>
          <a:off x="4216400" y="5990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xdr:cNvSpPr/>
      </xdr:nvSpPr>
      <xdr:spPr>
        <a:xfrm>
          <a:off x="4127500" y="61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159294</xdr:rowOff>
    </xdr:from>
    <xdr:to>
      <xdr:col>20</xdr:col>
      <xdr:colOff>38100</xdr:colOff>
      <xdr:row>37</xdr:row>
      <xdr:rowOff>89444</xdr:rowOff>
    </xdr:to>
    <xdr:sp macro="" textlink="">
      <xdr:nvSpPr>
        <xdr:cNvPr id="65" name="フローチャート: 判断 64"/>
        <xdr:cNvSpPr/>
      </xdr:nvSpPr>
      <xdr:spPr>
        <a:xfrm>
          <a:off x="3384550" y="61092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xdr:cNvSpPr/>
      </xdr:nvSpPr>
      <xdr:spPr>
        <a:xfrm>
          <a:off x="2571750" y="60798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107043</xdr:rowOff>
    </xdr:from>
    <xdr:to>
      <xdr:col>10</xdr:col>
      <xdr:colOff>165100</xdr:colOff>
      <xdr:row>37</xdr:row>
      <xdr:rowOff>37193</xdr:rowOff>
    </xdr:to>
    <xdr:sp macro="" textlink="">
      <xdr:nvSpPr>
        <xdr:cNvPr id="67" name="フローチャート: 判断 66"/>
        <xdr:cNvSpPr/>
      </xdr:nvSpPr>
      <xdr:spPr>
        <a:xfrm>
          <a:off x="1778000" y="60569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74386</xdr:rowOff>
    </xdr:from>
    <xdr:to>
      <xdr:col>6</xdr:col>
      <xdr:colOff>38100</xdr:colOff>
      <xdr:row>37</xdr:row>
      <xdr:rowOff>4536</xdr:rowOff>
    </xdr:to>
    <xdr:sp macro="" textlink="">
      <xdr:nvSpPr>
        <xdr:cNvPr id="68" name="フローチャート: 判断 67"/>
        <xdr:cNvSpPr/>
      </xdr:nvSpPr>
      <xdr:spPr>
        <a:xfrm>
          <a:off x="984250" y="6024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77651</xdr:rowOff>
    </xdr:from>
    <xdr:to>
      <xdr:col>24</xdr:col>
      <xdr:colOff>114300</xdr:colOff>
      <xdr:row>38</xdr:row>
      <xdr:rowOff>7801</xdr:rowOff>
    </xdr:to>
    <xdr:sp macro="" textlink="">
      <xdr:nvSpPr>
        <xdr:cNvPr id="74" name="楕円 73"/>
        <xdr:cNvSpPr/>
      </xdr:nvSpPr>
      <xdr:spPr>
        <a:xfrm>
          <a:off x="4127500" y="61927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56078</xdr:rowOff>
    </xdr:from>
    <xdr:ext cx="405111" cy="259045"/>
    <xdr:sp macro="" textlink="">
      <xdr:nvSpPr>
        <xdr:cNvPr id="75" name="【図書館】&#10;有形固定資産減価償却率該当値テキスト"/>
        <xdr:cNvSpPr txBox="1"/>
      </xdr:nvSpPr>
      <xdr:spPr>
        <a:xfrm>
          <a:off x="4216400" y="6171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43361</xdr:rowOff>
    </xdr:from>
    <xdr:to>
      <xdr:col>20</xdr:col>
      <xdr:colOff>38100</xdr:colOff>
      <xdr:row>37</xdr:row>
      <xdr:rowOff>144961</xdr:rowOff>
    </xdr:to>
    <xdr:sp macro="" textlink="">
      <xdr:nvSpPr>
        <xdr:cNvPr id="76" name="楕円 75"/>
        <xdr:cNvSpPr/>
      </xdr:nvSpPr>
      <xdr:spPr>
        <a:xfrm>
          <a:off x="3384550" y="61584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94161</xdr:rowOff>
    </xdr:from>
    <xdr:to>
      <xdr:col>24</xdr:col>
      <xdr:colOff>63500</xdr:colOff>
      <xdr:row>37</xdr:row>
      <xdr:rowOff>128451</xdr:rowOff>
    </xdr:to>
    <xdr:cxnSp macro="">
      <xdr:nvCxnSpPr>
        <xdr:cNvPr id="77" name="直線コネクタ 76"/>
        <xdr:cNvCxnSpPr/>
      </xdr:nvCxnSpPr>
      <xdr:spPr>
        <a:xfrm>
          <a:off x="3429000" y="6209211"/>
          <a:ext cx="7493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7439</xdr:rowOff>
    </xdr:from>
    <xdr:to>
      <xdr:col>15</xdr:col>
      <xdr:colOff>101600</xdr:colOff>
      <xdr:row>37</xdr:row>
      <xdr:rowOff>109039</xdr:rowOff>
    </xdr:to>
    <xdr:sp macro="" textlink="">
      <xdr:nvSpPr>
        <xdr:cNvPr id="78" name="楕円 77"/>
        <xdr:cNvSpPr/>
      </xdr:nvSpPr>
      <xdr:spPr>
        <a:xfrm>
          <a:off x="2571750" y="612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58239</xdr:rowOff>
    </xdr:from>
    <xdr:to>
      <xdr:col>19</xdr:col>
      <xdr:colOff>177800</xdr:colOff>
      <xdr:row>37</xdr:row>
      <xdr:rowOff>94161</xdr:rowOff>
    </xdr:to>
    <xdr:cxnSp macro="">
      <xdr:nvCxnSpPr>
        <xdr:cNvPr id="79" name="直線コネクタ 78"/>
        <xdr:cNvCxnSpPr/>
      </xdr:nvCxnSpPr>
      <xdr:spPr>
        <a:xfrm>
          <a:off x="2622550" y="6173289"/>
          <a:ext cx="80645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144599</xdr:rowOff>
    </xdr:from>
    <xdr:to>
      <xdr:col>10</xdr:col>
      <xdr:colOff>165100</xdr:colOff>
      <xdr:row>37</xdr:row>
      <xdr:rowOff>74749</xdr:rowOff>
    </xdr:to>
    <xdr:sp macro="" textlink="">
      <xdr:nvSpPr>
        <xdr:cNvPr id="80" name="楕円 79"/>
        <xdr:cNvSpPr/>
      </xdr:nvSpPr>
      <xdr:spPr>
        <a:xfrm>
          <a:off x="1778000" y="60945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23949</xdr:rowOff>
    </xdr:from>
    <xdr:to>
      <xdr:col>15</xdr:col>
      <xdr:colOff>50800</xdr:colOff>
      <xdr:row>37</xdr:row>
      <xdr:rowOff>58239</xdr:rowOff>
    </xdr:to>
    <xdr:cxnSp macro="">
      <xdr:nvCxnSpPr>
        <xdr:cNvPr id="81" name="直線コネクタ 80"/>
        <xdr:cNvCxnSpPr/>
      </xdr:nvCxnSpPr>
      <xdr:spPr>
        <a:xfrm>
          <a:off x="1828800" y="6138999"/>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108676</xdr:rowOff>
    </xdr:from>
    <xdr:to>
      <xdr:col>6</xdr:col>
      <xdr:colOff>38100</xdr:colOff>
      <xdr:row>37</xdr:row>
      <xdr:rowOff>38826</xdr:rowOff>
    </xdr:to>
    <xdr:sp macro="" textlink="">
      <xdr:nvSpPr>
        <xdr:cNvPr id="82" name="楕円 81"/>
        <xdr:cNvSpPr/>
      </xdr:nvSpPr>
      <xdr:spPr>
        <a:xfrm>
          <a:off x="984250" y="60586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159476</xdr:rowOff>
    </xdr:from>
    <xdr:to>
      <xdr:col>10</xdr:col>
      <xdr:colOff>114300</xdr:colOff>
      <xdr:row>37</xdr:row>
      <xdr:rowOff>23949</xdr:rowOff>
    </xdr:to>
    <xdr:cxnSp macro="">
      <xdr:nvCxnSpPr>
        <xdr:cNvPr id="83" name="直線コネクタ 82"/>
        <xdr:cNvCxnSpPr/>
      </xdr:nvCxnSpPr>
      <xdr:spPr>
        <a:xfrm>
          <a:off x="1028700" y="6109426"/>
          <a:ext cx="8001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105971</xdr:rowOff>
    </xdr:from>
    <xdr:ext cx="405111" cy="259045"/>
    <xdr:sp macro="" textlink="">
      <xdr:nvSpPr>
        <xdr:cNvPr id="84" name="n_1aveValue【図書館】&#10;有形固定資産減価償却率"/>
        <xdr:cNvSpPr txBox="1"/>
      </xdr:nvSpPr>
      <xdr:spPr>
        <a:xfrm>
          <a:off x="3239144" y="5890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5" name="n_2aveValue【図書館】&#10;有形固定資産減価償却率"/>
        <xdr:cNvSpPr txBox="1"/>
      </xdr:nvSpPr>
      <xdr:spPr>
        <a:xfrm>
          <a:off x="2439044" y="5861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53720</xdr:rowOff>
    </xdr:from>
    <xdr:ext cx="405111" cy="259045"/>
    <xdr:sp macro="" textlink="">
      <xdr:nvSpPr>
        <xdr:cNvPr id="86" name="n_3aveValue【図書館】&#10;有形固定資産減価償却率"/>
        <xdr:cNvSpPr txBox="1"/>
      </xdr:nvSpPr>
      <xdr:spPr>
        <a:xfrm>
          <a:off x="1645294" y="5838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21063</xdr:rowOff>
    </xdr:from>
    <xdr:ext cx="405111" cy="259045"/>
    <xdr:sp macro="" textlink="">
      <xdr:nvSpPr>
        <xdr:cNvPr id="87" name="n_4aveValue【図書館】&#10;有形固定資産減価償却率"/>
        <xdr:cNvSpPr txBox="1"/>
      </xdr:nvSpPr>
      <xdr:spPr>
        <a:xfrm>
          <a:off x="851544" y="5805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136089</xdr:rowOff>
    </xdr:from>
    <xdr:ext cx="405111" cy="259045"/>
    <xdr:sp macro="" textlink="">
      <xdr:nvSpPr>
        <xdr:cNvPr id="88" name="n_1mainValue【図書館】&#10;有形固定資産減価償却率"/>
        <xdr:cNvSpPr txBox="1"/>
      </xdr:nvSpPr>
      <xdr:spPr>
        <a:xfrm>
          <a:off x="3239144" y="6251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100166</xdr:rowOff>
    </xdr:from>
    <xdr:ext cx="405111" cy="259045"/>
    <xdr:sp macro="" textlink="">
      <xdr:nvSpPr>
        <xdr:cNvPr id="89" name="n_2mainValue【図書館】&#10;有形固定資産減価償却率"/>
        <xdr:cNvSpPr txBox="1"/>
      </xdr:nvSpPr>
      <xdr:spPr>
        <a:xfrm>
          <a:off x="2439044" y="621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65876</xdr:rowOff>
    </xdr:from>
    <xdr:ext cx="405111" cy="259045"/>
    <xdr:sp macro="" textlink="">
      <xdr:nvSpPr>
        <xdr:cNvPr id="90" name="n_3mainValue【図書館】&#10;有形固定資産減価償却率"/>
        <xdr:cNvSpPr txBox="1"/>
      </xdr:nvSpPr>
      <xdr:spPr>
        <a:xfrm>
          <a:off x="1645294" y="618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29953</xdr:rowOff>
    </xdr:from>
    <xdr:ext cx="405111" cy="259045"/>
    <xdr:sp macro="" textlink="">
      <xdr:nvSpPr>
        <xdr:cNvPr id="91" name="n_4mainValue【図書館】&#10;有形固定資産減価償却率"/>
        <xdr:cNvSpPr txBox="1"/>
      </xdr:nvSpPr>
      <xdr:spPr>
        <a:xfrm>
          <a:off x="851544" y="6145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165100</xdr:rowOff>
    </xdr:from>
    <xdr:to>
      <xdr:col>54</xdr:col>
      <xdr:colOff>189865</xdr:colOff>
      <xdr:row>41</xdr:row>
      <xdr:rowOff>107950</xdr:rowOff>
    </xdr:to>
    <xdr:cxnSp macro="">
      <xdr:nvCxnSpPr>
        <xdr:cNvPr id="115" name="直線コネクタ 114"/>
        <xdr:cNvCxnSpPr/>
      </xdr:nvCxnSpPr>
      <xdr:spPr>
        <a:xfrm flipV="1">
          <a:off x="9429115" y="54546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9467850"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935990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111777</xdr:rowOff>
    </xdr:from>
    <xdr:ext cx="469744" cy="259045"/>
    <xdr:sp macro="" textlink="">
      <xdr:nvSpPr>
        <xdr:cNvPr id="118" name="【図書館】&#10;一人当たり面積最大値テキスト"/>
        <xdr:cNvSpPr txBox="1"/>
      </xdr:nvSpPr>
      <xdr:spPr>
        <a:xfrm>
          <a:off x="9467850" y="52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165100</xdr:rowOff>
    </xdr:from>
    <xdr:to>
      <xdr:col>55</xdr:col>
      <xdr:colOff>88900</xdr:colOff>
      <xdr:row>32</xdr:row>
      <xdr:rowOff>165100</xdr:rowOff>
    </xdr:to>
    <xdr:cxnSp macro="">
      <xdr:nvCxnSpPr>
        <xdr:cNvPr id="119" name="直線コネクタ 118"/>
        <xdr:cNvCxnSpPr/>
      </xdr:nvCxnSpPr>
      <xdr:spPr>
        <a:xfrm>
          <a:off x="9359900" y="5454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9467850" y="6322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939800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86360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3" name="フローチャート: 判断 122"/>
        <xdr:cNvSpPr/>
      </xdr:nvSpPr>
      <xdr:spPr>
        <a:xfrm>
          <a:off x="7842250" y="6330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xdr:cNvSpPr/>
      </xdr:nvSpPr>
      <xdr:spPr>
        <a:xfrm>
          <a:off x="702945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2357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127000</xdr:rowOff>
    </xdr:from>
    <xdr:to>
      <xdr:col>55</xdr:col>
      <xdr:colOff>50800</xdr:colOff>
      <xdr:row>35</xdr:row>
      <xdr:rowOff>57150</xdr:rowOff>
    </xdr:to>
    <xdr:sp macro="" textlink="">
      <xdr:nvSpPr>
        <xdr:cNvPr id="131" name="楕円 130"/>
        <xdr:cNvSpPr/>
      </xdr:nvSpPr>
      <xdr:spPr>
        <a:xfrm>
          <a:off x="9398000" y="5746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149877</xdr:rowOff>
    </xdr:from>
    <xdr:ext cx="469744" cy="259045"/>
    <xdr:sp macro="" textlink="">
      <xdr:nvSpPr>
        <xdr:cNvPr id="132" name="【図書館】&#10;一人当たり面積該当値テキスト"/>
        <xdr:cNvSpPr txBox="1"/>
      </xdr:nvSpPr>
      <xdr:spPr>
        <a:xfrm>
          <a:off x="946785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127000</xdr:rowOff>
    </xdr:from>
    <xdr:to>
      <xdr:col>50</xdr:col>
      <xdr:colOff>165100</xdr:colOff>
      <xdr:row>35</xdr:row>
      <xdr:rowOff>57150</xdr:rowOff>
    </xdr:to>
    <xdr:sp macro="" textlink="">
      <xdr:nvSpPr>
        <xdr:cNvPr id="133" name="楕円 132"/>
        <xdr:cNvSpPr/>
      </xdr:nvSpPr>
      <xdr:spPr>
        <a:xfrm>
          <a:off x="8636000" y="5746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6350</xdr:rowOff>
    </xdr:from>
    <xdr:to>
      <xdr:col>55</xdr:col>
      <xdr:colOff>0</xdr:colOff>
      <xdr:row>35</xdr:row>
      <xdr:rowOff>6350</xdr:rowOff>
    </xdr:to>
    <xdr:cxnSp macro="">
      <xdr:nvCxnSpPr>
        <xdr:cNvPr id="134" name="直線コネクタ 133"/>
        <xdr:cNvCxnSpPr/>
      </xdr:nvCxnSpPr>
      <xdr:spPr>
        <a:xfrm>
          <a:off x="8686800" y="5791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139700</xdr:rowOff>
    </xdr:from>
    <xdr:to>
      <xdr:col>46</xdr:col>
      <xdr:colOff>38100</xdr:colOff>
      <xdr:row>35</xdr:row>
      <xdr:rowOff>69850</xdr:rowOff>
    </xdr:to>
    <xdr:sp macro="" textlink="">
      <xdr:nvSpPr>
        <xdr:cNvPr id="135" name="楕円 134"/>
        <xdr:cNvSpPr/>
      </xdr:nvSpPr>
      <xdr:spPr>
        <a:xfrm>
          <a:off x="7842250" y="5759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6350</xdr:rowOff>
    </xdr:from>
    <xdr:to>
      <xdr:col>50</xdr:col>
      <xdr:colOff>114300</xdr:colOff>
      <xdr:row>35</xdr:row>
      <xdr:rowOff>19050</xdr:rowOff>
    </xdr:to>
    <xdr:cxnSp macro="">
      <xdr:nvCxnSpPr>
        <xdr:cNvPr id="136" name="直線コネクタ 135"/>
        <xdr:cNvCxnSpPr/>
      </xdr:nvCxnSpPr>
      <xdr:spPr>
        <a:xfrm flipV="1">
          <a:off x="7886700" y="5791200"/>
          <a:ext cx="8001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139700</xdr:rowOff>
    </xdr:from>
    <xdr:to>
      <xdr:col>41</xdr:col>
      <xdr:colOff>101600</xdr:colOff>
      <xdr:row>35</xdr:row>
      <xdr:rowOff>69850</xdr:rowOff>
    </xdr:to>
    <xdr:sp macro="" textlink="">
      <xdr:nvSpPr>
        <xdr:cNvPr id="137" name="楕円 136"/>
        <xdr:cNvSpPr/>
      </xdr:nvSpPr>
      <xdr:spPr>
        <a:xfrm>
          <a:off x="7029450" y="5759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19050</xdr:rowOff>
    </xdr:from>
    <xdr:to>
      <xdr:col>45</xdr:col>
      <xdr:colOff>177800</xdr:colOff>
      <xdr:row>35</xdr:row>
      <xdr:rowOff>19050</xdr:rowOff>
    </xdr:to>
    <xdr:cxnSp macro="">
      <xdr:nvCxnSpPr>
        <xdr:cNvPr id="138" name="直線コネクタ 137"/>
        <xdr:cNvCxnSpPr/>
      </xdr:nvCxnSpPr>
      <xdr:spPr>
        <a:xfrm>
          <a:off x="7080250" y="58039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139700</xdr:rowOff>
    </xdr:from>
    <xdr:to>
      <xdr:col>36</xdr:col>
      <xdr:colOff>165100</xdr:colOff>
      <xdr:row>35</xdr:row>
      <xdr:rowOff>69850</xdr:rowOff>
    </xdr:to>
    <xdr:sp macro="" textlink="">
      <xdr:nvSpPr>
        <xdr:cNvPr id="139" name="楕円 138"/>
        <xdr:cNvSpPr/>
      </xdr:nvSpPr>
      <xdr:spPr>
        <a:xfrm>
          <a:off x="6235700" y="5759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19050</xdr:rowOff>
    </xdr:from>
    <xdr:to>
      <xdr:col>41</xdr:col>
      <xdr:colOff>50800</xdr:colOff>
      <xdr:row>35</xdr:row>
      <xdr:rowOff>19050</xdr:rowOff>
    </xdr:to>
    <xdr:cxnSp macro="">
      <xdr:nvCxnSpPr>
        <xdr:cNvPr id="140" name="直線コネクタ 139"/>
        <xdr:cNvCxnSpPr/>
      </xdr:nvCxnSpPr>
      <xdr:spPr>
        <a:xfrm>
          <a:off x="6286500" y="58039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84582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143527</xdr:rowOff>
    </xdr:from>
    <xdr:ext cx="469744" cy="259045"/>
    <xdr:sp macro="" textlink="">
      <xdr:nvSpPr>
        <xdr:cNvPr id="142" name="n_2aveValue【図書館】&#10;一人当たり面積"/>
        <xdr:cNvSpPr txBox="1"/>
      </xdr:nvSpPr>
      <xdr:spPr>
        <a:xfrm>
          <a:off x="7677227" y="64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3" name="n_3aveValue【図書館】&#10;一人当たり面積"/>
        <xdr:cNvSpPr txBox="1"/>
      </xdr:nvSpPr>
      <xdr:spPr>
        <a:xfrm>
          <a:off x="68644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xdr:cNvSpPr txBox="1"/>
      </xdr:nvSpPr>
      <xdr:spPr>
        <a:xfrm>
          <a:off x="60706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73677</xdr:rowOff>
    </xdr:from>
    <xdr:ext cx="469744" cy="259045"/>
    <xdr:sp macro="" textlink="">
      <xdr:nvSpPr>
        <xdr:cNvPr id="145" name="n_1mainValue【図書館】&#10;一人当たり面積"/>
        <xdr:cNvSpPr txBox="1"/>
      </xdr:nvSpPr>
      <xdr:spPr>
        <a:xfrm>
          <a:off x="8458277"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86377</xdr:rowOff>
    </xdr:from>
    <xdr:ext cx="469744" cy="259045"/>
    <xdr:sp macro="" textlink="">
      <xdr:nvSpPr>
        <xdr:cNvPr id="146" name="n_2mainValue【図書館】&#10;一人当たり面積"/>
        <xdr:cNvSpPr txBox="1"/>
      </xdr:nvSpPr>
      <xdr:spPr>
        <a:xfrm>
          <a:off x="7677227"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86377</xdr:rowOff>
    </xdr:from>
    <xdr:ext cx="469744" cy="259045"/>
    <xdr:sp macro="" textlink="">
      <xdr:nvSpPr>
        <xdr:cNvPr id="147" name="n_3mainValue【図書館】&#10;一人当たり面積"/>
        <xdr:cNvSpPr txBox="1"/>
      </xdr:nvSpPr>
      <xdr:spPr>
        <a:xfrm>
          <a:off x="6864427"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86377</xdr:rowOff>
    </xdr:from>
    <xdr:ext cx="469744" cy="259045"/>
    <xdr:sp macro="" textlink="">
      <xdr:nvSpPr>
        <xdr:cNvPr id="148" name="n_4mainValue【図書館】&#10;一人当たり面積"/>
        <xdr:cNvSpPr txBox="1"/>
      </xdr:nvSpPr>
      <xdr:spPr>
        <a:xfrm>
          <a:off x="6070677"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155122</xdr:rowOff>
    </xdr:from>
    <xdr:to>
      <xdr:col>24</xdr:col>
      <xdr:colOff>62865</xdr:colOff>
      <xdr:row>64</xdr:row>
      <xdr:rowOff>128996</xdr:rowOff>
    </xdr:to>
    <xdr:cxnSp macro="">
      <xdr:nvCxnSpPr>
        <xdr:cNvPr id="174" name="直線コネクタ 173"/>
        <xdr:cNvCxnSpPr/>
      </xdr:nvCxnSpPr>
      <xdr:spPr>
        <a:xfrm flipV="1">
          <a:off x="4177665" y="9241972"/>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405111" cy="259045"/>
    <xdr:sp macro="" textlink="">
      <xdr:nvSpPr>
        <xdr:cNvPr id="175" name="【体育館・プール】&#10;有形固定資産減価償却率最小値テキスト"/>
        <xdr:cNvSpPr txBox="1"/>
      </xdr:nvSpPr>
      <xdr:spPr>
        <a:xfrm>
          <a:off x="4216400" y="1070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76" name="直線コネクタ 175"/>
        <xdr:cNvCxnSpPr/>
      </xdr:nvCxnSpPr>
      <xdr:spPr>
        <a:xfrm>
          <a:off x="4108450" y="107017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101799</xdr:rowOff>
    </xdr:from>
    <xdr:ext cx="340478" cy="259045"/>
    <xdr:sp macro="" textlink="">
      <xdr:nvSpPr>
        <xdr:cNvPr id="177" name="【体育館・プール】&#10;有形固定資産減価償却率最大値テキスト"/>
        <xdr:cNvSpPr txBox="1"/>
      </xdr:nvSpPr>
      <xdr:spPr>
        <a:xfrm>
          <a:off x="4216400" y="90235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155122</xdr:rowOff>
    </xdr:from>
    <xdr:to>
      <xdr:col>24</xdr:col>
      <xdr:colOff>152400</xdr:colOff>
      <xdr:row>55</xdr:row>
      <xdr:rowOff>155122</xdr:rowOff>
    </xdr:to>
    <xdr:cxnSp macro="">
      <xdr:nvCxnSpPr>
        <xdr:cNvPr id="178" name="直線コネクタ 177"/>
        <xdr:cNvCxnSpPr/>
      </xdr:nvCxnSpPr>
      <xdr:spPr>
        <a:xfrm>
          <a:off x="4108450" y="92419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139899</xdr:rowOff>
    </xdr:from>
    <xdr:ext cx="405111" cy="259045"/>
    <xdr:sp macro="" textlink="">
      <xdr:nvSpPr>
        <xdr:cNvPr id="179" name="【体育館・プール】&#10;有形固定資産減価償却率平均値テキスト"/>
        <xdr:cNvSpPr txBox="1"/>
      </xdr:nvSpPr>
      <xdr:spPr>
        <a:xfrm>
          <a:off x="4216400" y="10052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80" name="フローチャート: 判断 179"/>
        <xdr:cNvSpPr/>
      </xdr:nvSpPr>
      <xdr:spPr>
        <a:xfrm>
          <a:off x="4127500" y="10073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xdr:cNvSpPr/>
      </xdr:nvSpPr>
      <xdr:spPr>
        <a:xfrm>
          <a:off x="3384550" y="100754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2" name="フローチャート: 判断 181"/>
        <xdr:cNvSpPr/>
      </xdr:nvSpPr>
      <xdr:spPr>
        <a:xfrm>
          <a:off x="2571750" y="1003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83" name="フローチャート: 判断 182"/>
        <xdr:cNvSpPr/>
      </xdr:nvSpPr>
      <xdr:spPr>
        <a:xfrm>
          <a:off x="1778000" y="100297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xdr:cNvSpPr/>
      </xdr:nvSpPr>
      <xdr:spPr>
        <a:xfrm>
          <a:off x="984250" y="100036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xdr:rowOff>
    </xdr:from>
    <xdr:to>
      <xdr:col>24</xdr:col>
      <xdr:colOff>114300</xdr:colOff>
      <xdr:row>60</xdr:row>
      <xdr:rowOff>103051</xdr:rowOff>
    </xdr:to>
    <xdr:sp macro="" textlink="">
      <xdr:nvSpPr>
        <xdr:cNvPr id="190" name="楕円 189"/>
        <xdr:cNvSpPr/>
      </xdr:nvSpPr>
      <xdr:spPr>
        <a:xfrm>
          <a:off x="4127500" y="991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24328</xdr:rowOff>
    </xdr:from>
    <xdr:ext cx="405111" cy="259045"/>
    <xdr:sp macro="" textlink="">
      <xdr:nvSpPr>
        <xdr:cNvPr id="191" name="【体育館・プール】&#10;有形固定資産減価償却率該当値テキスト"/>
        <xdr:cNvSpPr txBox="1"/>
      </xdr:nvSpPr>
      <xdr:spPr>
        <a:xfrm>
          <a:off x="4216400" y="9771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107587</xdr:rowOff>
    </xdr:from>
    <xdr:to>
      <xdr:col>20</xdr:col>
      <xdr:colOff>38100</xdr:colOff>
      <xdr:row>62</xdr:row>
      <xdr:rowOff>37737</xdr:rowOff>
    </xdr:to>
    <xdr:sp macro="" textlink="">
      <xdr:nvSpPr>
        <xdr:cNvPr id="192" name="楕円 191"/>
        <xdr:cNvSpPr/>
      </xdr:nvSpPr>
      <xdr:spPr>
        <a:xfrm>
          <a:off x="3384550" y="1018503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52251</xdr:rowOff>
    </xdr:from>
    <xdr:to>
      <xdr:col>24</xdr:col>
      <xdr:colOff>63500</xdr:colOff>
      <xdr:row>61</xdr:row>
      <xdr:rowOff>158387</xdr:rowOff>
    </xdr:to>
    <xdr:cxnSp macro="">
      <xdr:nvCxnSpPr>
        <xdr:cNvPr id="193" name="直線コネクタ 192"/>
        <xdr:cNvCxnSpPr/>
      </xdr:nvCxnSpPr>
      <xdr:spPr>
        <a:xfrm flipV="1">
          <a:off x="3429000" y="9964601"/>
          <a:ext cx="749300" cy="271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78196</xdr:rowOff>
    </xdr:from>
    <xdr:to>
      <xdr:col>15</xdr:col>
      <xdr:colOff>101600</xdr:colOff>
      <xdr:row>62</xdr:row>
      <xdr:rowOff>8346</xdr:rowOff>
    </xdr:to>
    <xdr:sp macro="" textlink="">
      <xdr:nvSpPr>
        <xdr:cNvPr id="194" name="楕円 193"/>
        <xdr:cNvSpPr/>
      </xdr:nvSpPr>
      <xdr:spPr>
        <a:xfrm>
          <a:off x="2571750" y="10155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128996</xdr:rowOff>
    </xdr:from>
    <xdr:to>
      <xdr:col>19</xdr:col>
      <xdr:colOff>177800</xdr:colOff>
      <xdr:row>61</xdr:row>
      <xdr:rowOff>158387</xdr:rowOff>
    </xdr:to>
    <xdr:cxnSp macro="">
      <xdr:nvCxnSpPr>
        <xdr:cNvPr id="195" name="直線コネクタ 194"/>
        <xdr:cNvCxnSpPr/>
      </xdr:nvCxnSpPr>
      <xdr:spPr>
        <a:xfrm>
          <a:off x="2622550" y="10206446"/>
          <a:ext cx="8064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45538</xdr:rowOff>
    </xdr:from>
    <xdr:to>
      <xdr:col>10</xdr:col>
      <xdr:colOff>165100</xdr:colOff>
      <xdr:row>61</xdr:row>
      <xdr:rowOff>147138</xdr:rowOff>
    </xdr:to>
    <xdr:sp macro="" textlink="">
      <xdr:nvSpPr>
        <xdr:cNvPr id="196" name="楕円 195"/>
        <xdr:cNvSpPr/>
      </xdr:nvSpPr>
      <xdr:spPr>
        <a:xfrm>
          <a:off x="1778000" y="1012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96338</xdr:rowOff>
    </xdr:from>
    <xdr:to>
      <xdr:col>15</xdr:col>
      <xdr:colOff>50800</xdr:colOff>
      <xdr:row>61</xdr:row>
      <xdr:rowOff>128996</xdr:rowOff>
    </xdr:to>
    <xdr:cxnSp macro="">
      <xdr:nvCxnSpPr>
        <xdr:cNvPr id="197" name="直線コネクタ 196"/>
        <xdr:cNvCxnSpPr/>
      </xdr:nvCxnSpPr>
      <xdr:spPr>
        <a:xfrm>
          <a:off x="1828800" y="10173788"/>
          <a:ext cx="7937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71665</xdr:rowOff>
    </xdr:from>
    <xdr:to>
      <xdr:col>6</xdr:col>
      <xdr:colOff>38100</xdr:colOff>
      <xdr:row>62</xdr:row>
      <xdr:rowOff>1815</xdr:rowOff>
    </xdr:to>
    <xdr:sp macro="" textlink="">
      <xdr:nvSpPr>
        <xdr:cNvPr id="198" name="楕円 197"/>
        <xdr:cNvSpPr/>
      </xdr:nvSpPr>
      <xdr:spPr>
        <a:xfrm>
          <a:off x="984250" y="101491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96338</xdr:rowOff>
    </xdr:from>
    <xdr:to>
      <xdr:col>10</xdr:col>
      <xdr:colOff>114300</xdr:colOff>
      <xdr:row>61</xdr:row>
      <xdr:rowOff>122465</xdr:rowOff>
    </xdr:to>
    <xdr:cxnSp macro="">
      <xdr:nvCxnSpPr>
        <xdr:cNvPr id="199" name="直線コネクタ 198"/>
        <xdr:cNvCxnSpPr/>
      </xdr:nvCxnSpPr>
      <xdr:spPr>
        <a:xfrm flipV="1">
          <a:off x="1028700" y="10173788"/>
          <a:ext cx="8001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200" name="n_1aveValue【体育館・プール】&#10;有形固定資産減価償却率"/>
        <xdr:cNvSpPr txBox="1"/>
      </xdr:nvSpPr>
      <xdr:spPr>
        <a:xfrm>
          <a:off x="3239144" y="985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201" name="n_2aveValue【体育館・プール】&#10;有形固定資産減価償却率"/>
        <xdr:cNvSpPr txBox="1"/>
      </xdr:nvSpPr>
      <xdr:spPr>
        <a:xfrm>
          <a:off x="2439044" y="981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64061</xdr:rowOff>
    </xdr:from>
    <xdr:ext cx="405111" cy="259045"/>
    <xdr:sp macro="" textlink="">
      <xdr:nvSpPr>
        <xdr:cNvPr id="202" name="n_3aveValue【体育館・プール】&#10;有形固定資産減価償却率"/>
        <xdr:cNvSpPr txBox="1"/>
      </xdr:nvSpPr>
      <xdr:spPr>
        <a:xfrm>
          <a:off x="1645294" y="9811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203" name="n_4aveValue【体育館・プール】&#10;有形固定資産減価償却率"/>
        <xdr:cNvSpPr txBox="1"/>
      </xdr:nvSpPr>
      <xdr:spPr>
        <a:xfrm>
          <a:off x="851544" y="9785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28864</xdr:rowOff>
    </xdr:from>
    <xdr:ext cx="405111" cy="259045"/>
    <xdr:sp macro="" textlink="">
      <xdr:nvSpPr>
        <xdr:cNvPr id="204" name="n_1mainValue【体育館・プール】&#10;有形固定資産減価償却率"/>
        <xdr:cNvSpPr txBox="1"/>
      </xdr:nvSpPr>
      <xdr:spPr>
        <a:xfrm>
          <a:off x="3239144" y="10271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170923</xdr:rowOff>
    </xdr:from>
    <xdr:ext cx="405111" cy="259045"/>
    <xdr:sp macro="" textlink="">
      <xdr:nvSpPr>
        <xdr:cNvPr id="205" name="n_2mainValue【体育館・プール】&#10;有形固定資産減価償却率"/>
        <xdr:cNvSpPr txBox="1"/>
      </xdr:nvSpPr>
      <xdr:spPr>
        <a:xfrm>
          <a:off x="2439044" y="10242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138265</xdr:rowOff>
    </xdr:from>
    <xdr:ext cx="405111" cy="259045"/>
    <xdr:sp macro="" textlink="">
      <xdr:nvSpPr>
        <xdr:cNvPr id="206" name="n_3mainValue【体育館・プール】&#10;有形固定資産減価償却率"/>
        <xdr:cNvSpPr txBox="1"/>
      </xdr:nvSpPr>
      <xdr:spPr>
        <a:xfrm>
          <a:off x="1645294" y="10215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164392</xdr:rowOff>
    </xdr:from>
    <xdr:ext cx="405111" cy="259045"/>
    <xdr:sp macro="" textlink="">
      <xdr:nvSpPr>
        <xdr:cNvPr id="207" name="n_4mainValue【体育館・プール】&#10;有形固定資産減価償却率"/>
        <xdr:cNvSpPr txBox="1"/>
      </xdr:nvSpPr>
      <xdr:spPr>
        <a:xfrm>
          <a:off x="851544" y="1024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57150</xdr:rowOff>
    </xdr:to>
    <xdr:cxnSp macro="">
      <xdr:nvCxnSpPr>
        <xdr:cNvPr id="231" name="直線コネクタ 230"/>
        <xdr:cNvCxnSpPr/>
      </xdr:nvCxnSpPr>
      <xdr:spPr>
        <a:xfrm flipV="1">
          <a:off x="9429115" y="9276715"/>
          <a:ext cx="0" cy="1353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60977</xdr:rowOff>
    </xdr:from>
    <xdr:ext cx="469744" cy="259045"/>
    <xdr:sp macro="" textlink="">
      <xdr:nvSpPr>
        <xdr:cNvPr id="232" name="【体育館・プール】&#10;一人当たり面積最小値テキスト"/>
        <xdr:cNvSpPr txBox="1"/>
      </xdr:nvSpPr>
      <xdr:spPr>
        <a:xfrm>
          <a:off x="9467850"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57150</xdr:rowOff>
    </xdr:from>
    <xdr:to>
      <xdr:col>55</xdr:col>
      <xdr:colOff>88900</xdr:colOff>
      <xdr:row>64</xdr:row>
      <xdr:rowOff>57150</xdr:rowOff>
    </xdr:to>
    <xdr:cxnSp macro="">
      <xdr:nvCxnSpPr>
        <xdr:cNvPr id="233" name="直線コネクタ 232"/>
        <xdr:cNvCxnSpPr/>
      </xdr:nvCxnSpPr>
      <xdr:spPr>
        <a:xfrm>
          <a:off x="9359900" y="10629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4" name="【体育館・プール】&#10;一人当たり面積最大値テキスト"/>
        <xdr:cNvSpPr txBox="1"/>
      </xdr:nvSpPr>
      <xdr:spPr>
        <a:xfrm>
          <a:off x="9467850" y="9064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5" name="直線コネクタ 234"/>
        <xdr:cNvCxnSpPr/>
      </xdr:nvCxnSpPr>
      <xdr:spPr>
        <a:xfrm>
          <a:off x="9359900" y="92767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27322</xdr:rowOff>
    </xdr:from>
    <xdr:ext cx="469744" cy="259045"/>
    <xdr:sp macro="" textlink="">
      <xdr:nvSpPr>
        <xdr:cNvPr id="236" name="【体育館・プール】&#10;一人当たり面積平均値テキスト"/>
        <xdr:cNvSpPr txBox="1"/>
      </xdr:nvSpPr>
      <xdr:spPr>
        <a:xfrm>
          <a:off x="9467850" y="10104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xdr:rowOff>
    </xdr:from>
    <xdr:to>
      <xdr:col>55</xdr:col>
      <xdr:colOff>50800</xdr:colOff>
      <xdr:row>62</xdr:row>
      <xdr:rowOff>106045</xdr:rowOff>
    </xdr:to>
    <xdr:sp macro="" textlink="">
      <xdr:nvSpPr>
        <xdr:cNvPr id="237" name="フローチャート: 判断 236"/>
        <xdr:cNvSpPr/>
      </xdr:nvSpPr>
      <xdr:spPr>
        <a:xfrm>
          <a:off x="9398000" y="102469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101600</xdr:rowOff>
    </xdr:from>
    <xdr:to>
      <xdr:col>50</xdr:col>
      <xdr:colOff>165100</xdr:colOff>
      <xdr:row>62</xdr:row>
      <xdr:rowOff>31750</xdr:rowOff>
    </xdr:to>
    <xdr:sp macro="" textlink="">
      <xdr:nvSpPr>
        <xdr:cNvPr id="238" name="フローチャート: 判断 237"/>
        <xdr:cNvSpPr/>
      </xdr:nvSpPr>
      <xdr:spPr>
        <a:xfrm>
          <a:off x="8636000" y="10179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103505</xdr:rowOff>
    </xdr:from>
    <xdr:to>
      <xdr:col>46</xdr:col>
      <xdr:colOff>38100</xdr:colOff>
      <xdr:row>62</xdr:row>
      <xdr:rowOff>33655</xdr:rowOff>
    </xdr:to>
    <xdr:sp macro="" textlink="">
      <xdr:nvSpPr>
        <xdr:cNvPr id="239" name="フローチャート: 判断 238"/>
        <xdr:cNvSpPr/>
      </xdr:nvSpPr>
      <xdr:spPr>
        <a:xfrm>
          <a:off x="7842250" y="101809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42545</xdr:rowOff>
    </xdr:from>
    <xdr:to>
      <xdr:col>41</xdr:col>
      <xdr:colOff>101600</xdr:colOff>
      <xdr:row>62</xdr:row>
      <xdr:rowOff>144145</xdr:rowOff>
    </xdr:to>
    <xdr:sp macro="" textlink="">
      <xdr:nvSpPr>
        <xdr:cNvPr id="240" name="フローチャート: 判断 239"/>
        <xdr:cNvSpPr/>
      </xdr:nvSpPr>
      <xdr:spPr>
        <a:xfrm>
          <a:off x="7029450" y="102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19685</xdr:rowOff>
    </xdr:from>
    <xdr:to>
      <xdr:col>36</xdr:col>
      <xdr:colOff>165100</xdr:colOff>
      <xdr:row>62</xdr:row>
      <xdr:rowOff>121285</xdr:rowOff>
    </xdr:to>
    <xdr:sp macro="" textlink="">
      <xdr:nvSpPr>
        <xdr:cNvPr id="241" name="フローチャート: 判断 240"/>
        <xdr:cNvSpPr/>
      </xdr:nvSpPr>
      <xdr:spPr>
        <a:xfrm>
          <a:off x="6235700" y="1026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65405</xdr:rowOff>
    </xdr:from>
    <xdr:to>
      <xdr:col>55</xdr:col>
      <xdr:colOff>50800</xdr:colOff>
      <xdr:row>62</xdr:row>
      <xdr:rowOff>167005</xdr:rowOff>
    </xdr:to>
    <xdr:sp macro="" textlink="">
      <xdr:nvSpPr>
        <xdr:cNvPr id="247" name="楕円 246"/>
        <xdr:cNvSpPr/>
      </xdr:nvSpPr>
      <xdr:spPr>
        <a:xfrm>
          <a:off x="9398000" y="103079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43832</xdr:rowOff>
    </xdr:from>
    <xdr:ext cx="469744" cy="259045"/>
    <xdr:sp macro="" textlink="">
      <xdr:nvSpPr>
        <xdr:cNvPr id="248" name="【体育館・プール】&#10;一人当たり面積該当値テキスト"/>
        <xdr:cNvSpPr txBox="1"/>
      </xdr:nvSpPr>
      <xdr:spPr>
        <a:xfrm>
          <a:off x="9467850" y="1028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67310</xdr:rowOff>
    </xdr:from>
    <xdr:to>
      <xdr:col>50</xdr:col>
      <xdr:colOff>165100</xdr:colOff>
      <xdr:row>62</xdr:row>
      <xdr:rowOff>168910</xdr:rowOff>
    </xdr:to>
    <xdr:sp macro="" textlink="">
      <xdr:nvSpPr>
        <xdr:cNvPr id="249" name="楕円 248"/>
        <xdr:cNvSpPr/>
      </xdr:nvSpPr>
      <xdr:spPr>
        <a:xfrm>
          <a:off x="8636000" y="10309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116205</xdr:rowOff>
    </xdr:from>
    <xdr:to>
      <xdr:col>55</xdr:col>
      <xdr:colOff>0</xdr:colOff>
      <xdr:row>62</xdr:row>
      <xdr:rowOff>118110</xdr:rowOff>
    </xdr:to>
    <xdr:cxnSp macro="">
      <xdr:nvCxnSpPr>
        <xdr:cNvPr id="250" name="直線コネクタ 249"/>
        <xdr:cNvCxnSpPr/>
      </xdr:nvCxnSpPr>
      <xdr:spPr>
        <a:xfrm flipV="1">
          <a:off x="8686800" y="10358755"/>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69215</xdr:rowOff>
    </xdr:from>
    <xdr:to>
      <xdr:col>46</xdr:col>
      <xdr:colOff>38100</xdr:colOff>
      <xdr:row>62</xdr:row>
      <xdr:rowOff>170815</xdr:rowOff>
    </xdr:to>
    <xdr:sp macro="" textlink="">
      <xdr:nvSpPr>
        <xdr:cNvPr id="251" name="楕円 250"/>
        <xdr:cNvSpPr/>
      </xdr:nvSpPr>
      <xdr:spPr>
        <a:xfrm>
          <a:off x="7842250" y="103117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118110</xdr:rowOff>
    </xdr:from>
    <xdr:to>
      <xdr:col>50</xdr:col>
      <xdr:colOff>114300</xdr:colOff>
      <xdr:row>62</xdr:row>
      <xdr:rowOff>120015</xdr:rowOff>
    </xdr:to>
    <xdr:cxnSp macro="">
      <xdr:nvCxnSpPr>
        <xdr:cNvPr id="252" name="直線コネクタ 251"/>
        <xdr:cNvCxnSpPr/>
      </xdr:nvCxnSpPr>
      <xdr:spPr>
        <a:xfrm flipV="1">
          <a:off x="7886700" y="10360660"/>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69215</xdr:rowOff>
    </xdr:from>
    <xdr:to>
      <xdr:col>41</xdr:col>
      <xdr:colOff>101600</xdr:colOff>
      <xdr:row>62</xdr:row>
      <xdr:rowOff>170815</xdr:rowOff>
    </xdr:to>
    <xdr:sp macro="" textlink="">
      <xdr:nvSpPr>
        <xdr:cNvPr id="253" name="楕円 252"/>
        <xdr:cNvSpPr/>
      </xdr:nvSpPr>
      <xdr:spPr>
        <a:xfrm>
          <a:off x="7029450" y="103117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120015</xdr:rowOff>
    </xdr:from>
    <xdr:to>
      <xdr:col>45</xdr:col>
      <xdr:colOff>177800</xdr:colOff>
      <xdr:row>62</xdr:row>
      <xdr:rowOff>120015</xdr:rowOff>
    </xdr:to>
    <xdr:cxnSp macro="">
      <xdr:nvCxnSpPr>
        <xdr:cNvPr id="254" name="直線コネクタ 253"/>
        <xdr:cNvCxnSpPr/>
      </xdr:nvCxnSpPr>
      <xdr:spPr>
        <a:xfrm>
          <a:off x="7080250" y="1036256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67310</xdr:rowOff>
    </xdr:from>
    <xdr:to>
      <xdr:col>36</xdr:col>
      <xdr:colOff>165100</xdr:colOff>
      <xdr:row>62</xdr:row>
      <xdr:rowOff>168910</xdr:rowOff>
    </xdr:to>
    <xdr:sp macro="" textlink="">
      <xdr:nvSpPr>
        <xdr:cNvPr id="255" name="楕円 254"/>
        <xdr:cNvSpPr/>
      </xdr:nvSpPr>
      <xdr:spPr>
        <a:xfrm>
          <a:off x="6235700" y="10309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118110</xdr:rowOff>
    </xdr:from>
    <xdr:to>
      <xdr:col>41</xdr:col>
      <xdr:colOff>50800</xdr:colOff>
      <xdr:row>62</xdr:row>
      <xdr:rowOff>120015</xdr:rowOff>
    </xdr:to>
    <xdr:cxnSp macro="">
      <xdr:nvCxnSpPr>
        <xdr:cNvPr id="256" name="直線コネクタ 255"/>
        <xdr:cNvCxnSpPr/>
      </xdr:nvCxnSpPr>
      <xdr:spPr>
        <a:xfrm>
          <a:off x="6286500" y="10360660"/>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48277</xdr:rowOff>
    </xdr:from>
    <xdr:ext cx="469744" cy="259045"/>
    <xdr:sp macro="" textlink="">
      <xdr:nvSpPr>
        <xdr:cNvPr id="257" name="n_1aveValue【体育館・プール】&#10;一人当たり面積"/>
        <xdr:cNvSpPr txBox="1"/>
      </xdr:nvSpPr>
      <xdr:spPr>
        <a:xfrm>
          <a:off x="8458277" y="996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50182</xdr:rowOff>
    </xdr:from>
    <xdr:ext cx="469744" cy="259045"/>
    <xdr:sp macro="" textlink="">
      <xdr:nvSpPr>
        <xdr:cNvPr id="258" name="n_2aveValue【体育館・プール】&#10;一人当たり面積"/>
        <xdr:cNvSpPr txBox="1"/>
      </xdr:nvSpPr>
      <xdr:spPr>
        <a:xfrm>
          <a:off x="7677227" y="996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160672</xdr:rowOff>
    </xdr:from>
    <xdr:ext cx="469744" cy="259045"/>
    <xdr:sp macro="" textlink="">
      <xdr:nvSpPr>
        <xdr:cNvPr id="259" name="n_3aveValue【体育館・プール】&#10;一人当たり面積"/>
        <xdr:cNvSpPr txBox="1"/>
      </xdr:nvSpPr>
      <xdr:spPr>
        <a:xfrm>
          <a:off x="6864427" y="1007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137812</xdr:rowOff>
    </xdr:from>
    <xdr:ext cx="469744" cy="259045"/>
    <xdr:sp macro="" textlink="">
      <xdr:nvSpPr>
        <xdr:cNvPr id="260" name="n_4aveValue【体育館・プール】&#10;一人当たり面積"/>
        <xdr:cNvSpPr txBox="1"/>
      </xdr:nvSpPr>
      <xdr:spPr>
        <a:xfrm>
          <a:off x="6070677" y="100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160037</xdr:rowOff>
    </xdr:from>
    <xdr:ext cx="469744" cy="259045"/>
    <xdr:sp macro="" textlink="">
      <xdr:nvSpPr>
        <xdr:cNvPr id="261" name="n_1mainValue【体育館・プール】&#10;一人当たり面積"/>
        <xdr:cNvSpPr txBox="1"/>
      </xdr:nvSpPr>
      <xdr:spPr>
        <a:xfrm>
          <a:off x="8458277" y="1040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161942</xdr:rowOff>
    </xdr:from>
    <xdr:ext cx="469744" cy="259045"/>
    <xdr:sp macro="" textlink="">
      <xdr:nvSpPr>
        <xdr:cNvPr id="262" name="n_2mainValue【体育館・プール】&#10;一人当たり面積"/>
        <xdr:cNvSpPr txBox="1"/>
      </xdr:nvSpPr>
      <xdr:spPr>
        <a:xfrm>
          <a:off x="7677227" y="104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161942</xdr:rowOff>
    </xdr:from>
    <xdr:ext cx="469744" cy="259045"/>
    <xdr:sp macro="" textlink="">
      <xdr:nvSpPr>
        <xdr:cNvPr id="263" name="n_3mainValue【体育館・プール】&#10;一人当たり面積"/>
        <xdr:cNvSpPr txBox="1"/>
      </xdr:nvSpPr>
      <xdr:spPr>
        <a:xfrm>
          <a:off x="6864427" y="104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160037</xdr:rowOff>
    </xdr:from>
    <xdr:ext cx="469744" cy="259045"/>
    <xdr:sp macro="" textlink="">
      <xdr:nvSpPr>
        <xdr:cNvPr id="264" name="n_4mainValue【体育館・プール】&#10;一人当たり面積"/>
        <xdr:cNvSpPr txBox="1"/>
      </xdr:nvSpPr>
      <xdr:spPr>
        <a:xfrm>
          <a:off x="6070677" y="1040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47625</xdr:rowOff>
    </xdr:from>
    <xdr:to>
      <xdr:col>24</xdr:col>
      <xdr:colOff>62865</xdr:colOff>
      <xdr:row>86</xdr:row>
      <xdr:rowOff>104775</xdr:rowOff>
    </xdr:to>
    <xdr:cxnSp macro="">
      <xdr:nvCxnSpPr>
        <xdr:cNvPr id="289" name="直線コネクタ 288"/>
        <xdr:cNvCxnSpPr/>
      </xdr:nvCxnSpPr>
      <xdr:spPr>
        <a:xfrm flipV="1">
          <a:off x="4177665" y="12931775"/>
          <a:ext cx="0"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0" name="【福祉施設】&#10;有形固定資産減価償却率最小値テキスト"/>
        <xdr:cNvSpPr txBox="1"/>
      </xdr:nvSpPr>
      <xdr:spPr>
        <a:xfrm>
          <a:off x="4216400" y="1431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1" name="直線コネクタ 290"/>
        <xdr:cNvCxnSpPr/>
      </xdr:nvCxnSpPr>
      <xdr:spPr>
        <a:xfrm>
          <a:off x="4108450" y="143097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165752</xdr:rowOff>
    </xdr:from>
    <xdr:ext cx="405111" cy="259045"/>
    <xdr:sp macro="" textlink="">
      <xdr:nvSpPr>
        <xdr:cNvPr id="292" name="【福祉施設】&#10;有形固定資産減価償却率最大値テキスト"/>
        <xdr:cNvSpPr txBox="1"/>
      </xdr:nvSpPr>
      <xdr:spPr>
        <a:xfrm>
          <a:off x="4216400" y="12719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47625</xdr:rowOff>
    </xdr:from>
    <xdr:to>
      <xdr:col>24</xdr:col>
      <xdr:colOff>152400</xdr:colOff>
      <xdr:row>78</xdr:row>
      <xdr:rowOff>47625</xdr:rowOff>
    </xdr:to>
    <xdr:cxnSp macro="">
      <xdr:nvCxnSpPr>
        <xdr:cNvPr id="293" name="直線コネクタ 292"/>
        <xdr:cNvCxnSpPr/>
      </xdr:nvCxnSpPr>
      <xdr:spPr>
        <a:xfrm>
          <a:off x="4108450" y="129317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143527</xdr:rowOff>
    </xdr:from>
    <xdr:ext cx="405111" cy="259045"/>
    <xdr:sp macro="" textlink="">
      <xdr:nvSpPr>
        <xdr:cNvPr id="294" name="【福祉施設】&#10;有形固定資産減価償却率平均値テキスト"/>
        <xdr:cNvSpPr txBox="1"/>
      </xdr:nvSpPr>
      <xdr:spPr>
        <a:xfrm>
          <a:off x="4216400" y="13357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120650</xdr:rowOff>
    </xdr:from>
    <xdr:to>
      <xdr:col>24</xdr:col>
      <xdr:colOff>114300</xdr:colOff>
      <xdr:row>82</xdr:row>
      <xdr:rowOff>50800</xdr:rowOff>
    </xdr:to>
    <xdr:sp macro="" textlink="">
      <xdr:nvSpPr>
        <xdr:cNvPr id="295" name="フローチャート: 判断 294"/>
        <xdr:cNvSpPr/>
      </xdr:nvSpPr>
      <xdr:spPr>
        <a:xfrm>
          <a:off x="4127500" y="13500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82550</xdr:rowOff>
    </xdr:from>
    <xdr:to>
      <xdr:col>20</xdr:col>
      <xdr:colOff>38100</xdr:colOff>
      <xdr:row>82</xdr:row>
      <xdr:rowOff>12700</xdr:rowOff>
    </xdr:to>
    <xdr:sp macro="" textlink="">
      <xdr:nvSpPr>
        <xdr:cNvPr id="296" name="フローチャート: 判断 295"/>
        <xdr:cNvSpPr/>
      </xdr:nvSpPr>
      <xdr:spPr>
        <a:xfrm>
          <a:off x="3384550" y="13462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44450</xdr:rowOff>
    </xdr:from>
    <xdr:to>
      <xdr:col>15</xdr:col>
      <xdr:colOff>101600</xdr:colOff>
      <xdr:row>81</xdr:row>
      <xdr:rowOff>146050</xdr:rowOff>
    </xdr:to>
    <xdr:sp macro="" textlink="">
      <xdr:nvSpPr>
        <xdr:cNvPr id="297" name="フローチャート: 判断 296"/>
        <xdr:cNvSpPr/>
      </xdr:nvSpPr>
      <xdr:spPr>
        <a:xfrm>
          <a:off x="2571750" y="134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71120</xdr:rowOff>
    </xdr:from>
    <xdr:to>
      <xdr:col>10</xdr:col>
      <xdr:colOff>165100</xdr:colOff>
      <xdr:row>82</xdr:row>
      <xdr:rowOff>1270</xdr:rowOff>
    </xdr:to>
    <xdr:sp macro="" textlink="">
      <xdr:nvSpPr>
        <xdr:cNvPr id="298" name="フローチャート: 判断 297"/>
        <xdr:cNvSpPr/>
      </xdr:nvSpPr>
      <xdr:spPr>
        <a:xfrm>
          <a:off x="1778000" y="13450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9" name="フローチャート: 判断 298"/>
        <xdr:cNvSpPr/>
      </xdr:nvSpPr>
      <xdr:spPr>
        <a:xfrm>
          <a:off x="984250" y="133616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305" name="楕円 304"/>
        <xdr:cNvSpPr/>
      </xdr:nvSpPr>
      <xdr:spPr>
        <a:xfrm>
          <a:off x="4127500" y="13788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57166</xdr:rowOff>
    </xdr:from>
    <xdr:ext cx="405111" cy="259045"/>
    <xdr:sp macro="" textlink="">
      <xdr:nvSpPr>
        <xdr:cNvPr id="306" name="【福祉施設】&#10;有形固定資産減価償却率該当値テキスト"/>
        <xdr:cNvSpPr txBox="1"/>
      </xdr:nvSpPr>
      <xdr:spPr>
        <a:xfrm>
          <a:off x="4216400" y="13766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31114</xdr:rowOff>
    </xdr:from>
    <xdr:to>
      <xdr:col>20</xdr:col>
      <xdr:colOff>38100</xdr:colOff>
      <xdr:row>83</xdr:row>
      <xdr:rowOff>132714</xdr:rowOff>
    </xdr:to>
    <xdr:sp macro="" textlink="">
      <xdr:nvSpPr>
        <xdr:cNvPr id="307" name="楕円 306"/>
        <xdr:cNvSpPr/>
      </xdr:nvSpPr>
      <xdr:spPr>
        <a:xfrm>
          <a:off x="3384550" y="137407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81914</xdr:rowOff>
    </xdr:from>
    <xdr:to>
      <xdr:col>24</xdr:col>
      <xdr:colOff>63500</xdr:colOff>
      <xdr:row>83</xdr:row>
      <xdr:rowOff>129539</xdr:rowOff>
    </xdr:to>
    <xdr:cxnSp macro="">
      <xdr:nvCxnSpPr>
        <xdr:cNvPr id="308" name="直線コネクタ 307"/>
        <xdr:cNvCxnSpPr/>
      </xdr:nvCxnSpPr>
      <xdr:spPr>
        <a:xfrm>
          <a:off x="3429000" y="13791564"/>
          <a:ext cx="7493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153036</xdr:rowOff>
    </xdr:from>
    <xdr:to>
      <xdr:col>15</xdr:col>
      <xdr:colOff>101600</xdr:colOff>
      <xdr:row>83</xdr:row>
      <xdr:rowOff>83186</xdr:rowOff>
    </xdr:to>
    <xdr:sp macro="" textlink="">
      <xdr:nvSpPr>
        <xdr:cNvPr id="309" name="楕円 308"/>
        <xdr:cNvSpPr/>
      </xdr:nvSpPr>
      <xdr:spPr>
        <a:xfrm>
          <a:off x="2571750" y="136975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32386</xdr:rowOff>
    </xdr:from>
    <xdr:to>
      <xdr:col>19</xdr:col>
      <xdr:colOff>177800</xdr:colOff>
      <xdr:row>83</xdr:row>
      <xdr:rowOff>81914</xdr:rowOff>
    </xdr:to>
    <xdr:cxnSp macro="">
      <xdr:nvCxnSpPr>
        <xdr:cNvPr id="310" name="直線コネクタ 309"/>
        <xdr:cNvCxnSpPr/>
      </xdr:nvCxnSpPr>
      <xdr:spPr>
        <a:xfrm>
          <a:off x="2622550" y="13742036"/>
          <a:ext cx="80645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105411</xdr:rowOff>
    </xdr:from>
    <xdr:to>
      <xdr:col>10</xdr:col>
      <xdr:colOff>165100</xdr:colOff>
      <xdr:row>83</xdr:row>
      <xdr:rowOff>35561</xdr:rowOff>
    </xdr:to>
    <xdr:sp macro="" textlink="">
      <xdr:nvSpPr>
        <xdr:cNvPr id="311" name="楕円 310"/>
        <xdr:cNvSpPr/>
      </xdr:nvSpPr>
      <xdr:spPr>
        <a:xfrm>
          <a:off x="1778000" y="136499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156211</xdr:rowOff>
    </xdr:from>
    <xdr:to>
      <xdr:col>15</xdr:col>
      <xdr:colOff>50800</xdr:colOff>
      <xdr:row>83</xdr:row>
      <xdr:rowOff>32386</xdr:rowOff>
    </xdr:to>
    <xdr:cxnSp macro="">
      <xdr:nvCxnSpPr>
        <xdr:cNvPr id="312" name="直線コネクタ 311"/>
        <xdr:cNvCxnSpPr/>
      </xdr:nvCxnSpPr>
      <xdr:spPr>
        <a:xfrm>
          <a:off x="1828800" y="13700761"/>
          <a:ext cx="79375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67311</xdr:rowOff>
    </xdr:from>
    <xdr:to>
      <xdr:col>6</xdr:col>
      <xdr:colOff>38100</xdr:colOff>
      <xdr:row>82</xdr:row>
      <xdr:rowOff>168911</xdr:rowOff>
    </xdr:to>
    <xdr:sp macro="" textlink="">
      <xdr:nvSpPr>
        <xdr:cNvPr id="313" name="楕円 312"/>
        <xdr:cNvSpPr/>
      </xdr:nvSpPr>
      <xdr:spPr>
        <a:xfrm>
          <a:off x="984250" y="136118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118111</xdr:rowOff>
    </xdr:from>
    <xdr:to>
      <xdr:col>10</xdr:col>
      <xdr:colOff>114300</xdr:colOff>
      <xdr:row>82</xdr:row>
      <xdr:rowOff>156211</xdr:rowOff>
    </xdr:to>
    <xdr:cxnSp macro="">
      <xdr:nvCxnSpPr>
        <xdr:cNvPr id="314" name="直線コネクタ 313"/>
        <xdr:cNvCxnSpPr/>
      </xdr:nvCxnSpPr>
      <xdr:spPr>
        <a:xfrm>
          <a:off x="1028700" y="13662661"/>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29227</xdr:rowOff>
    </xdr:from>
    <xdr:ext cx="405111" cy="259045"/>
    <xdr:sp macro="" textlink="">
      <xdr:nvSpPr>
        <xdr:cNvPr id="315" name="n_1aveValue【福祉施設】&#10;有形固定資産減価償却率"/>
        <xdr:cNvSpPr txBox="1"/>
      </xdr:nvSpPr>
      <xdr:spPr>
        <a:xfrm>
          <a:off x="3239144" y="1324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162577</xdr:rowOff>
    </xdr:from>
    <xdr:ext cx="405111" cy="259045"/>
    <xdr:sp macro="" textlink="">
      <xdr:nvSpPr>
        <xdr:cNvPr id="316" name="n_2aveValue【福祉施設】&#10;有形固定資産減価償却率"/>
        <xdr:cNvSpPr txBox="1"/>
      </xdr:nvSpPr>
      <xdr:spPr>
        <a:xfrm>
          <a:off x="2439044" y="1321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17797</xdr:rowOff>
    </xdr:from>
    <xdr:ext cx="405111" cy="259045"/>
    <xdr:sp macro="" textlink="">
      <xdr:nvSpPr>
        <xdr:cNvPr id="317" name="n_3aveValue【福祉施設】&#10;有形固定資産減価償却率"/>
        <xdr:cNvSpPr txBox="1"/>
      </xdr:nvSpPr>
      <xdr:spPr>
        <a:xfrm>
          <a:off x="1645294" y="1323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8" name="n_4aveValue【福祉施設】&#10;有形固定資産減価償却率"/>
        <xdr:cNvSpPr txBox="1"/>
      </xdr:nvSpPr>
      <xdr:spPr>
        <a:xfrm>
          <a:off x="851544" y="1314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123841</xdr:rowOff>
    </xdr:from>
    <xdr:ext cx="405111" cy="259045"/>
    <xdr:sp macro="" textlink="">
      <xdr:nvSpPr>
        <xdr:cNvPr id="319" name="n_1mainValue【福祉施設】&#10;有形固定資産減価償却率"/>
        <xdr:cNvSpPr txBox="1"/>
      </xdr:nvSpPr>
      <xdr:spPr>
        <a:xfrm>
          <a:off x="3239144" y="13833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74313</xdr:rowOff>
    </xdr:from>
    <xdr:ext cx="405111" cy="259045"/>
    <xdr:sp macro="" textlink="">
      <xdr:nvSpPr>
        <xdr:cNvPr id="320" name="n_2mainValue【福祉施設】&#10;有形固定資産減価償却率"/>
        <xdr:cNvSpPr txBox="1"/>
      </xdr:nvSpPr>
      <xdr:spPr>
        <a:xfrm>
          <a:off x="2439044" y="1378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26688</xdr:rowOff>
    </xdr:from>
    <xdr:ext cx="405111" cy="259045"/>
    <xdr:sp macro="" textlink="">
      <xdr:nvSpPr>
        <xdr:cNvPr id="321" name="n_3mainValue【福祉施設】&#10;有形固定資産減価償却率"/>
        <xdr:cNvSpPr txBox="1"/>
      </xdr:nvSpPr>
      <xdr:spPr>
        <a:xfrm>
          <a:off x="1645294" y="13736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160038</xdr:rowOff>
    </xdr:from>
    <xdr:ext cx="405111" cy="259045"/>
    <xdr:sp macro="" textlink="">
      <xdr:nvSpPr>
        <xdr:cNvPr id="322" name="n_4mainValue【福祉施設】&#10;有形固定資産減価償却率"/>
        <xdr:cNvSpPr txBox="1"/>
      </xdr:nvSpPr>
      <xdr:spPr>
        <a:xfrm>
          <a:off x="851544"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25037</xdr:rowOff>
    </xdr:from>
    <xdr:to>
      <xdr:col>54</xdr:col>
      <xdr:colOff>189865</xdr:colOff>
      <xdr:row>86</xdr:row>
      <xdr:rowOff>158931</xdr:rowOff>
    </xdr:to>
    <xdr:cxnSp macro="">
      <xdr:nvCxnSpPr>
        <xdr:cNvPr id="348" name="直線コネクタ 347"/>
        <xdr:cNvCxnSpPr/>
      </xdr:nvCxnSpPr>
      <xdr:spPr>
        <a:xfrm flipV="1">
          <a:off x="9429115" y="12909187"/>
          <a:ext cx="0" cy="145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9" name="【福祉施設】&#10;一人当たり面積最小値テキスト"/>
        <xdr:cNvSpPr txBox="1"/>
      </xdr:nvSpPr>
      <xdr:spPr>
        <a:xfrm>
          <a:off x="9467850" y="1436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0" name="直線コネクタ 349"/>
        <xdr:cNvCxnSpPr/>
      </xdr:nvCxnSpPr>
      <xdr:spPr>
        <a:xfrm>
          <a:off x="9359900" y="143638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143164</xdr:rowOff>
    </xdr:from>
    <xdr:ext cx="469744" cy="259045"/>
    <xdr:sp macro="" textlink="">
      <xdr:nvSpPr>
        <xdr:cNvPr id="351" name="【福祉施設】&#10;一人当たり面積最大値テキスト"/>
        <xdr:cNvSpPr txBox="1"/>
      </xdr:nvSpPr>
      <xdr:spPr>
        <a:xfrm>
          <a:off x="9467850" y="1269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25037</xdr:rowOff>
    </xdr:from>
    <xdr:to>
      <xdr:col>55</xdr:col>
      <xdr:colOff>88900</xdr:colOff>
      <xdr:row>78</xdr:row>
      <xdr:rowOff>25037</xdr:rowOff>
    </xdr:to>
    <xdr:cxnSp macro="">
      <xdr:nvCxnSpPr>
        <xdr:cNvPr id="352" name="直線コネクタ 351"/>
        <xdr:cNvCxnSpPr/>
      </xdr:nvCxnSpPr>
      <xdr:spPr>
        <a:xfrm>
          <a:off x="9359900" y="129091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31404</xdr:rowOff>
    </xdr:from>
    <xdr:ext cx="469744" cy="259045"/>
    <xdr:sp macro="" textlink="">
      <xdr:nvSpPr>
        <xdr:cNvPr id="353" name="【福祉施設】&#10;一人当たり面積平均値テキスト"/>
        <xdr:cNvSpPr txBox="1"/>
      </xdr:nvSpPr>
      <xdr:spPr>
        <a:xfrm>
          <a:off x="9467850" y="13906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xdr:rowOff>
    </xdr:from>
    <xdr:to>
      <xdr:col>55</xdr:col>
      <xdr:colOff>50800</xdr:colOff>
      <xdr:row>85</xdr:row>
      <xdr:rowOff>110127</xdr:rowOff>
    </xdr:to>
    <xdr:sp macro="" textlink="">
      <xdr:nvSpPr>
        <xdr:cNvPr id="354" name="フローチャート: 判断 353"/>
        <xdr:cNvSpPr/>
      </xdr:nvSpPr>
      <xdr:spPr>
        <a:xfrm>
          <a:off x="9398000" y="140483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8527</xdr:rowOff>
    </xdr:from>
    <xdr:to>
      <xdr:col>50</xdr:col>
      <xdr:colOff>165100</xdr:colOff>
      <xdr:row>85</xdr:row>
      <xdr:rowOff>110127</xdr:rowOff>
    </xdr:to>
    <xdr:sp macro="" textlink="">
      <xdr:nvSpPr>
        <xdr:cNvPr id="355" name="フローチャート: 判断 354"/>
        <xdr:cNvSpPr/>
      </xdr:nvSpPr>
      <xdr:spPr>
        <a:xfrm>
          <a:off x="8636000" y="1404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15058</xdr:rowOff>
    </xdr:from>
    <xdr:to>
      <xdr:col>46</xdr:col>
      <xdr:colOff>38100</xdr:colOff>
      <xdr:row>85</xdr:row>
      <xdr:rowOff>116658</xdr:rowOff>
    </xdr:to>
    <xdr:sp macro="" textlink="">
      <xdr:nvSpPr>
        <xdr:cNvPr id="356" name="フローチャート: 判断 355"/>
        <xdr:cNvSpPr/>
      </xdr:nvSpPr>
      <xdr:spPr>
        <a:xfrm>
          <a:off x="7842250" y="140549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34652</xdr:rowOff>
    </xdr:from>
    <xdr:to>
      <xdr:col>41</xdr:col>
      <xdr:colOff>101600</xdr:colOff>
      <xdr:row>85</xdr:row>
      <xdr:rowOff>136252</xdr:rowOff>
    </xdr:to>
    <xdr:sp macro="" textlink="">
      <xdr:nvSpPr>
        <xdr:cNvPr id="357" name="フローチャート: 判断 356"/>
        <xdr:cNvSpPr/>
      </xdr:nvSpPr>
      <xdr:spPr>
        <a:xfrm>
          <a:off x="7029450" y="140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28121</xdr:rowOff>
    </xdr:from>
    <xdr:to>
      <xdr:col>36</xdr:col>
      <xdr:colOff>165100</xdr:colOff>
      <xdr:row>85</xdr:row>
      <xdr:rowOff>129721</xdr:rowOff>
    </xdr:to>
    <xdr:sp macro="" textlink="">
      <xdr:nvSpPr>
        <xdr:cNvPr id="358" name="フローチャート: 判断 357"/>
        <xdr:cNvSpPr/>
      </xdr:nvSpPr>
      <xdr:spPr>
        <a:xfrm>
          <a:off x="6235700" y="140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15058</xdr:rowOff>
    </xdr:from>
    <xdr:to>
      <xdr:col>55</xdr:col>
      <xdr:colOff>50800</xdr:colOff>
      <xdr:row>85</xdr:row>
      <xdr:rowOff>116658</xdr:rowOff>
    </xdr:to>
    <xdr:sp macro="" textlink="">
      <xdr:nvSpPr>
        <xdr:cNvPr id="364" name="楕円 363"/>
        <xdr:cNvSpPr/>
      </xdr:nvSpPr>
      <xdr:spPr>
        <a:xfrm>
          <a:off x="9398000" y="1405490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164935</xdr:rowOff>
    </xdr:from>
    <xdr:ext cx="469744" cy="259045"/>
    <xdr:sp macro="" textlink="">
      <xdr:nvSpPr>
        <xdr:cNvPr id="365" name="【福祉施設】&#10;一人当たり面積該当値テキスト"/>
        <xdr:cNvSpPr txBox="1"/>
      </xdr:nvSpPr>
      <xdr:spPr>
        <a:xfrm>
          <a:off x="9467850" y="1403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18324</xdr:rowOff>
    </xdr:from>
    <xdr:to>
      <xdr:col>50</xdr:col>
      <xdr:colOff>165100</xdr:colOff>
      <xdr:row>85</xdr:row>
      <xdr:rowOff>119924</xdr:rowOff>
    </xdr:to>
    <xdr:sp macro="" textlink="">
      <xdr:nvSpPr>
        <xdr:cNvPr id="366" name="楕円 365"/>
        <xdr:cNvSpPr/>
      </xdr:nvSpPr>
      <xdr:spPr>
        <a:xfrm>
          <a:off x="8636000" y="1405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65858</xdr:rowOff>
    </xdr:from>
    <xdr:to>
      <xdr:col>55</xdr:col>
      <xdr:colOff>0</xdr:colOff>
      <xdr:row>85</xdr:row>
      <xdr:rowOff>69124</xdr:rowOff>
    </xdr:to>
    <xdr:cxnSp macro="">
      <xdr:nvCxnSpPr>
        <xdr:cNvPr id="367" name="直線コネクタ 366"/>
        <xdr:cNvCxnSpPr/>
      </xdr:nvCxnSpPr>
      <xdr:spPr>
        <a:xfrm flipV="1">
          <a:off x="8686800" y="14105708"/>
          <a:ext cx="7429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1995</xdr:rowOff>
    </xdr:from>
    <xdr:to>
      <xdr:col>46</xdr:col>
      <xdr:colOff>38100</xdr:colOff>
      <xdr:row>85</xdr:row>
      <xdr:rowOff>103595</xdr:rowOff>
    </xdr:to>
    <xdr:sp macro="" textlink="">
      <xdr:nvSpPr>
        <xdr:cNvPr id="368" name="楕円 367"/>
        <xdr:cNvSpPr/>
      </xdr:nvSpPr>
      <xdr:spPr>
        <a:xfrm>
          <a:off x="7842250" y="140418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52795</xdr:rowOff>
    </xdr:from>
    <xdr:to>
      <xdr:col>50</xdr:col>
      <xdr:colOff>114300</xdr:colOff>
      <xdr:row>85</xdr:row>
      <xdr:rowOff>69124</xdr:rowOff>
    </xdr:to>
    <xdr:cxnSp macro="">
      <xdr:nvCxnSpPr>
        <xdr:cNvPr id="369" name="直線コネクタ 368"/>
        <xdr:cNvCxnSpPr/>
      </xdr:nvCxnSpPr>
      <xdr:spPr>
        <a:xfrm>
          <a:off x="7886700" y="14092645"/>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5262</xdr:rowOff>
    </xdr:from>
    <xdr:to>
      <xdr:col>41</xdr:col>
      <xdr:colOff>101600</xdr:colOff>
      <xdr:row>85</xdr:row>
      <xdr:rowOff>106862</xdr:rowOff>
    </xdr:to>
    <xdr:sp macro="" textlink="">
      <xdr:nvSpPr>
        <xdr:cNvPr id="370" name="楕円 369"/>
        <xdr:cNvSpPr/>
      </xdr:nvSpPr>
      <xdr:spPr>
        <a:xfrm>
          <a:off x="7029450" y="1404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52795</xdr:rowOff>
    </xdr:from>
    <xdr:to>
      <xdr:col>45</xdr:col>
      <xdr:colOff>177800</xdr:colOff>
      <xdr:row>85</xdr:row>
      <xdr:rowOff>56062</xdr:rowOff>
    </xdr:to>
    <xdr:cxnSp macro="">
      <xdr:nvCxnSpPr>
        <xdr:cNvPr id="371" name="直線コネクタ 370"/>
        <xdr:cNvCxnSpPr/>
      </xdr:nvCxnSpPr>
      <xdr:spPr>
        <a:xfrm flipV="1">
          <a:off x="7080250" y="14092645"/>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50981</xdr:rowOff>
    </xdr:from>
    <xdr:to>
      <xdr:col>36</xdr:col>
      <xdr:colOff>165100</xdr:colOff>
      <xdr:row>85</xdr:row>
      <xdr:rowOff>152581</xdr:rowOff>
    </xdr:to>
    <xdr:sp macro="" textlink="">
      <xdr:nvSpPr>
        <xdr:cNvPr id="372" name="楕円 371"/>
        <xdr:cNvSpPr/>
      </xdr:nvSpPr>
      <xdr:spPr>
        <a:xfrm>
          <a:off x="6235700" y="1409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56062</xdr:rowOff>
    </xdr:from>
    <xdr:to>
      <xdr:col>41</xdr:col>
      <xdr:colOff>50800</xdr:colOff>
      <xdr:row>85</xdr:row>
      <xdr:rowOff>101781</xdr:rowOff>
    </xdr:to>
    <xdr:cxnSp macro="">
      <xdr:nvCxnSpPr>
        <xdr:cNvPr id="373" name="直線コネクタ 372"/>
        <xdr:cNvCxnSpPr/>
      </xdr:nvCxnSpPr>
      <xdr:spPr>
        <a:xfrm flipV="1">
          <a:off x="6286500" y="14095912"/>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126654</xdr:rowOff>
    </xdr:from>
    <xdr:ext cx="469744" cy="259045"/>
    <xdr:sp macro="" textlink="">
      <xdr:nvSpPr>
        <xdr:cNvPr id="374" name="n_1aveValue【福祉施設】&#10;一人当たり面積"/>
        <xdr:cNvSpPr txBox="1"/>
      </xdr:nvSpPr>
      <xdr:spPr>
        <a:xfrm>
          <a:off x="8458277" y="1383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107785</xdr:rowOff>
    </xdr:from>
    <xdr:ext cx="469744" cy="259045"/>
    <xdr:sp macro="" textlink="">
      <xdr:nvSpPr>
        <xdr:cNvPr id="375" name="n_2aveValue【福祉施設】&#10;一人当たり面積"/>
        <xdr:cNvSpPr txBox="1"/>
      </xdr:nvSpPr>
      <xdr:spPr>
        <a:xfrm>
          <a:off x="7677227" y="1414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127379</xdr:rowOff>
    </xdr:from>
    <xdr:ext cx="469744" cy="259045"/>
    <xdr:sp macro="" textlink="">
      <xdr:nvSpPr>
        <xdr:cNvPr id="376" name="n_3aveValue【福祉施設】&#10;一人当たり面積"/>
        <xdr:cNvSpPr txBox="1"/>
      </xdr:nvSpPr>
      <xdr:spPr>
        <a:xfrm>
          <a:off x="6864427" y="14167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146248</xdr:rowOff>
    </xdr:from>
    <xdr:ext cx="469744" cy="259045"/>
    <xdr:sp macro="" textlink="">
      <xdr:nvSpPr>
        <xdr:cNvPr id="377" name="n_4aveValue【福祉施設】&#10;一人当たり面積"/>
        <xdr:cNvSpPr txBox="1"/>
      </xdr:nvSpPr>
      <xdr:spPr>
        <a:xfrm>
          <a:off x="6070677" y="1385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111051</xdr:rowOff>
    </xdr:from>
    <xdr:ext cx="469744" cy="259045"/>
    <xdr:sp macro="" textlink="">
      <xdr:nvSpPr>
        <xdr:cNvPr id="378" name="n_1mainValue【福祉施設】&#10;一人当たり面積"/>
        <xdr:cNvSpPr txBox="1"/>
      </xdr:nvSpPr>
      <xdr:spPr>
        <a:xfrm>
          <a:off x="8458277" y="14150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9" name="n_2mainValue【福祉施設】&#10;一人当たり面積"/>
        <xdr:cNvSpPr txBox="1"/>
      </xdr:nvSpPr>
      <xdr:spPr>
        <a:xfrm>
          <a:off x="7677227" y="1382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123389</xdr:rowOff>
    </xdr:from>
    <xdr:ext cx="469744" cy="259045"/>
    <xdr:sp macro="" textlink="">
      <xdr:nvSpPr>
        <xdr:cNvPr id="380" name="n_3mainValue【福祉施設】&#10;一人当たり面積"/>
        <xdr:cNvSpPr txBox="1"/>
      </xdr:nvSpPr>
      <xdr:spPr>
        <a:xfrm>
          <a:off x="6864427" y="1383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143708</xdr:rowOff>
    </xdr:from>
    <xdr:ext cx="469744" cy="259045"/>
    <xdr:sp macro="" textlink="">
      <xdr:nvSpPr>
        <xdr:cNvPr id="381" name="n_4mainValue【福祉施設】&#10;一人当たり面積"/>
        <xdr:cNvSpPr txBox="1"/>
      </xdr:nvSpPr>
      <xdr:spPr>
        <a:xfrm>
          <a:off x="6070677" y="14183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3" name="直線コネクタ 392"/>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4" name="テキスト ボックス 393"/>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5" name="直線コネクタ 394"/>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6" name="テキスト ボックス 395"/>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7" name="直線コネクタ 396"/>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8" name="テキスト ボックス 397"/>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9" name="直線コネクタ 398"/>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0" name="テキスト ボックス 399"/>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1" name="直線コネクタ 400"/>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2" name="テキスト ボックス 401"/>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3" name="直線コネクタ 402"/>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4" name="テキスト ボックス 403"/>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5" name="直線コネクタ 404"/>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25581</xdr:rowOff>
    </xdr:to>
    <xdr:cxnSp macro="">
      <xdr:nvCxnSpPr>
        <xdr:cNvPr id="407" name="直線コネクタ 406"/>
        <xdr:cNvCxnSpPr/>
      </xdr:nvCxnSpPr>
      <xdr:spPr>
        <a:xfrm flipV="1">
          <a:off x="4177665" y="16680724"/>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8" name="【市民会館】&#10;有形固定資産減価償却率最小値テキスト"/>
        <xdr:cNvSpPr txBox="1"/>
      </xdr:nvSpPr>
      <xdr:spPr>
        <a:xfrm>
          <a:off x="4216400" y="18145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9" name="直線コネクタ 408"/>
        <xdr:cNvCxnSpPr/>
      </xdr:nvCxnSpPr>
      <xdr:spPr>
        <a:xfrm>
          <a:off x="4108450" y="181421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410" name="【市民会館】&#10;有形固定資産減価償却率最大値テキスト"/>
        <xdr:cNvSpPr txBox="1"/>
      </xdr:nvSpPr>
      <xdr:spPr>
        <a:xfrm>
          <a:off x="4216400" y="164559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411" name="直線コネクタ 410"/>
        <xdr:cNvCxnSpPr/>
      </xdr:nvCxnSpPr>
      <xdr:spPr>
        <a:xfrm>
          <a:off x="4108450" y="166807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56441</xdr:rowOff>
    </xdr:from>
    <xdr:ext cx="405111" cy="259045"/>
    <xdr:sp macro="" textlink="">
      <xdr:nvSpPr>
        <xdr:cNvPr id="412" name="【市民会館】&#10;有形固定資産減価償却率平均値テキスト"/>
        <xdr:cNvSpPr txBox="1"/>
      </xdr:nvSpPr>
      <xdr:spPr>
        <a:xfrm>
          <a:off x="4216400" y="17144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33564</xdr:rowOff>
    </xdr:from>
    <xdr:to>
      <xdr:col>24</xdr:col>
      <xdr:colOff>114300</xdr:colOff>
      <xdr:row>104</xdr:row>
      <xdr:rowOff>135164</xdr:rowOff>
    </xdr:to>
    <xdr:sp macro="" textlink="">
      <xdr:nvSpPr>
        <xdr:cNvPr id="413" name="フローチャート: 判断 412"/>
        <xdr:cNvSpPr/>
      </xdr:nvSpPr>
      <xdr:spPr>
        <a:xfrm>
          <a:off x="4127500" y="1729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4" name="フローチャート: 判断 413"/>
        <xdr:cNvSpPr/>
      </xdr:nvSpPr>
      <xdr:spPr>
        <a:xfrm>
          <a:off x="3384550" y="172961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415" name="フローチャート: 判断 414"/>
        <xdr:cNvSpPr/>
      </xdr:nvSpPr>
      <xdr:spPr>
        <a:xfrm>
          <a:off x="2571750" y="1727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30299</xdr:rowOff>
    </xdr:from>
    <xdr:to>
      <xdr:col>10</xdr:col>
      <xdr:colOff>165100</xdr:colOff>
      <xdr:row>104</xdr:row>
      <xdr:rowOff>131899</xdr:rowOff>
    </xdr:to>
    <xdr:sp macro="" textlink="">
      <xdr:nvSpPr>
        <xdr:cNvPr id="416" name="フローチャート: 判断 415"/>
        <xdr:cNvSpPr/>
      </xdr:nvSpPr>
      <xdr:spPr>
        <a:xfrm>
          <a:off x="1778000" y="172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417" name="フローチャート: 判断 416"/>
        <xdr:cNvSpPr/>
      </xdr:nvSpPr>
      <xdr:spPr>
        <a:xfrm>
          <a:off x="984250" y="172944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82550</xdr:rowOff>
    </xdr:from>
    <xdr:to>
      <xdr:col>24</xdr:col>
      <xdr:colOff>114300</xdr:colOff>
      <xdr:row>106</xdr:row>
      <xdr:rowOff>12700</xdr:rowOff>
    </xdr:to>
    <xdr:sp macro="" textlink="">
      <xdr:nvSpPr>
        <xdr:cNvPr id="423" name="楕円 422"/>
        <xdr:cNvSpPr/>
      </xdr:nvSpPr>
      <xdr:spPr>
        <a:xfrm>
          <a:off x="4127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60977</xdr:rowOff>
    </xdr:from>
    <xdr:ext cx="405111" cy="259045"/>
    <xdr:sp macro="" textlink="">
      <xdr:nvSpPr>
        <xdr:cNvPr id="424" name="【市民会館】&#10;有形固定資産減価償却率該当値テキスト"/>
        <xdr:cNvSpPr txBox="1"/>
      </xdr:nvSpPr>
      <xdr:spPr>
        <a:xfrm>
          <a:off x="4216400" y="1749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48261</xdr:rowOff>
    </xdr:from>
    <xdr:to>
      <xdr:col>20</xdr:col>
      <xdr:colOff>38100</xdr:colOff>
      <xdr:row>105</xdr:row>
      <xdr:rowOff>149861</xdr:rowOff>
    </xdr:to>
    <xdr:sp macro="" textlink="">
      <xdr:nvSpPr>
        <xdr:cNvPr id="425" name="楕円 424"/>
        <xdr:cNvSpPr/>
      </xdr:nvSpPr>
      <xdr:spPr>
        <a:xfrm>
          <a:off x="3384550" y="174790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99061</xdr:rowOff>
    </xdr:from>
    <xdr:to>
      <xdr:col>24</xdr:col>
      <xdr:colOff>63500</xdr:colOff>
      <xdr:row>105</xdr:row>
      <xdr:rowOff>133350</xdr:rowOff>
    </xdr:to>
    <xdr:cxnSp macro="">
      <xdr:nvCxnSpPr>
        <xdr:cNvPr id="426" name="直線コネクタ 425"/>
        <xdr:cNvCxnSpPr/>
      </xdr:nvCxnSpPr>
      <xdr:spPr>
        <a:xfrm>
          <a:off x="3429000" y="17529811"/>
          <a:ext cx="7493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13970</xdr:rowOff>
    </xdr:from>
    <xdr:to>
      <xdr:col>15</xdr:col>
      <xdr:colOff>101600</xdr:colOff>
      <xdr:row>105</xdr:row>
      <xdr:rowOff>115570</xdr:rowOff>
    </xdr:to>
    <xdr:sp macro="" textlink="">
      <xdr:nvSpPr>
        <xdr:cNvPr id="427" name="楕円 426"/>
        <xdr:cNvSpPr/>
      </xdr:nvSpPr>
      <xdr:spPr>
        <a:xfrm>
          <a:off x="257175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64770</xdr:rowOff>
    </xdr:from>
    <xdr:to>
      <xdr:col>19</xdr:col>
      <xdr:colOff>177800</xdr:colOff>
      <xdr:row>105</xdr:row>
      <xdr:rowOff>99061</xdr:rowOff>
    </xdr:to>
    <xdr:cxnSp macro="">
      <xdr:nvCxnSpPr>
        <xdr:cNvPr id="428" name="直線コネクタ 427"/>
        <xdr:cNvCxnSpPr/>
      </xdr:nvCxnSpPr>
      <xdr:spPr>
        <a:xfrm>
          <a:off x="2622550" y="17495520"/>
          <a:ext cx="8064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29" name="楕円 428"/>
        <xdr:cNvSpPr/>
      </xdr:nvSpPr>
      <xdr:spPr>
        <a:xfrm>
          <a:off x="1778000" y="1741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30480</xdr:rowOff>
    </xdr:from>
    <xdr:to>
      <xdr:col>15</xdr:col>
      <xdr:colOff>50800</xdr:colOff>
      <xdr:row>105</xdr:row>
      <xdr:rowOff>64770</xdr:rowOff>
    </xdr:to>
    <xdr:cxnSp macro="">
      <xdr:nvCxnSpPr>
        <xdr:cNvPr id="430" name="直線コネクタ 429"/>
        <xdr:cNvCxnSpPr/>
      </xdr:nvCxnSpPr>
      <xdr:spPr>
        <a:xfrm>
          <a:off x="1828800" y="17461230"/>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118473</xdr:rowOff>
    </xdr:from>
    <xdr:to>
      <xdr:col>6</xdr:col>
      <xdr:colOff>38100</xdr:colOff>
      <xdr:row>105</xdr:row>
      <xdr:rowOff>48623</xdr:rowOff>
    </xdr:to>
    <xdr:sp macro="" textlink="">
      <xdr:nvSpPr>
        <xdr:cNvPr id="431" name="楕円 430"/>
        <xdr:cNvSpPr/>
      </xdr:nvSpPr>
      <xdr:spPr>
        <a:xfrm>
          <a:off x="984250" y="173777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169273</xdr:rowOff>
    </xdr:from>
    <xdr:to>
      <xdr:col>10</xdr:col>
      <xdr:colOff>114300</xdr:colOff>
      <xdr:row>105</xdr:row>
      <xdr:rowOff>30480</xdr:rowOff>
    </xdr:to>
    <xdr:cxnSp macro="">
      <xdr:nvCxnSpPr>
        <xdr:cNvPr id="432" name="直線コネクタ 431"/>
        <xdr:cNvCxnSpPr/>
      </xdr:nvCxnSpPr>
      <xdr:spPr>
        <a:xfrm>
          <a:off x="1028700" y="17428573"/>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433" name="n_1aveValue【市民会館】&#10;有形固定資産減価償却率"/>
        <xdr:cNvSpPr txBox="1"/>
      </xdr:nvSpPr>
      <xdr:spPr>
        <a:xfrm>
          <a:off x="3239144" y="1707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133729</xdr:rowOff>
    </xdr:from>
    <xdr:ext cx="405111" cy="259045"/>
    <xdr:sp macro="" textlink="">
      <xdr:nvSpPr>
        <xdr:cNvPr id="434" name="n_2aveValue【市民会館】&#10;有形固定資産減価償却率"/>
        <xdr:cNvSpPr txBox="1"/>
      </xdr:nvSpPr>
      <xdr:spPr>
        <a:xfrm>
          <a:off x="2439044" y="1705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148426</xdr:rowOff>
    </xdr:from>
    <xdr:ext cx="405111" cy="259045"/>
    <xdr:sp macro="" textlink="">
      <xdr:nvSpPr>
        <xdr:cNvPr id="435" name="n_3aveValue【市民会館】&#10;有形固定資産減価償却率"/>
        <xdr:cNvSpPr txBox="1"/>
      </xdr:nvSpPr>
      <xdr:spPr>
        <a:xfrm>
          <a:off x="1645294" y="1706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153325</xdr:rowOff>
    </xdr:from>
    <xdr:ext cx="405111" cy="259045"/>
    <xdr:sp macro="" textlink="">
      <xdr:nvSpPr>
        <xdr:cNvPr id="436" name="n_4aveValue【市民会館】&#10;有形固定資産減価償却率"/>
        <xdr:cNvSpPr txBox="1"/>
      </xdr:nvSpPr>
      <xdr:spPr>
        <a:xfrm>
          <a:off x="851544" y="17069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140988</xdr:rowOff>
    </xdr:from>
    <xdr:ext cx="405111" cy="259045"/>
    <xdr:sp macro="" textlink="">
      <xdr:nvSpPr>
        <xdr:cNvPr id="437" name="n_1mainValue【市民会館】&#10;有形固定資産減価償却率"/>
        <xdr:cNvSpPr txBox="1"/>
      </xdr:nvSpPr>
      <xdr:spPr>
        <a:xfrm>
          <a:off x="3239144" y="17571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106697</xdr:rowOff>
    </xdr:from>
    <xdr:ext cx="405111" cy="259045"/>
    <xdr:sp macro="" textlink="">
      <xdr:nvSpPr>
        <xdr:cNvPr id="438" name="n_2mainValue【市民会館】&#10;有形固定資産減価償却率"/>
        <xdr:cNvSpPr txBox="1"/>
      </xdr:nvSpPr>
      <xdr:spPr>
        <a:xfrm>
          <a:off x="2439044" y="1753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39" name="n_3mainValue【市民会館】&#10;有形固定資産減価償却率"/>
        <xdr:cNvSpPr txBox="1"/>
      </xdr:nvSpPr>
      <xdr:spPr>
        <a:xfrm>
          <a:off x="1645294" y="1750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39750</xdr:rowOff>
    </xdr:from>
    <xdr:ext cx="405111" cy="259045"/>
    <xdr:sp macro="" textlink="">
      <xdr:nvSpPr>
        <xdr:cNvPr id="440" name="n_4mainValue【市民会館】&#10;有形固定資産減価償却率"/>
        <xdr:cNvSpPr txBox="1"/>
      </xdr:nvSpPr>
      <xdr:spPr>
        <a:xfrm>
          <a:off x="851544" y="17470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1" name="直線コネクタ 450"/>
        <xdr:cNvCxnSpPr/>
      </xdr:nvCxnSpPr>
      <xdr:spPr>
        <a:xfrm>
          <a:off x="5956300" y="18151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52" name="テキスト ボックス 451"/>
        <xdr:cNvSpPr txBox="1"/>
      </xdr:nvSpPr>
      <xdr:spPr>
        <a:xfrm>
          <a:off x="55272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3" name="直線コネクタ 452"/>
        <xdr:cNvCxnSpPr/>
      </xdr:nvCxnSpPr>
      <xdr:spPr>
        <a:xfrm>
          <a:off x="5956300" y="17825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4" name="テキスト ボックス 453"/>
        <xdr:cNvSpPr txBox="1"/>
      </xdr:nvSpPr>
      <xdr:spPr>
        <a:xfrm>
          <a:off x="552722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5" name="直線コネクタ 454"/>
        <xdr:cNvCxnSpPr/>
      </xdr:nvCxnSpPr>
      <xdr:spPr>
        <a:xfrm>
          <a:off x="5956300" y="17498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6" name="テキスト ボックス 455"/>
        <xdr:cNvSpPr txBox="1"/>
      </xdr:nvSpPr>
      <xdr:spPr>
        <a:xfrm>
          <a:off x="552722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7" name="直線コネクタ 456"/>
        <xdr:cNvCxnSpPr/>
      </xdr:nvCxnSpPr>
      <xdr:spPr>
        <a:xfrm>
          <a:off x="5956300" y="17172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8" name="テキスト ボックス 457"/>
        <xdr:cNvSpPr txBox="1"/>
      </xdr:nvSpPr>
      <xdr:spPr>
        <a:xfrm>
          <a:off x="552722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9" name="直線コネクタ 458"/>
        <xdr:cNvCxnSpPr/>
      </xdr:nvCxnSpPr>
      <xdr:spPr>
        <a:xfrm>
          <a:off x="5956300" y="16845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60" name="テキスト ボックス 459"/>
        <xdr:cNvSpPr txBox="1"/>
      </xdr:nvSpPr>
      <xdr:spPr>
        <a:xfrm>
          <a:off x="552722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1" name="直線コネクタ 460"/>
        <xdr:cNvCxnSpPr/>
      </xdr:nvCxnSpPr>
      <xdr:spPr>
        <a:xfrm>
          <a:off x="5956300" y="165190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62" name="テキスト ボックス 461"/>
        <xdr:cNvSpPr txBox="1"/>
      </xdr:nvSpPr>
      <xdr:spPr>
        <a:xfrm>
          <a:off x="552722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87630</xdr:rowOff>
    </xdr:from>
    <xdr:to>
      <xdr:col>54</xdr:col>
      <xdr:colOff>189865</xdr:colOff>
      <xdr:row>108</xdr:row>
      <xdr:rowOff>151312</xdr:rowOff>
    </xdr:to>
    <xdr:cxnSp macro="">
      <xdr:nvCxnSpPr>
        <xdr:cNvPr id="466" name="直線コネクタ 465"/>
        <xdr:cNvCxnSpPr/>
      </xdr:nvCxnSpPr>
      <xdr:spPr>
        <a:xfrm flipV="1">
          <a:off x="9429115" y="16489680"/>
          <a:ext cx="0" cy="1606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67" name="【市民会館】&#10;一人当たり面積最小値テキスト"/>
        <xdr:cNvSpPr txBox="1"/>
      </xdr:nvSpPr>
      <xdr:spPr>
        <a:xfrm>
          <a:off x="9467850" y="1810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8" name="直線コネクタ 467"/>
        <xdr:cNvCxnSpPr/>
      </xdr:nvCxnSpPr>
      <xdr:spPr>
        <a:xfrm>
          <a:off x="9359900" y="180964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34307</xdr:rowOff>
    </xdr:from>
    <xdr:ext cx="469744" cy="259045"/>
    <xdr:sp macro="" textlink="">
      <xdr:nvSpPr>
        <xdr:cNvPr id="469" name="【市民会館】&#10;一人当たり面積最大値テキスト"/>
        <xdr:cNvSpPr txBox="1"/>
      </xdr:nvSpPr>
      <xdr:spPr>
        <a:xfrm>
          <a:off x="9467850" y="1626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87630</xdr:rowOff>
    </xdr:from>
    <xdr:to>
      <xdr:col>55</xdr:col>
      <xdr:colOff>88900</xdr:colOff>
      <xdr:row>99</xdr:row>
      <xdr:rowOff>87630</xdr:rowOff>
    </xdr:to>
    <xdr:cxnSp macro="">
      <xdr:nvCxnSpPr>
        <xdr:cNvPr id="470" name="直線コネクタ 469"/>
        <xdr:cNvCxnSpPr/>
      </xdr:nvCxnSpPr>
      <xdr:spPr>
        <a:xfrm>
          <a:off x="9359900" y="16489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23421</xdr:rowOff>
    </xdr:from>
    <xdr:ext cx="469744" cy="259045"/>
    <xdr:sp macro="" textlink="">
      <xdr:nvSpPr>
        <xdr:cNvPr id="471" name="【市民会館】&#10;一人当たり面積平均値テキスト"/>
        <xdr:cNvSpPr txBox="1"/>
      </xdr:nvSpPr>
      <xdr:spPr>
        <a:xfrm>
          <a:off x="9467850" y="17625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472" name="フローチャート: 判断 471"/>
        <xdr:cNvSpPr/>
      </xdr:nvSpPr>
      <xdr:spPr>
        <a:xfrm>
          <a:off x="9398000" y="176471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473" name="フローチャート: 判断 472"/>
        <xdr:cNvSpPr/>
      </xdr:nvSpPr>
      <xdr:spPr>
        <a:xfrm>
          <a:off x="863600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51526</xdr:rowOff>
    </xdr:from>
    <xdr:to>
      <xdr:col>46</xdr:col>
      <xdr:colOff>38100</xdr:colOff>
      <xdr:row>106</xdr:row>
      <xdr:rowOff>153126</xdr:rowOff>
    </xdr:to>
    <xdr:sp macro="" textlink="">
      <xdr:nvSpPr>
        <xdr:cNvPr id="474" name="フローチャート: 判断 473"/>
        <xdr:cNvSpPr/>
      </xdr:nvSpPr>
      <xdr:spPr>
        <a:xfrm>
          <a:off x="7842250" y="1765372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75" name="フローチャート: 判断 474"/>
        <xdr:cNvSpPr/>
      </xdr:nvSpPr>
      <xdr:spPr>
        <a:xfrm>
          <a:off x="702945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6" name="フローチャート: 判断 475"/>
        <xdr:cNvSpPr/>
      </xdr:nvSpPr>
      <xdr:spPr>
        <a:xfrm>
          <a:off x="623570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41729</xdr:rowOff>
    </xdr:from>
    <xdr:to>
      <xdr:col>55</xdr:col>
      <xdr:colOff>50800</xdr:colOff>
      <xdr:row>106</xdr:row>
      <xdr:rowOff>143329</xdr:rowOff>
    </xdr:to>
    <xdr:sp macro="" textlink="">
      <xdr:nvSpPr>
        <xdr:cNvPr id="482" name="楕円 481"/>
        <xdr:cNvSpPr/>
      </xdr:nvSpPr>
      <xdr:spPr>
        <a:xfrm>
          <a:off x="9398000" y="176439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64606</xdr:rowOff>
    </xdr:from>
    <xdr:ext cx="469744" cy="259045"/>
    <xdr:sp macro="" textlink="">
      <xdr:nvSpPr>
        <xdr:cNvPr id="483" name="【市民会館】&#10;一人当たり面積該当値テキスト"/>
        <xdr:cNvSpPr txBox="1"/>
      </xdr:nvSpPr>
      <xdr:spPr>
        <a:xfrm>
          <a:off x="9467850" y="1749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44994</xdr:rowOff>
    </xdr:from>
    <xdr:to>
      <xdr:col>50</xdr:col>
      <xdr:colOff>165100</xdr:colOff>
      <xdr:row>106</xdr:row>
      <xdr:rowOff>146594</xdr:rowOff>
    </xdr:to>
    <xdr:sp macro="" textlink="">
      <xdr:nvSpPr>
        <xdr:cNvPr id="484" name="楕円 483"/>
        <xdr:cNvSpPr/>
      </xdr:nvSpPr>
      <xdr:spPr>
        <a:xfrm>
          <a:off x="8636000" y="1764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92529</xdr:rowOff>
    </xdr:from>
    <xdr:to>
      <xdr:col>55</xdr:col>
      <xdr:colOff>0</xdr:colOff>
      <xdr:row>106</xdr:row>
      <xdr:rowOff>95794</xdr:rowOff>
    </xdr:to>
    <xdr:cxnSp macro="">
      <xdr:nvCxnSpPr>
        <xdr:cNvPr id="485" name="直線コネクタ 484"/>
        <xdr:cNvCxnSpPr/>
      </xdr:nvCxnSpPr>
      <xdr:spPr>
        <a:xfrm flipV="1">
          <a:off x="8686800" y="17694729"/>
          <a:ext cx="7429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48261</xdr:rowOff>
    </xdr:from>
    <xdr:to>
      <xdr:col>46</xdr:col>
      <xdr:colOff>38100</xdr:colOff>
      <xdr:row>106</xdr:row>
      <xdr:rowOff>149861</xdr:rowOff>
    </xdr:to>
    <xdr:sp macro="" textlink="">
      <xdr:nvSpPr>
        <xdr:cNvPr id="486" name="楕円 485"/>
        <xdr:cNvSpPr/>
      </xdr:nvSpPr>
      <xdr:spPr>
        <a:xfrm>
          <a:off x="7842250" y="176504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95794</xdr:rowOff>
    </xdr:from>
    <xdr:to>
      <xdr:col>50</xdr:col>
      <xdr:colOff>114300</xdr:colOff>
      <xdr:row>106</xdr:row>
      <xdr:rowOff>99061</xdr:rowOff>
    </xdr:to>
    <xdr:cxnSp macro="">
      <xdr:nvCxnSpPr>
        <xdr:cNvPr id="487" name="直線コネクタ 486"/>
        <xdr:cNvCxnSpPr/>
      </xdr:nvCxnSpPr>
      <xdr:spPr>
        <a:xfrm flipV="1">
          <a:off x="7886700" y="17697994"/>
          <a:ext cx="8001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48261</xdr:rowOff>
    </xdr:from>
    <xdr:to>
      <xdr:col>41</xdr:col>
      <xdr:colOff>101600</xdr:colOff>
      <xdr:row>106</xdr:row>
      <xdr:rowOff>149861</xdr:rowOff>
    </xdr:to>
    <xdr:sp macro="" textlink="">
      <xdr:nvSpPr>
        <xdr:cNvPr id="488" name="楕円 487"/>
        <xdr:cNvSpPr/>
      </xdr:nvSpPr>
      <xdr:spPr>
        <a:xfrm>
          <a:off x="702945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99061</xdr:rowOff>
    </xdr:from>
    <xdr:to>
      <xdr:col>45</xdr:col>
      <xdr:colOff>177800</xdr:colOff>
      <xdr:row>106</xdr:row>
      <xdr:rowOff>99061</xdr:rowOff>
    </xdr:to>
    <xdr:cxnSp macro="">
      <xdr:nvCxnSpPr>
        <xdr:cNvPr id="489" name="直線コネクタ 488"/>
        <xdr:cNvCxnSpPr/>
      </xdr:nvCxnSpPr>
      <xdr:spPr>
        <a:xfrm>
          <a:off x="7080250" y="1770126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51526</xdr:rowOff>
    </xdr:from>
    <xdr:to>
      <xdr:col>36</xdr:col>
      <xdr:colOff>165100</xdr:colOff>
      <xdr:row>106</xdr:row>
      <xdr:rowOff>153126</xdr:rowOff>
    </xdr:to>
    <xdr:sp macro="" textlink="">
      <xdr:nvSpPr>
        <xdr:cNvPr id="490" name="楕円 489"/>
        <xdr:cNvSpPr/>
      </xdr:nvSpPr>
      <xdr:spPr>
        <a:xfrm>
          <a:off x="6235700" y="176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99061</xdr:rowOff>
    </xdr:from>
    <xdr:to>
      <xdr:col>41</xdr:col>
      <xdr:colOff>50800</xdr:colOff>
      <xdr:row>106</xdr:row>
      <xdr:rowOff>102326</xdr:rowOff>
    </xdr:to>
    <xdr:cxnSp macro="">
      <xdr:nvCxnSpPr>
        <xdr:cNvPr id="491" name="直線コネクタ 490"/>
        <xdr:cNvCxnSpPr/>
      </xdr:nvCxnSpPr>
      <xdr:spPr>
        <a:xfrm flipV="1">
          <a:off x="6286500" y="17701261"/>
          <a:ext cx="7937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92" name="n_1aveValue【市民会館】&#10;一人当たり面積"/>
        <xdr:cNvSpPr txBox="1"/>
      </xdr:nvSpPr>
      <xdr:spPr>
        <a:xfrm>
          <a:off x="8458277" y="1775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144253</xdr:rowOff>
    </xdr:from>
    <xdr:ext cx="469744" cy="259045"/>
    <xdr:sp macro="" textlink="">
      <xdr:nvSpPr>
        <xdr:cNvPr id="493" name="n_2aveValue【市民会館】&#10;一人当たり面積"/>
        <xdr:cNvSpPr txBox="1"/>
      </xdr:nvSpPr>
      <xdr:spPr>
        <a:xfrm>
          <a:off x="7677227" y="1774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94" name="n_3aveValue【市民会館】&#10;一人当たり面積"/>
        <xdr:cNvSpPr txBox="1"/>
      </xdr:nvSpPr>
      <xdr:spPr>
        <a:xfrm>
          <a:off x="6864427" y="1775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150784</xdr:rowOff>
    </xdr:from>
    <xdr:ext cx="469744" cy="259045"/>
    <xdr:sp macro="" textlink="">
      <xdr:nvSpPr>
        <xdr:cNvPr id="495" name="n_4aveValue【市民会館】&#10;一人当たり面積"/>
        <xdr:cNvSpPr txBox="1"/>
      </xdr:nvSpPr>
      <xdr:spPr>
        <a:xfrm>
          <a:off x="6070677" y="1775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163121</xdr:rowOff>
    </xdr:from>
    <xdr:ext cx="469744" cy="259045"/>
    <xdr:sp macro="" textlink="">
      <xdr:nvSpPr>
        <xdr:cNvPr id="496" name="n_1mainValue【市民会館】&#10;一人当たり面積"/>
        <xdr:cNvSpPr txBox="1"/>
      </xdr:nvSpPr>
      <xdr:spPr>
        <a:xfrm>
          <a:off x="8458277" y="1742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166388</xdr:rowOff>
    </xdr:from>
    <xdr:ext cx="469744" cy="259045"/>
    <xdr:sp macro="" textlink="">
      <xdr:nvSpPr>
        <xdr:cNvPr id="497" name="n_2mainValue【市民会館】&#10;一人当たり面積"/>
        <xdr:cNvSpPr txBox="1"/>
      </xdr:nvSpPr>
      <xdr:spPr>
        <a:xfrm>
          <a:off x="76772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166388</xdr:rowOff>
    </xdr:from>
    <xdr:ext cx="469744" cy="259045"/>
    <xdr:sp macro="" textlink="">
      <xdr:nvSpPr>
        <xdr:cNvPr id="498" name="n_3mainValue【市民会館】&#10;一人当たり面積"/>
        <xdr:cNvSpPr txBox="1"/>
      </xdr:nvSpPr>
      <xdr:spPr>
        <a:xfrm>
          <a:off x="6864427" y="1742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169653</xdr:rowOff>
    </xdr:from>
    <xdr:ext cx="469744" cy="259045"/>
    <xdr:sp macro="" textlink="">
      <xdr:nvSpPr>
        <xdr:cNvPr id="499" name="n_4mainValue【市民会館】&#10;一人当たり面積"/>
        <xdr:cNvSpPr txBox="1"/>
      </xdr:nvSpPr>
      <xdr:spPr>
        <a:xfrm>
          <a:off x="6070677" y="1742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15784</xdr:rowOff>
    </xdr:to>
    <xdr:cxnSp macro="">
      <xdr:nvCxnSpPr>
        <xdr:cNvPr id="525" name="直線コネクタ 524"/>
        <xdr:cNvCxnSpPr/>
      </xdr:nvCxnSpPr>
      <xdr:spPr>
        <a:xfrm flipV="1">
          <a:off x="14699614" y="5566773"/>
          <a:ext cx="0" cy="1389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405111" cy="259045"/>
    <xdr:sp macro="" textlink="">
      <xdr:nvSpPr>
        <xdr:cNvPr id="526" name="【一般廃棄物処理施設】&#10;有形固定資産減価償却率最小値テキスト"/>
        <xdr:cNvSpPr txBox="1"/>
      </xdr:nvSpPr>
      <xdr:spPr>
        <a:xfrm>
          <a:off x="14738350" y="696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527" name="直線コネクタ 526"/>
        <xdr:cNvCxnSpPr/>
      </xdr:nvCxnSpPr>
      <xdr:spPr>
        <a:xfrm>
          <a:off x="14611350" y="69563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28" name="【一般廃棄物処理施設】&#10;有形固定資産減価償却率最大値テキスト"/>
        <xdr:cNvSpPr txBox="1"/>
      </xdr:nvSpPr>
      <xdr:spPr>
        <a:xfrm>
          <a:off x="14738350" y="53483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29" name="直線コネクタ 528"/>
        <xdr:cNvCxnSpPr/>
      </xdr:nvCxnSpPr>
      <xdr:spPr>
        <a:xfrm>
          <a:off x="14611350" y="55667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10358</xdr:rowOff>
    </xdr:from>
    <xdr:ext cx="405111" cy="259045"/>
    <xdr:sp macro="" textlink="">
      <xdr:nvSpPr>
        <xdr:cNvPr id="530" name="【一般廃棄物処理施設】&#10;有形固定資産減価償却率平均値テキスト"/>
        <xdr:cNvSpPr txBox="1"/>
      </xdr:nvSpPr>
      <xdr:spPr>
        <a:xfrm>
          <a:off x="14738350" y="6455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31931</xdr:rowOff>
    </xdr:from>
    <xdr:to>
      <xdr:col>85</xdr:col>
      <xdr:colOff>177800</xdr:colOff>
      <xdr:row>39</xdr:row>
      <xdr:rowOff>133531</xdr:rowOff>
    </xdr:to>
    <xdr:sp macro="" textlink="">
      <xdr:nvSpPr>
        <xdr:cNvPr id="531" name="フローチャート: 判断 530"/>
        <xdr:cNvSpPr/>
      </xdr:nvSpPr>
      <xdr:spPr>
        <a:xfrm>
          <a:off x="14649450" y="647718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532" name="フローチャート: 判断 531"/>
        <xdr:cNvSpPr/>
      </xdr:nvSpPr>
      <xdr:spPr>
        <a:xfrm>
          <a:off x="13887450" y="64410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13970</xdr:rowOff>
    </xdr:from>
    <xdr:to>
      <xdr:col>76</xdr:col>
      <xdr:colOff>165100</xdr:colOff>
      <xdr:row>39</xdr:row>
      <xdr:rowOff>115570</xdr:rowOff>
    </xdr:to>
    <xdr:sp macro="" textlink="">
      <xdr:nvSpPr>
        <xdr:cNvPr id="533" name="フローチャート: 判断 532"/>
        <xdr:cNvSpPr/>
      </xdr:nvSpPr>
      <xdr:spPr>
        <a:xfrm>
          <a:off x="13093700" y="645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147865</xdr:rowOff>
    </xdr:from>
    <xdr:to>
      <xdr:col>72</xdr:col>
      <xdr:colOff>38100</xdr:colOff>
      <xdr:row>39</xdr:row>
      <xdr:rowOff>78015</xdr:rowOff>
    </xdr:to>
    <xdr:sp macro="" textlink="">
      <xdr:nvSpPr>
        <xdr:cNvPr id="534" name="フローチャート: 判断 533"/>
        <xdr:cNvSpPr/>
      </xdr:nvSpPr>
      <xdr:spPr>
        <a:xfrm>
          <a:off x="12299950" y="64280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62956</xdr:rowOff>
    </xdr:from>
    <xdr:to>
      <xdr:col>67</xdr:col>
      <xdr:colOff>101600</xdr:colOff>
      <xdr:row>38</xdr:row>
      <xdr:rowOff>164556</xdr:rowOff>
    </xdr:to>
    <xdr:sp macro="" textlink="">
      <xdr:nvSpPr>
        <xdr:cNvPr id="535" name="フローチャート: 判断 534"/>
        <xdr:cNvSpPr/>
      </xdr:nvSpPr>
      <xdr:spPr>
        <a:xfrm>
          <a:off x="1148715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541" name="楕円 540"/>
        <xdr:cNvSpPr/>
      </xdr:nvSpPr>
      <xdr:spPr>
        <a:xfrm>
          <a:off x="14649450" y="629248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35214</xdr:rowOff>
    </xdr:from>
    <xdr:ext cx="405111" cy="259045"/>
    <xdr:sp macro="" textlink="">
      <xdr:nvSpPr>
        <xdr:cNvPr id="542" name="【一般廃棄物処理施設】&#10;有形固定資産減価償却率該当値テキスト"/>
        <xdr:cNvSpPr txBox="1"/>
      </xdr:nvSpPr>
      <xdr:spPr>
        <a:xfrm>
          <a:off x="14738350" y="615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146231</xdr:rowOff>
    </xdr:from>
    <xdr:to>
      <xdr:col>81</xdr:col>
      <xdr:colOff>101600</xdr:colOff>
      <xdr:row>38</xdr:row>
      <xdr:rowOff>76381</xdr:rowOff>
    </xdr:to>
    <xdr:sp macro="" textlink="">
      <xdr:nvSpPr>
        <xdr:cNvPr id="543" name="楕円 542"/>
        <xdr:cNvSpPr/>
      </xdr:nvSpPr>
      <xdr:spPr>
        <a:xfrm>
          <a:off x="13887450" y="62612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25581</xdr:rowOff>
    </xdr:from>
    <xdr:to>
      <xdr:col>85</xdr:col>
      <xdr:colOff>127000</xdr:colOff>
      <xdr:row>38</xdr:row>
      <xdr:rowOff>63137</xdr:rowOff>
    </xdr:to>
    <xdr:cxnSp macro="">
      <xdr:nvCxnSpPr>
        <xdr:cNvPr id="544" name="直線コネクタ 543"/>
        <xdr:cNvCxnSpPr/>
      </xdr:nvCxnSpPr>
      <xdr:spPr>
        <a:xfrm>
          <a:off x="13938250" y="6305731"/>
          <a:ext cx="762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103777</xdr:rowOff>
    </xdr:from>
    <xdr:to>
      <xdr:col>76</xdr:col>
      <xdr:colOff>165100</xdr:colOff>
      <xdr:row>38</xdr:row>
      <xdr:rowOff>33927</xdr:rowOff>
    </xdr:to>
    <xdr:sp macro="" textlink="">
      <xdr:nvSpPr>
        <xdr:cNvPr id="545" name="楕円 544"/>
        <xdr:cNvSpPr/>
      </xdr:nvSpPr>
      <xdr:spPr>
        <a:xfrm>
          <a:off x="13093700" y="62188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154577</xdr:rowOff>
    </xdr:from>
    <xdr:to>
      <xdr:col>81</xdr:col>
      <xdr:colOff>50800</xdr:colOff>
      <xdr:row>38</xdr:row>
      <xdr:rowOff>25581</xdr:rowOff>
    </xdr:to>
    <xdr:cxnSp macro="">
      <xdr:nvCxnSpPr>
        <xdr:cNvPr id="546" name="直線コネクタ 545"/>
        <xdr:cNvCxnSpPr/>
      </xdr:nvCxnSpPr>
      <xdr:spPr>
        <a:xfrm>
          <a:off x="13144500" y="6269627"/>
          <a:ext cx="79375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59690</xdr:rowOff>
    </xdr:from>
    <xdr:to>
      <xdr:col>72</xdr:col>
      <xdr:colOff>38100</xdr:colOff>
      <xdr:row>37</xdr:row>
      <xdr:rowOff>161290</xdr:rowOff>
    </xdr:to>
    <xdr:sp macro="" textlink="">
      <xdr:nvSpPr>
        <xdr:cNvPr id="547" name="楕円 546"/>
        <xdr:cNvSpPr/>
      </xdr:nvSpPr>
      <xdr:spPr>
        <a:xfrm>
          <a:off x="12299950" y="61747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110490</xdr:rowOff>
    </xdr:from>
    <xdr:to>
      <xdr:col>76</xdr:col>
      <xdr:colOff>114300</xdr:colOff>
      <xdr:row>37</xdr:row>
      <xdr:rowOff>154577</xdr:rowOff>
    </xdr:to>
    <xdr:cxnSp macro="">
      <xdr:nvCxnSpPr>
        <xdr:cNvPr id="548" name="直線コネクタ 547"/>
        <xdr:cNvCxnSpPr/>
      </xdr:nvCxnSpPr>
      <xdr:spPr>
        <a:xfrm>
          <a:off x="12344400" y="6225540"/>
          <a:ext cx="8001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4173</xdr:rowOff>
    </xdr:from>
    <xdr:to>
      <xdr:col>67</xdr:col>
      <xdr:colOff>101600</xdr:colOff>
      <xdr:row>37</xdr:row>
      <xdr:rowOff>105773</xdr:rowOff>
    </xdr:to>
    <xdr:sp macro="" textlink="">
      <xdr:nvSpPr>
        <xdr:cNvPr id="549" name="楕円 548"/>
        <xdr:cNvSpPr/>
      </xdr:nvSpPr>
      <xdr:spPr>
        <a:xfrm>
          <a:off x="11487150" y="611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54973</xdr:rowOff>
    </xdr:from>
    <xdr:to>
      <xdr:col>71</xdr:col>
      <xdr:colOff>177800</xdr:colOff>
      <xdr:row>37</xdr:row>
      <xdr:rowOff>110490</xdr:rowOff>
    </xdr:to>
    <xdr:cxnSp macro="">
      <xdr:nvCxnSpPr>
        <xdr:cNvPr id="550" name="直線コネクタ 549"/>
        <xdr:cNvCxnSpPr/>
      </xdr:nvCxnSpPr>
      <xdr:spPr>
        <a:xfrm>
          <a:off x="11537950" y="6170023"/>
          <a:ext cx="80645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82204</xdr:rowOff>
    </xdr:from>
    <xdr:ext cx="405111" cy="259045"/>
    <xdr:sp macro="" textlink="">
      <xdr:nvSpPr>
        <xdr:cNvPr id="551" name="n_1aveValue【一般廃棄物処理施設】&#10;有形固定資産減価償却率"/>
        <xdr:cNvSpPr txBox="1"/>
      </xdr:nvSpPr>
      <xdr:spPr>
        <a:xfrm>
          <a:off x="13742044" y="6527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106697</xdr:rowOff>
    </xdr:from>
    <xdr:ext cx="405111" cy="259045"/>
    <xdr:sp macro="" textlink="">
      <xdr:nvSpPr>
        <xdr:cNvPr id="552" name="n_2aveValue【一般廃棄物処理施設】&#10;有形固定資産減価償却率"/>
        <xdr:cNvSpPr txBox="1"/>
      </xdr:nvSpPr>
      <xdr:spPr>
        <a:xfrm>
          <a:off x="12960994" y="655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69142</xdr:rowOff>
    </xdr:from>
    <xdr:ext cx="405111" cy="259045"/>
    <xdr:sp macro="" textlink="">
      <xdr:nvSpPr>
        <xdr:cNvPr id="553" name="n_3aveValue【一般廃棄物処理施設】&#10;有形固定資産減価償却率"/>
        <xdr:cNvSpPr txBox="1"/>
      </xdr:nvSpPr>
      <xdr:spPr>
        <a:xfrm>
          <a:off x="12167244" y="6514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155683</xdr:rowOff>
    </xdr:from>
    <xdr:ext cx="405111" cy="259045"/>
    <xdr:sp macro="" textlink="">
      <xdr:nvSpPr>
        <xdr:cNvPr id="554" name="n_4aveValue【一般廃棄物処理施設】&#10;有形固定資産減価償却率"/>
        <xdr:cNvSpPr txBox="1"/>
      </xdr:nvSpPr>
      <xdr:spPr>
        <a:xfrm>
          <a:off x="11354444" y="6435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92908</xdr:rowOff>
    </xdr:from>
    <xdr:ext cx="405111" cy="259045"/>
    <xdr:sp macro="" textlink="">
      <xdr:nvSpPr>
        <xdr:cNvPr id="555" name="n_1mainValue【一般廃棄物処理施設】&#10;有形固定資産減価償却率"/>
        <xdr:cNvSpPr txBox="1"/>
      </xdr:nvSpPr>
      <xdr:spPr>
        <a:xfrm>
          <a:off x="13742044" y="604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50454</xdr:rowOff>
    </xdr:from>
    <xdr:ext cx="405111" cy="259045"/>
    <xdr:sp macro="" textlink="">
      <xdr:nvSpPr>
        <xdr:cNvPr id="556" name="n_2mainValue【一般廃棄物処理施設】&#10;有形固定資産減価償却率"/>
        <xdr:cNvSpPr txBox="1"/>
      </xdr:nvSpPr>
      <xdr:spPr>
        <a:xfrm>
          <a:off x="12960994" y="6000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6367</xdr:rowOff>
    </xdr:from>
    <xdr:ext cx="405111" cy="259045"/>
    <xdr:sp macro="" textlink="">
      <xdr:nvSpPr>
        <xdr:cNvPr id="557" name="n_3mainValue【一般廃棄物処理施設】&#10;有形固定資産減価償却率"/>
        <xdr:cNvSpPr txBox="1"/>
      </xdr:nvSpPr>
      <xdr:spPr>
        <a:xfrm>
          <a:off x="1216724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122300</xdr:rowOff>
    </xdr:from>
    <xdr:ext cx="405111" cy="259045"/>
    <xdr:sp macro="" textlink="">
      <xdr:nvSpPr>
        <xdr:cNvPr id="558" name="n_4mainValue【一般廃棄物処理施設】&#10;有形固定資産減価償却率"/>
        <xdr:cNvSpPr txBox="1"/>
      </xdr:nvSpPr>
      <xdr:spPr>
        <a:xfrm>
          <a:off x="11354444" y="5907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9" name="直線コネクタ 568"/>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70" name="テキスト ボックス 569"/>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71" name="直線コネクタ 570"/>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72" name="テキスト ボックス 571"/>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3" name="直線コネクタ 572"/>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4" name="テキスト ボックス 573"/>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5" name="直線コネクタ 574"/>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6" name="テキスト ボックス 575"/>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7" name="直線コネクタ 576"/>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8" name="テキスト ボックス 577"/>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80" name="テキスト ボックス 579"/>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96288</xdr:rowOff>
    </xdr:from>
    <xdr:to>
      <xdr:col>116</xdr:col>
      <xdr:colOff>62864</xdr:colOff>
      <xdr:row>42</xdr:row>
      <xdr:rowOff>37576</xdr:rowOff>
    </xdr:to>
    <xdr:cxnSp macro="">
      <xdr:nvCxnSpPr>
        <xdr:cNvPr id="582" name="直線コネクタ 581"/>
        <xdr:cNvCxnSpPr/>
      </xdr:nvCxnSpPr>
      <xdr:spPr>
        <a:xfrm flipV="1">
          <a:off x="19951064" y="5716038"/>
          <a:ext cx="0" cy="1262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41403</xdr:rowOff>
    </xdr:from>
    <xdr:ext cx="378565" cy="259045"/>
    <xdr:sp macro="" textlink="">
      <xdr:nvSpPr>
        <xdr:cNvPr id="583" name="【一般廃棄物処理施設】&#10;一人当たり有形固定資産（償却資産）額最小値テキスト"/>
        <xdr:cNvSpPr txBox="1"/>
      </xdr:nvSpPr>
      <xdr:spPr>
        <a:xfrm>
          <a:off x="19989800" y="6981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37576</xdr:rowOff>
    </xdr:from>
    <xdr:to>
      <xdr:col>116</xdr:col>
      <xdr:colOff>152400</xdr:colOff>
      <xdr:row>42</xdr:row>
      <xdr:rowOff>37576</xdr:rowOff>
    </xdr:to>
    <xdr:cxnSp macro="">
      <xdr:nvCxnSpPr>
        <xdr:cNvPr id="584" name="直線コネクタ 583"/>
        <xdr:cNvCxnSpPr/>
      </xdr:nvCxnSpPr>
      <xdr:spPr>
        <a:xfrm>
          <a:off x="19881850" y="69781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42965</xdr:rowOff>
    </xdr:from>
    <xdr:ext cx="599010" cy="259045"/>
    <xdr:sp macro="" textlink="">
      <xdr:nvSpPr>
        <xdr:cNvPr id="585" name="【一般廃棄物処理施設】&#10;一人当たり有形固定資産（償却資産）額最大値テキスト"/>
        <xdr:cNvSpPr txBox="1"/>
      </xdr:nvSpPr>
      <xdr:spPr>
        <a:xfrm>
          <a:off x="19989800" y="5497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96288</xdr:rowOff>
    </xdr:from>
    <xdr:to>
      <xdr:col>116</xdr:col>
      <xdr:colOff>152400</xdr:colOff>
      <xdr:row>34</xdr:row>
      <xdr:rowOff>96288</xdr:rowOff>
    </xdr:to>
    <xdr:cxnSp macro="">
      <xdr:nvCxnSpPr>
        <xdr:cNvPr id="586" name="直線コネクタ 585"/>
        <xdr:cNvCxnSpPr/>
      </xdr:nvCxnSpPr>
      <xdr:spPr>
        <a:xfrm>
          <a:off x="19881850" y="5716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171365</xdr:rowOff>
    </xdr:from>
    <xdr:ext cx="534377" cy="259045"/>
    <xdr:sp macro="" textlink="">
      <xdr:nvSpPr>
        <xdr:cNvPr id="587" name="【一般廃棄物処理施設】&#10;一人当たり有形固定資産（償却資産）額平均値テキスト"/>
        <xdr:cNvSpPr txBox="1"/>
      </xdr:nvSpPr>
      <xdr:spPr>
        <a:xfrm>
          <a:off x="19989800" y="66102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148488</xdr:rowOff>
    </xdr:from>
    <xdr:to>
      <xdr:col>116</xdr:col>
      <xdr:colOff>114300</xdr:colOff>
      <xdr:row>41</xdr:row>
      <xdr:rowOff>78638</xdr:rowOff>
    </xdr:to>
    <xdr:sp macro="" textlink="">
      <xdr:nvSpPr>
        <xdr:cNvPr id="588" name="フローチャート: 判断 587"/>
        <xdr:cNvSpPr/>
      </xdr:nvSpPr>
      <xdr:spPr>
        <a:xfrm>
          <a:off x="19900900" y="67588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150225</xdr:rowOff>
    </xdr:from>
    <xdr:to>
      <xdr:col>112</xdr:col>
      <xdr:colOff>38100</xdr:colOff>
      <xdr:row>41</xdr:row>
      <xdr:rowOff>80375</xdr:rowOff>
    </xdr:to>
    <xdr:sp macro="" textlink="">
      <xdr:nvSpPr>
        <xdr:cNvPr id="589" name="フローチャート: 判断 588"/>
        <xdr:cNvSpPr/>
      </xdr:nvSpPr>
      <xdr:spPr>
        <a:xfrm>
          <a:off x="19157950" y="67605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163202</xdr:rowOff>
    </xdr:from>
    <xdr:to>
      <xdr:col>107</xdr:col>
      <xdr:colOff>101600</xdr:colOff>
      <xdr:row>41</xdr:row>
      <xdr:rowOff>93352</xdr:rowOff>
    </xdr:to>
    <xdr:sp macro="" textlink="">
      <xdr:nvSpPr>
        <xdr:cNvPr id="590" name="フローチャート: 判断 589"/>
        <xdr:cNvSpPr/>
      </xdr:nvSpPr>
      <xdr:spPr>
        <a:xfrm>
          <a:off x="18345150" y="67735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2664</xdr:rowOff>
    </xdr:from>
    <xdr:to>
      <xdr:col>102</xdr:col>
      <xdr:colOff>165100</xdr:colOff>
      <xdr:row>41</xdr:row>
      <xdr:rowOff>104264</xdr:rowOff>
    </xdr:to>
    <xdr:sp macro="" textlink="">
      <xdr:nvSpPr>
        <xdr:cNvPr id="591" name="フローチャート: 判断 590"/>
        <xdr:cNvSpPr/>
      </xdr:nvSpPr>
      <xdr:spPr>
        <a:xfrm>
          <a:off x="17551400" y="677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8062</xdr:rowOff>
    </xdr:from>
    <xdr:to>
      <xdr:col>98</xdr:col>
      <xdr:colOff>38100</xdr:colOff>
      <xdr:row>41</xdr:row>
      <xdr:rowOff>109662</xdr:rowOff>
    </xdr:to>
    <xdr:sp macro="" textlink="">
      <xdr:nvSpPr>
        <xdr:cNvPr id="592" name="フローチャート: 判断 591"/>
        <xdr:cNvSpPr/>
      </xdr:nvSpPr>
      <xdr:spPr>
        <a:xfrm>
          <a:off x="16757650" y="67835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119225</xdr:rowOff>
    </xdr:from>
    <xdr:to>
      <xdr:col>116</xdr:col>
      <xdr:colOff>114300</xdr:colOff>
      <xdr:row>42</xdr:row>
      <xdr:rowOff>49375</xdr:rowOff>
    </xdr:to>
    <xdr:sp macro="" textlink="">
      <xdr:nvSpPr>
        <xdr:cNvPr id="598" name="楕円 597"/>
        <xdr:cNvSpPr/>
      </xdr:nvSpPr>
      <xdr:spPr>
        <a:xfrm>
          <a:off x="19900900" y="68946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34152</xdr:rowOff>
    </xdr:from>
    <xdr:ext cx="534377" cy="259045"/>
    <xdr:sp macro="" textlink="">
      <xdr:nvSpPr>
        <xdr:cNvPr id="599" name="【一般廃棄物処理施設】&#10;一人当たり有形固定資産（償却資産）額該当値テキスト"/>
        <xdr:cNvSpPr txBox="1"/>
      </xdr:nvSpPr>
      <xdr:spPr>
        <a:xfrm>
          <a:off x="19989800" y="680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119381</xdr:rowOff>
    </xdr:from>
    <xdr:to>
      <xdr:col>112</xdr:col>
      <xdr:colOff>38100</xdr:colOff>
      <xdr:row>42</xdr:row>
      <xdr:rowOff>49531</xdr:rowOff>
    </xdr:to>
    <xdr:sp macro="" textlink="">
      <xdr:nvSpPr>
        <xdr:cNvPr id="600" name="楕円 599"/>
        <xdr:cNvSpPr/>
      </xdr:nvSpPr>
      <xdr:spPr>
        <a:xfrm>
          <a:off x="19157950" y="689483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170025</xdr:rowOff>
    </xdr:from>
    <xdr:to>
      <xdr:col>116</xdr:col>
      <xdr:colOff>63500</xdr:colOff>
      <xdr:row>41</xdr:row>
      <xdr:rowOff>170181</xdr:rowOff>
    </xdr:to>
    <xdr:cxnSp macro="">
      <xdr:nvCxnSpPr>
        <xdr:cNvPr id="601" name="直線コネクタ 600"/>
        <xdr:cNvCxnSpPr/>
      </xdr:nvCxnSpPr>
      <xdr:spPr>
        <a:xfrm flipV="1">
          <a:off x="19202400" y="6939125"/>
          <a:ext cx="7493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119797</xdr:rowOff>
    </xdr:from>
    <xdr:to>
      <xdr:col>107</xdr:col>
      <xdr:colOff>101600</xdr:colOff>
      <xdr:row>42</xdr:row>
      <xdr:rowOff>49947</xdr:rowOff>
    </xdr:to>
    <xdr:sp macro="" textlink="">
      <xdr:nvSpPr>
        <xdr:cNvPr id="602" name="楕円 601"/>
        <xdr:cNvSpPr/>
      </xdr:nvSpPr>
      <xdr:spPr>
        <a:xfrm>
          <a:off x="18345150" y="68952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170181</xdr:rowOff>
    </xdr:from>
    <xdr:to>
      <xdr:col>111</xdr:col>
      <xdr:colOff>177800</xdr:colOff>
      <xdr:row>41</xdr:row>
      <xdr:rowOff>170597</xdr:rowOff>
    </xdr:to>
    <xdr:cxnSp macro="">
      <xdr:nvCxnSpPr>
        <xdr:cNvPr id="603" name="直線コネクタ 602"/>
        <xdr:cNvCxnSpPr/>
      </xdr:nvCxnSpPr>
      <xdr:spPr>
        <a:xfrm flipV="1">
          <a:off x="18395950" y="6939281"/>
          <a:ext cx="80645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119662</xdr:rowOff>
    </xdr:from>
    <xdr:to>
      <xdr:col>102</xdr:col>
      <xdr:colOff>165100</xdr:colOff>
      <xdr:row>42</xdr:row>
      <xdr:rowOff>49812</xdr:rowOff>
    </xdr:to>
    <xdr:sp macro="" textlink="">
      <xdr:nvSpPr>
        <xdr:cNvPr id="604" name="楕円 603"/>
        <xdr:cNvSpPr/>
      </xdr:nvSpPr>
      <xdr:spPr>
        <a:xfrm>
          <a:off x="17551400" y="68951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170462</xdr:rowOff>
    </xdr:from>
    <xdr:to>
      <xdr:col>107</xdr:col>
      <xdr:colOff>50800</xdr:colOff>
      <xdr:row>41</xdr:row>
      <xdr:rowOff>170597</xdr:rowOff>
    </xdr:to>
    <xdr:cxnSp macro="">
      <xdr:nvCxnSpPr>
        <xdr:cNvPr id="605" name="直線コネクタ 604"/>
        <xdr:cNvCxnSpPr/>
      </xdr:nvCxnSpPr>
      <xdr:spPr>
        <a:xfrm>
          <a:off x="17602200" y="6939562"/>
          <a:ext cx="79375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120913</xdr:rowOff>
    </xdr:from>
    <xdr:to>
      <xdr:col>98</xdr:col>
      <xdr:colOff>38100</xdr:colOff>
      <xdr:row>42</xdr:row>
      <xdr:rowOff>51063</xdr:rowOff>
    </xdr:to>
    <xdr:sp macro="" textlink="">
      <xdr:nvSpPr>
        <xdr:cNvPr id="606" name="楕円 605"/>
        <xdr:cNvSpPr/>
      </xdr:nvSpPr>
      <xdr:spPr>
        <a:xfrm>
          <a:off x="16757650" y="689636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170462</xdr:rowOff>
    </xdr:from>
    <xdr:to>
      <xdr:col>102</xdr:col>
      <xdr:colOff>114300</xdr:colOff>
      <xdr:row>42</xdr:row>
      <xdr:rowOff>263</xdr:rowOff>
    </xdr:to>
    <xdr:cxnSp macro="">
      <xdr:nvCxnSpPr>
        <xdr:cNvPr id="607" name="直線コネクタ 606"/>
        <xdr:cNvCxnSpPr/>
      </xdr:nvCxnSpPr>
      <xdr:spPr>
        <a:xfrm flipV="1">
          <a:off x="16802100" y="6939562"/>
          <a:ext cx="800100" cy="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96902</xdr:rowOff>
    </xdr:from>
    <xdr:ext cx="534377" cy="259045"/>
    <xdr:sp macro="" textlink="">
      <xdr:nvSpPr>
        <xdr:cNvPr id="608" name="n_1aveValue【一般廃棄物処理施設】&#10;一人当たり有形固定資産（償却資産）額"/>
        <xdr:cNvSpPr txBox="1"/>
      </xdr:nvSpPr>
      <xdr:spPr>
        <a:xfrm>
          <a:off x="18947911" y="654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109879</xdr:rowOff>
    </xdr:from>
    <xdr:ext cx="534377" cy="259045"/>
    <xdr:sp macro="" textlink="">
      <xdr:nvSpPr>
        <xdr:cNvPr id="609" name="n_2aveValue【一般廃棄物処理施設】&#10;一人当たり有形固定資産（償却資産）額"/>
        <xdr:cNvSpPr txBox="1"/>
      </xdr:nvSpPr>
      <xdr:spPr>
        <a:xfrm>
          <a:off x="18166861" y="6555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120791</xdr:rowOff>
    </xdr:from>
    <xdr:ext cx="534377" cy="259045"/>
    <xdr:sp macro="" textlink="">
      <xdr:nvSpPr>
        <xdr:cNvPr id="610" name="n_3aveValue【一般廃棄物処理施設】&#10;一人当たり有形固定資産（償却資産）額"/>
        <xdr:cNvSpPr txBox="1"/>
      </xdr:nvSpPr>
      <xdr:spPr>
        <a:xfrm>
          <a:off x="17354061" y="656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126189</xdr:rowOff>
    </xdr:from>
    <xdr:ext cx="534377" cy="259045"/>
    <xdr:sp macro="" textlink="">
      <xdr:nvSpPr>
        <xdr:cNvPr id="611" name="n_4aveValue【一般廃棄物処理施設】&#10;一人当たり有形固定資産（償却資産）額"/>
        <xdr:cNvSpPr txBox="1"/>
      </xdr:nvSpPr>
      <xdr:spPr>
        <a:xfrm>
          <a:off x="16560311" y="657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40658</xdr:rowOff>
    </xdr:from>
    <xdr:ext cx="534377" cy="259045"/>
    <xdr:sp macro="" textlink="">
      <xdr:nvSpPr>
        <xdr:cNvPr id="612" name="n_1mainValue【一般廃棄物処理施設】&#10;一人当たり有形固定資産（償却資産）額"/>
        <xdr:cNvSpPr txBox="1"/>
      </xdr:nvSpPr>
      <xdr:spPr>
        <a:xfrm>
          <a:off x="18947911" y="698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41074</xdr:rowOff>
    </xdr:from>
    <xdr:ext cx="534377" cy="259045"/>
    <xdr:sp macro="" textlink="">
      <xdr:nvSpPr>
        <xdr:cNvPr id="613" name="n_2mainValue【一般廃棄物処理施設】&#10;一人当たり有形固定資産（償却資産）額"/>
        <xdr:cNvSpPr txBox="1"/>
      </xdr:nvSpPr>
      <xdr:spPr>
        <a:xfrm>
          <a:off x="18166861" y="698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40939</xdr:rowOff>
    </xdr:from>
    <xdr:ext cx="534377" cy="259045"/>
    <xdr:sp macro="" textlink="">
      <xdr:nvSpPr>
        <xdr:cNvPr id="614" name="n_3mainValue【一般廃棄物処理施設】&#10;一人当たり有形固定資産（償却資産）額"/>
        <xdr:cNvSpPr txBox="1"/>
      </xdr:nvSpPr>
      <xdr:spPr>
        <a:xfrm>
          <a:off x="17354061" y="6981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42190</xdr:rowOff>
    </xdr:from>
    <xdr:ext cx="534377" cy="259045"/>
    <xdr:sp macro="" textlink="">
      <xdr:nvSpPr>
        <xdr:cNvPr id="615" name="n_4mainValue【一般廃棄物処理施設】&#10;一人当たり有形固定資産（償却資産）額"/>
        <xdr:cNvSpPr txBox="1"/>
      </xdr:nvSpPr>
      <xdr:spPr>
        <a:xfrm>
          <a:off x="16560311" y="698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130628</xdr:rowOff>
    </xdr:to>
    <xdr:cxnSp macro="">
      <xdr:nvCxnSpPr>
        <xdr:cNvPr id="641" name="直線コネクタ 640"/>
        <xdr:cNvCxnSpPr/>
      </xdr:nvCxnSpPr>
      <xdr:spPr>
        <a:xfrm flipV="1">
          <a:off x="14699614" y="9192985"/>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42" name="【保健センター・保健所】&#10;有形固定資産減価償却率最小値テキスト"/>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3" name="直線コネクタ 642"/>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4" name="【保健センター・保健所】&#10;有形固定資産減価償却率最大値テキスト"/>
        <xdr:cNvSpPr txBox="1"/>
      </xdr:nvSpPr>
      <xdr:spPr>
        <a:xfrm>
          <a:off x="14738350" y="89745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5" name="直線コネクタ 644"/>
        <xdr:cNvCxnSpPr/>
      </xdr:nvCxnSpPr>
      <xdr:spPr>
        <a:xfrm>
          <a:off x="14611350" y="91929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3101</xdr:rowOff>
    </xdr:from>
    <xdr:ext cx="405111" cy="259045"/>
    <xdr:sp macro="" textlink="">
      <xdr:nvSpPr>
        <xdr:cNvPr id="646" name="【保健センター・保健所】&#10;有形固定資産減価償却率平均値テキスト"/>
        <xdr:cNvSpPr txBox="1"/>
      </xdr:nvSpPr>
      <xdr:spPr>
        <a:xfrm>
          <a:off x="14738350" y="9750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647" name="フローチャート: 判断 646"/>
        <xdr:cNvSpPr/>
      </xdr:nvSpPr>
      <xdr:spPr>
        <a:xfrm>
          <a:off x="14649450" y="989892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648" name="フローチャート: 判断 647"/>
        <xdr:cNvSpPr/>
      </xdr:nvSpPr>
      <xdr:spPr>
        <a:xfrm>
          <a:off x="1388745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649" name="フローチャート: 判断 648"/>
        <xdr:cNvSpPr/>
      </xdr:nvSpPr>
      <xdr:spPr>
        <a:xfrm>
          <a:off x="13093700" y="9833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50" name="フローチャート: 判断 649"/>
        <xdr:cNvSpPr/>
      </xdr:nvSpPr>
      <xdr:spPr>
        <a:xfrm>
          <a:off x="12299950" y="981564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87993</xdr:rowOff>
    </xdr:from>
    <xdr:to>
      <xdr:col>67</xdr:col>
      <xdr:colOff>101600</xdr:colOff>
      <xdr:row>60</xdr:row>
      <xdr:rowOff>18143</xdr:rowOff>
    </xdr:to>
    <xdr:sp macro="" textlink="">
      <xdr:nvSpPr>
        <xdr:cNvPr id="651" name="フローチャート: 判断 650"/>
        <xdr:cNvSpPr/>
      </xdr:nvSpPr>
      <xdr:spPr>
        <a:xfrm>
          <a:off x="11487150" y="98352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2" name="テキスト ボックス 651"/>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3" name="テキスト ボックス 652"/>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4" name="テキスト ボックス 653"/>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5" name="テキスト ボックス 654"/>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6" name="テキスト ボックス 655"/>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153307</xdr:rowOff>
    </xdr:from>
    <xdr:to>
      <xdr:col>85</xdr:col>
      <xdr:colOff>177800</xdr:colOff>
      <xdr:row>64</xdr:row>
      <xdr:rowOff>83457</xdr:rowOff>
    </xdr:to>
    <xdr:sp macro="" textlink="">
      <xdr:nvSpPr>
        <xdr:cNvPr id="657" name="楕円 656"/>
        <xdr:cNvSpPr/>
      </xdr:nvSpPr>
      <xdr:spPr>
        <a:xfrm>
          <a:off x="14649450" y="1056095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68234</xdr:rowOff>
    </xdr:from>
    <xdr:ext cx="405111" cy="259045"/>
    <xdr:sp macro="" textlink="">
      <xdr:nvSpPr>
        <xdr:cNvPr id="658" name="【保健センター・保健所】&#10;有形固定資産減価償却率該当値テキスト"/>
        <xdr:cNvSpPr txBox="1"/>
      </xdr:nvSpPr>
      <xdr:spPr>
        <a:xfrm>
          <a:off x="14738350"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136978</xdr:rowOff>
    </xdr:from>
    <xdr:to>
      <xdr:col>81</xdr:col>
      <xdr:colOff>101600</xdr:colOff>
      <xdr:row>64</xdr:row>
      <xdr:rowOff>67128</xdr:rowOff>
    </xdr:to>
    <xdr:sp macro="" textlink="">
      <xdr:nvSpPr>
        <xdr:cNvPr id="659" name="楕円 658"/>
        <xdr:cNvSpPr/>
      </xdr:nvSpPr>
      <xdr:spPr>
        <a:xfrm>
          <a:off x="13887450" y="105446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16328</xdr:rowOff>
    </xdr:from>
    <xdr:to>
      <xdr:col>85</xdr:col>
      <xdr:colOff>127000</xdr:colOff>
      <xdr:row>64</xdr:row>
      <xdr:rowOff>32657</xdr:rowOff>
    </xdr:to>
    <xdr:cxnSp macro="">
      <xdr:nvCxnSpPr>
        <xdr:cNvPr id="660" name="直線コネクタ 659"/>
        <xdr:cNvCxnSpPr/>
      </xdr:nvCxnSpPr>
      <xdr:spPr>
        <a:xfrm>
          <a:off x="13938250" y="10589078"/>
          <a:ext cx="762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109220</xdr:rowOff>
    </xdr:from>
    <xdr:to>
      <xdr:col>76</xdr:col>
      <xdr:colOff>165100</xdr:colOff>
      <xdr:row>64</xdr:row>
      <xdr:rowOff>39370</xdr:rowOff>
    </xdr:to>
    <xdr:sp macro="" textlink="">
      <xdr:nvSpPr>
        <xdr:cNvPr id="661" name="楕円 660"/>
        <xdr:cNvSpPr/>
      </xdr:nvSpPr>
      <xdr:spPr>
        <a:xfrm>
          <a:off x="13093700" y="10516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160020</xdr:rowOff>
    </xdr:from>
    <xdr:to>
      <xdr:col>81</xdr:col>
      <xdr:colOff>50800</xdr:colOff>
      <xdr:row>64</xdr:row>
      <xdr:rowOff>16328</xdr:rowOff>
    </xdr:to>
    <xdr:cxnSp macro="">
      <xdr:nvCxnSpPr>
        <xdr:cNvPr id="662" name="直線コネクタ 661"/>
        <xdr:cNvCxnSpPr/>
      </xdr:nvCxnSpPr>
      <xdr:spPr>
        <a:xfrm>
          <a:off x="13144500" y="10567670"/>
          <a:ext cx="793750"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65133</xdr:rowOff>
    </xdr:from>
    <xdr:to>
      <xdr:col>72</xdr:col>
      <xdr:colOff>38100</xdr:colOff>
      <xdr:row>63</xdr:row>
      <xdr:rowOff>166733</xdr:rowOff>
    </xdr:to>
    <xdr:sp macro="" textlink="">
      <xdr:nvSpPr>
        <xdr:cNvPr id="663" name="楕円 662"/>
        <xdr:cNvSpPr/>
      </xdr:nvSpPr>
      <xdr:spPr>
        <a:xfrm>
          <a:off x="12299950" y="104727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115933</xdr:rowOff>
    </xdr:from>
    <xdr:to>
      <xdr:col>76</xdr:col>
      <xdr:colOff>114300</xdr:colOff>
      <xdr:row>63</xdr:row>
      <xdr:rowOff>160020</xdr:rowOff>
    </xdr:to>
    <xdr:cxnSp macro="">
      <xdr:nvCxnSpPr>
        <xdr:cNvPr id="664" name="直線コネクタ 663"/>
        <xdr:cNvCxnSpPr/>
      </xdr:nvCxnSpPr>
      <xdr:spPr>
        <a:xfrm>
          <a:off x="12344400" y="10523583"/>
          <a:ext cx="8001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21046</xdr:rowOff>
    </xdr:from>
    <xdr:to>
      <xdr:col>67</xdr:col>
      <xdr:colOff>101600</xdr:colOff>
      <xdr:row>63</xdr:row>
      <xdr:rowOff>122646</xdr:rowOff>
    </xdr:to>
    <xdr:sp macro="" textlink="">
      <xdr:nvSpPr>
        <xdr:cNvPr id="665" name="楕円 664"/>
        <xdr:cNvSpPr/>
      </xdr:nvSpPr>
      <xdr:spPr>
        <a:xfrm>
          <a:off x="11487150" y="1042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71846</xdr:rowOff>
    </xdr:from>
    <xdr:to>
      <xdr:col>71</xdr:col>
      <xdr:colOff>177800</xdr:colOff>
      <xdr:row>63</xdr:row>
      <xdr:rowOff>115933</xdr:rowOff>
    </xdr:to>
    <xdr:cxnSp macro="">
      <xdr:nvCxnSpPr>
        <xdr:cNvPr id="666" name="直線コネクタ 665"/>
        <xdr:cNvCxnSpPr/>
      </xdr:nvCxnSpPr>
      <xdr:spPr>
        <a:xfrm>
          <a:off x="11537950" y="10479496"/>
          <a:ext cx="8064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60796</xdr:rowOff>
    </xdr:from>
    <xdr:ext cx="405111" cy="259045"/>
    <xdr:sp macro="" textlink="">
      <xdr:nvSpPr>
        <xdr:cNvPr id="667" name="n_1aveValue【保健センター・保健所】&#10;有形固定資産減価償却率"/>
        <xdr:cNvSpPr txBox="1"/>
      </xdr:nvSpPr>
      <xdr:spPr>
        <a:xfrm>
          <a:off x="1374204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668" name="n_2aveValue【保健センター・保健所】&#10;有形固定資産減価償却率"/>
        <xdr:cNvSpPr txBox="1"/>
      </xdr:nvSpPr>
      <xdr:spPr>
        <a:xfrm>
          <a:off x="1296099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69" name="n_3aveValue【保健センター・保健所】&#10;有形固定資産減価償却率"/>
        <xdr:cNvSpPr txBox="1"/>
      </xdr:nvSpPr>
      <xdr:spPr>
        <a:xfrm>
          <a:off x="12167244" y="959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34670</xdr:rowOff>
    </xdr:from>
    <xdr:ext cx="405111" cy="259045"/>
    <xdr:sp macro="" textlink="">
      <xdr:nvSpPr>
        <xdr:cNvPr id="670" name="n_4aveValue【保健センター・保健所】&#10;有形固定資産減価償却率"/>
        <xdr:cNvSpPr txBox="1"/>
      </xdr:nvSpPr>
      <xdr:spPr>
        <a:xfrm>
          <a:off x="11354444" y="961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58255</xdr:rowOff>
    </xdr:from>
    <xdr:ext cx="405111" cy="259045"/>
    <xdr:sp macro="" textlink="">
      <xdr:nvSpPr>
        <xdr:cNvPr id="671" name="n_1mainValue【保健センター・保健所】&#10;有形固定資産減価償却率"/>
        <xdr:cNvSpPr txBox="1"/>
      </xdr:nvSpPr>
      <xdr:spPr>
        <a:xfrm>
          <a:off x="13742044" y="1063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30497</xdr:rowOff>
    </xdr:from>
    <xdr:ext cx="405111" cy="259045"/>
    <xdr:sp macro="" textlink="">
      <xdr:nvSpPr>
        <xdr:cNvPr id="672" name="n_2mainValue【保健センター・保健所】&#10;有形固定資産減価償却率"/>
        <xdr:cNvSpPr txBox="1"/>
      </xdr:nvSpPr>
      <xdr:spPr>
        <a:xfrm>
          <a:off x="1296099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157860</xdr:rowOff>
    </xdr:from>
    <xdr:ext cx="405111" cy="259045"/>
    <xdr:sp macro="" textlink="">
      <xdr:nvSpPr>
        <xdr:cNvPr id="673" name="n_3mainValue【保健センター・保健所】&#10;有形固定資産減価償却率"/>
        <xdr:cNvSpPr txBox="1"/>
      </xdr:nvSpPr>
      <xdr:spPr>
        <a:xfrm>
          <a:off x="12167244" y="10565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113773</xdr:rowOff>
    </xdr:from>
    <xdr:ext cx="405111" cy="259045"/>
    <xdr:sp macro="" textlink="">
      <xdr:nvSpPr>
        <xdr:cNvPr id="674" name="n_4mainValue【保健センター・保健所】&#10;有形固定資産減価償却率"/>
        <xdr:cNvSpPr txBox="1"/>
      </xdr:nvSpPr>
      <xdr:spPr>
        <a:xfrm>
          <a:off x="11354444" y="10521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698" name="直線コネクタ 697"/>
        <xdr:cNvCxnSpPr/>
      </xdr:nvCxnSpPr>
      <xdr:spPr>
        <a:xfrm flipV="1">
          <a:off x="19951064" y="9207500"/>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9" name="【保健センター・保健所】&#10;一人当たり面積最小値テキスト"/>
        <xdr:cNvSpPr txBox="1"/>
      </xdr:nvSpPr>
      <xdr:spPr>
        <a:xfrm>
          <a:off x="19989800" y="1062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700" name="直線コネクタ 699"/>
        <xdr:cNvCxnSpPr/>
      </xdr:nvCxnSpPr>
      <xdr:spPr>
        <a:xfrm>
          <a:off x="19881850" y="10623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701" name="【保健センター・保健所】&#10;一人当たり面積最大値テキスト"/>
        <xdr:cNvSpPr txBox="1"/>
      </xdr:nvSpPr>
      <xdr:spPr>
        <a:xfrm>
          <a:off x="19989800" y="898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702" name="直線コネクタ 701"/>
        <xdr:cNvCxnSpPr/>
      </xdr:nvCxnSpPr>
      <xdr:spPr>
        <a:xfrm>
          <a:off x="19881850" y="920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703" name="【保健センター・保健所】&#10;一人当たり面積平均値テキスト"/>
        <xdr:cNvSpPr txBox="1"/>
      </xdr:nvSpPr>
      <xdr:spPr>
        <a:xfrm>
          <a:off x="19989800" y="9941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704" name="フローチャート: 判断 703"/>
        <xdr:cNvSpPr/>
      </xdr:nvSpPr>
      <xdr:spPr>
        <a:xfrm>
          <a:off x="19900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165100</xdr:rowOff>
    </xdr:from>
    <xdr:to>
      <xdr:col>112</xdr:col>
      <xdr:colOff>38100</xdr:colOff>
      <xdr:row>61</xdr:row>
      <xdr:rowOff>95250</xdr:rowOff>
    </xdr:to>
    <xdr:sp macro="" textlink="">
      <xdr:nvSpPr>
        <xdr:cNvPr id="705" name="フローチャート: 判断 704"/>
        <xdr:cNvSpPr/>
      </xdr:nvSpPr>
      <xdr:spPr>
        <a:xfrm>
          <a:off x="19157950" y="100774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706" name="フローチャート: 判断 705"/>
        <xdr:cNvSpPr/>
      </xdr:nvSpPr>
      <xdr:spPr>
        <a:xfrm>
          <a:off x="1834515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707" name="フローチャート: 判断 706"/>
        <xdr:cNvSpPr/>
      </xdr:nvSpPr>
      <xdr:spPr>
        <a:xfrm>
          <a:off x="175514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19050</xdr:rowOff>
    </xdr:from>
    <xdr:to>
      <xdr:col>98</xdr:col>
      <xdr:colOff>38100</xdr:colOff>
      <xdr:row>61</xdr:row>
      <xdr:rowOff>120650</xdr:rowOff>
    </xdr:to>
    <xdr:sp macro="" textlink="">
      <xdr:nvSpPr>
        <xdr:cNvPr id="708" name="フローチャート: 判断 707"/>
        <xdr:cNvSpPr/>
      </xdr:nvSpPr>
      <xdr:spPr>
        <a:xfrm>
          <a:off x="16757650" y="10096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9" name="テキスト ボックス 708"/>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0" name="テキスト ボックス 709"/>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1" name="テキスト ボックス 710"/>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2" name="テキスト ボックス 711"/>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3" name="テキスト ボックス 712"/>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57150</xdr:rowOff>
    </xdr:from>
    <xdr:to>
      <xdr:col>116</xdr:col>
      <xdr:colOff>114300</xdr:colOff>
      <xdr:row>61</xdr:row>
      <xdr:rowOff>158750</xdr:rowOff>
    </xdr:to>
    <xdr:sp macro="" textlink="">
      <xdr:nvSpPr>
        <xdr:cNvPr id="714" name="楕円 713"/>
        <xdr:cNvSpPr/>
      </xdr:nvSpPr>
      <xdr:spPr>
        <a:xfrm>
          <a:off x="199009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35577</xdr:rowOff>
    </xdr:from>
    <xdr:ext cx="469744" cy="259045"/>
    <xdr:sp macro="" textlink="">
      <xdr:nvSpPr>
        <xdr:cNvPr id="715" name="【保健センター・保健所】&#10;一人当たり面積該当値テキスト"/>
        <xdr:cNvSpPr txBox="1"/>
      </xdr:nvSpPr>
      <xdr:spPr>
        <a:xfrm>
          <a:off x="19989800" y="1011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6350</xdr:rowOff>
    </xdr:from>
    <xdr:to>
      <xdr:col>112</xdr:col>
      <xdr:colOff>38100</xdr:colOff>
      <xdr:row>61</xdr:row>
      <xdr:rowOff>107950</xdr:rowOff>
    </xdr:to>
    <xdr:sp macro="" textlink="">
      <xdr:nvSpPr>
        <xdr:cNvPr id="716" name="楕円 715"/>
        <xdr:cNvSpPr/>
      </xdr:nvSpPr>
      <xdr:spPr>
        <a:xfrm>
          <a:off x="19157950" y="1008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57150</xdr:rowOff>
    </xdr:from>
    <xdr:to>
      <xdr:col>116</xdr:col>
      <xdr:colOff>63500</xdr:colOff>
      <xdr:row>61</xdr:row>
      <xdr:rowOff>107950</xdr:rowOff>
    </xdr:to>
    <xdr:cxnSp macro="">
      <xdr:nvCxnSpPr>
        <xdr:cNvPr id="717" name="直線コネクタ 716"/>
        <xdr:cNvCxnSpPr/>
      </xdr:nvCxnSpPr>
      <xdr:spPr>
        <a:xfrm>
          <a:off x="19202400" y="10134600"/>
          <a:ext cx="7493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146050</xdr:rowOff>
    </xdr:from>
    <xdr:to>
      <xdr:col>107</xdr:col>
      <xdr:colOff>101600</xdr:colOff>
      <xdr:row>62</xdr:row>
      <xdr:rowOff>76200</xdr:rowOff>
    </xdr:to>
    <xdr:sp macro="" textlink="">
      <xdr:nvSpPr>
        <xdr:cNvPr id="718" name="楕円 717"/>
        <xdr:cNvSpPr/>
      </xdr:nvSpPr>
      <xdr:spPr>
        <a:xfrm>
          <a:off x="18345150" y="102235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57150</xdr:rowOff>
    </xdr:from>
    <xdr:to>
      <xdr:col>111</xdr:col>
      <xdr:colOff>177800</xdr:colOff>
      <xdr:row>62</xdr:row>
      <xdr:rowOff>25400</xdr:rowOff>
    </xdr:to>
    <xdr:cxnSp macro="">
      <xdr:nvCxnSpPr>
        <xdr:cNvPr id="719" name="直線コネクタ 718"/>
        <xdr:cNvCxnSpPr/>
      </xdr:nvCxnSpPr>
      <xdr:spPr>
        <a:xfrm flipV="1">
          <a:off x="18395950" y="10134600"/>
          <a:ext cx="80645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146050</xdr:rowOff>
    </xdr:from>
    <xdr:to>
      <xdr:col>102</xdr:col>
      <xdr:colOff>165100</xdr:colOff>
      <xdr:row>62</xdr:row>
      <xdr:rowOff>76200</xdr:rowOff>
    </xdr:to>
    <xdr:sp macro="" textlink="">
      <xdr:nvSpPr>
        <xdr:cNvPr id="720" name="楕円 719"/>
        <xdr:cNvSpPr/>
      </xdr:nvSpPr>
      <xdr:spPr>
        <a:xfrm>
          <a:off x="17551400" y="102235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25400</xdr:rowOff>
    </xdr:from>
    <xdr:to>
      <xdr:col>107</xdr:col>
      <xdr:colOff>50800</xdr:colOff>
      <xdr:row>62</xdr:row>
      <xdr:rowOff>25400</xdr:rowOff>
    </xdr:to>
    <xdr:cxnSp macro="">
      <xdr:nvCxnSpPr>
        <xdr:cNvPr id="721" name="直線コネクタ 720"/>
        <xdr:cNvCxnSpPr/>
      </xdr:nvCxnSpPr>
      <xdr:spPr>
        <a:xfrm>
          <a:off x="17602200" y="102679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95250</xdr:rowOff>
    </xdr:from>
    <xdr:to>
      <xdr:col>98</xdr:col>
      <xdr:colOff>38100</xdr:colOff>
      <xdr:row>62</xdr:row>
      <xdr:rowOff>25400</xdr:rowOff>
    </xdr:to>
    <xdr:sp macro="" textlink="">
      <xdr:nvSpPr>
        <xdr:cNvPr id="722" name="楕円 721"/>
        <xdr:cNvSpPr/>
      </xdr:nvSpPr>
      <xdr:spPr>
        <a:xfrm>
          <a:off x="16757650" y="10172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146050</xdr:rowOff>
    </xdr:from>
    <xdr:to>
      <xdr:col>102</xdr:col>
      <xdr:colOff>114300</xdr:colOff>
      <xdr:row>62</xdr:row>
      <xdr:rowOff>25400</xdr:rowOff>
    </xdr:to>
    <xdr:cxnSp macro="">
      <xdr:nvCxnSpPr>
        <xdr:cNvPr id="723" name="直線コネクタ 722"/>
        <xdr:cNvCxnSpPr/>
      </xdr:nvCxnSpPr>
      <xdr:spPr>
        <a:xfrm>
          <a:off x="16802100" y="10223500"/>
          <a:ext cx="8001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111777</xdr:rowOff>
    </xdr:from>
    <xdr:ext cx="469744" cy="259045"/>
    <xdr:sp macro="" textlink="">
      <xdr:nvSpPr>
        <xdr:cNvPr id="724" name="n_1aveValue【保健センター・保健所】&#10;一人当たり面積"/>
        <xdr:cNvSpPr txBox="1"/>
      </xdr:nvSpPr>
      <xdr:spPr>
        <a:xfrm>
          <a:off x="189802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137177</xdr:rowOff>
    </xdr:from>
    <xdr:ext cx="469744" cy="259045"/>
    <xdr:sp macro="" textlink="">
      <xdr:nvSpPr>
        <xdr:cNvPr id="725" name="n_2aveValue【保健センター・保健所】&#10;一人当たり面積"/>
        <xdr:cNvSpPr txBox="1"/>
      </xdr:nvSpPr>
      <xdr:spPr>
        <a:xfrm>
          <a:off x="18180127"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149877</xdr:rowOff>
    </xdr:from>
    <xdr:ext cx="469744" cy="259045"/>
    <xdr:sp macro="" textlink="">
      <xdr:nvSpPr>
        <xdr:cNvPr id="726" name="n_3aveValue【保健センター・保健所】&#10;一人当たり面積"/>
        <xdr:cNvSpPr txBox="1"/>
      </xdr:nvSpPr>
      <xdr:spPr>
        <a:xfrm>
          <a:off x="1738637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137177</xdr:rowOff>
    </xdr:from>
    <xdr:ext cx="469744" cy="259045"/>
    <xdr:sp macro="" textlink="">
      <xdr:nvSpPr>
        <xdr:cNvPr id="727" name="n_4aveValue【保健センター・保健所】&#10;一人当たり面積"/>
        <xdr:cNvSpPr txBox="1"/>
      </xdr:nvSpPr>
      <xdr:spPr>
        <a:xfrm>
          <a:off x="16592627"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99077</xdr:rowOff>
    </xdr:from>
    <xdr:ext cx="469744" cy="259045"/>
    <xdr:sp macro="" textlink="">
      <xdr:nvSpPr>
        <xdr:cNvPr id="728" name="n_1mainValue【保健センター・保健所】&#10;一人当たり面積"/>
        <xdr:cNvSpPr txBox="1"/>
      </xdr:nvSpPr>
      <xdr:spPr>
        <a:xfrm>
          <a:off x="1898022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67327</xdr:rowOff>
    </xdr:from>
    <xdr:ext cx="469744" cy="259045"/>
    <xdr:sp macro="" textlink="">
      <xdr:nvSpPr>
        <xdr:cNvPr id="729" name="n_2mainValue【保健センター・保健所】&#10;一人当たり面積"/>
        <xdr:cNvSpPr txBox="1"/>
      </xdr:nvSpPr>
      <xdr:spPr>
        <a:xfrm>
          <a:off x="18180127" y="1030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67327</xdr:rowOff>
    </xdr:from>
    <xdr:ext cx="469744" cy="259045"/>
    <xdr:sp macro="" textlink="">
      <xdr:nvSpPr>
        <xdr:cNvPr id="730" name="n_3mainValue【保健センター・保健所】&#10;一人当たり面積"/>
        <xdr:cNvSpPr txBox="1"/>
      </xdr:nvSpPr>
      <xdr:spPr>
        <a:xfrm>
          <a:off x="17386377" y="1030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16527</xdr:rowOff>
    </xdr:from>
    <xdr:ext cx="469744" cy="259045"/>
    <xdr:sp macro="" textlink="">
      <xdr:nvSpPr>
        <xdr:cNvPr id="731" name="n_4mainValue【保健センター・保健所】&#10;一人当たり面積"/>
        <xdr:cNvSpPr txBox="1"/>
      </xdr:nvSpPr>
      <xdr:spPr>
        <a:xfrm>
          <a:off x="165926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49530</xdr:rowOff>
    </xdr:from>
    <xdr:to>
      <xdr:col>85</xdr:col>
      <xdr:colOff>126364</xdr:colOff>
      <xdr:row>86</xdr:row>
      <xdr:rowOff>62864</xdr:rowOff>
    </xdr:to>
    <xdr:cxnSp macro="">
      <xdr:nvCxnSpPr>
        <xdr:cNvPr id="756" name="直線コネクタ 755"/>
        <xdr:cNvCxnSpPr/>
      </xdr:nvCxnSpPr>
      <xdr:spPr>
        <a:xfrm flipV="1">
          <a:off x="14699614" y="12768580"/>
          <a:ext cx="0" cy="1499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66691</xdr:rowOff>
    </xdr:from>
    <xdr:ext cx="405111" cy="259045"/>
    <xdr:sp macro="" textlink="">
      <xdr:nvSpPr>
        <xdr:cNvPr id="757" name="【消防施設】&#10;有形固定資産減価償却率最小値テキスト"/>
        <xdr:cNvSpPr txBox="1"/>
      </xdr:nvSpPr>
      <xdr:spPr>
        <a:xfrm>
          <a:off x="14738350" y="14271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62864</xdr:rowOff>
    </xdr:from>
    <xdr:to>
      <xdr:col>86</xdr:col>
      <xdr:colOff>25400</xdr:colOff>
      <xdr:row>86</xdr:row>
      <xdr:rowOff>62864</xdr:rowOff>
    </xdr:to>
    <xdr:cxnSp macro="">
      <xdr:nvCxnSpPr>
        <xdr:cNvPr id="758" name="直線コネクタ 757"/>
        <xdr:cNvCxnSpPr/>
      </xdr:nvCxnSpPr>
      <xdr:spPr>
        <a:xfrm>
          <a:off x="14611350" y="142678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167657</xdr:rowOff>
    </xdr:from>
    <xdr:ext cx="405111" cy="259045"/>
    <xdr:sp macro="" textlink="">
      <xdr:nvSpPr>
        <xdr:cNvPr id="759" name="【消防施設】&#10;有形固定資産減価償却率最大値テキスト"/>
        <xdr:cNvSpPr txBox="1"/>
      </xdr:nvSpPr>
      <xdr:spPr>
        <a:xfrm>
          <a:off x="14738350" y="1255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49530</xdr:rowOff>
    </xdr:from>
    <xdr:to>
      <xdr:col>86</xdr:col>
      <xdr:colOff>25400</xdr:colOff>
      <xdr:row>77</xdr:row>
      <xdr:rowOff>49530</xdr:rowOff>
    </xdr:to>
    <xdr:cxnSp macro="">
      <xdr:nvCxnSpPr>
        <xdr:cNvPr id="760" name="直線コネクタ 759"/>
        <xdr:cNvCxnSpPr/>
      </xdr:nvCxnSpPr>
      <xdr:spPr>
        <a:xfrm>
          <a:off x="14611350" y="12768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139082</xdr:rowOff>
    </xdr:from>
    <xdr:ext cx="405111" cy="259045"/>
    <xdr:sp macro="" textlink="">
      <xdr:nvSpPr>
        <xdr:cNvPr id="761" name="【消防施設】&#10;有形固定資産減価償却率平均値テキスト"/>
        <xdr:cNvSpPr txBox="1"/>
      </xdr:nvSpPr>
      <xdr:spPr>
        <a:xfrm>
          <a:off x="14738350" y="13518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160655</xdr:rowOff>
    </xdr:from>
    <xdr:to>
      <xdr:col>85</xdr:col>
      <xdr:colOff>177800</xdr:colOff>
      <xdr:row>82</xdr:row>
      <xdr:rowOff>90805</xdr:rowOff>
    </xdr:to>
    <xdr:sp macro="" textlink="">
      <xdr:nvSpPr>
        <xdr:cNvPr id="762" name="フローチャート: 判断 761"/>
        <xdr:cNvSpPr/>
      </xdr:nvSpPr>
      <xdr:spPr>
        <a:xfrm>
          <a:off x="14649450" y="135401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63" name="フローチャート: 判断 762"/>
        <xdr:cNvSpPr/>
      </xdr:nvSpPr>
      <xdr:spPr>
        <a:xfrm>
          <a:off x="13887450" y="135362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137795</xdr:rowOff>
    </xdr:from>
    <xdr:to>
      <xdr:col>76</xdr:col>
      <xdr:colOff>165100</xdr:colOff>
      <xdr:row>82</xdr:row>
      <xdr:rowOff>67945</xdr:rowOff>
    </xdr:to>
    <xdr:sp macro="" textlink="">
      <xdr:nvSpPr>
        <xdr:cNvPr id="764" name="フローチャート: 判断 763"/>
        <xdr:cNvSpPr/>
      </xdr:nvSpPr>
      <xdr:spPr>
        <a:xfrm>
          <a:off x="13093700" y="135172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168275</xdr:rowOff>
    </xdr:from>
    <xdr:to>
      <xdr:col>72</xdr:col>
      <xdr:colOff>38100</xdr:colOff>
      <xdr:row>81</xdr:row>
      <xdr:rowOff>98425</xdr:rowOff>
    </xdr:to>
    <xdr:sp macro="" textlink="">
      <xdr:nvSpPr>
        <xdr:cNvPr id="765" name="フローチャート: 判断 764"/>
        <xdr:cNvSpPr/>
      </xdr:nvSpPr>
      <xdr:spPr>
        <a:xfrm>
          <a:off x="12299950" y="133762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766" name="フローチャート: 判断 765"/>
        <xdr:cNvSpPr/>
      </xdr:nvSpPr>
      <xdr:spPr>
        <a:xfrm>
          <a:off x="11487150" y="1343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7" name="テキスト ボックス 766"/>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8" name="テキスト ボックス 767"/>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9" name="テキスト ボックス 768"/>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0" name="テキスト ボックス 769"/>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1" name="テキスト ボックス 770"/>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69214</xdr:rowOff>
    </xdr:from>
    <xdr:to>
      <xdr:col>85</xdr:col>
      <xdr:colOff>177800</xdr:colOff>
      <xdr:row>80</xdr:row>
      <xdr:rowOff>170814</xdr:rowOff>
    </xdr:to>
    <xdr:sp macro="" textlink="">
      <xdr:nvSpPr>
        <xdr:cNvPr id="772" name="楕円 771"/>
        <xdr:cNvSpPr/>
      </xdr:nvSpPr>
      <xdr:spPr>
        <a:xfrm>
          <a:off x="14649450" y="1328356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92091</xdr:rowOff>
    </xdr:from>
    <xdr:ext cx="405111" cy="259045"/>
    <xdr:sp macro="" textlink="">
      <xdr:nvSpPr>
        <xdr:cNvPr id="773" name="【消防施設】&#10;有形固定資産減価償却率該当値テキスト"/>
        <xdr:cNvSpPr txBox="1"/>
      </xdr:nvSpPr>
      <xdr:spPr>
        <a:xfrm>
          <a:off x="14738350" y="1314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27305</xdr:rowOff>
    </xdr:from>
    <xdr:to>
      <xdr:col>81</xdr:col>
      <xdr:colOff>101600</xdr:colOff>
      <xdr:row>80</xdr:row>
      <xdr:rowOff>128905</xdr:rowOff>
    </xdr:to>
    <xdr:sp macro="" textlink="">
      <xdr:nvSpPr>
        <xdr:cNvPr id="774" name="楕円 773"/>
        <xdr:cNvSpPr/>
      </xdr:nvSpPr>
      <xdr:spPr>
        <a:xfrm>
          <a:off x="13887450" y="1324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78105</xdr:rowOff>
    </xdr:from>
    <xdr:to>
      <xdr:col>85</xdr:col>
      <xdr:colOff>127000</xdr:colOff>
      <xdr:row>80</xdr:row>
      <xdr:rowOff>120014</xdr:rowOff>
    </xdr:to>
    <xdr:cxnSp macro="">
      <xdr:nvCxnSpPr>
        <xdr:cNvPr id="775" name="直線コネクタ 774"/>
        <xdr:cNvCxnSpPr/>
      </xdr:nvCxnSpPr>
      <xdr:spPr>
        <a:xfrm>
          <a:off x="13938250" y="13292455"/>
          <a:ext cx="762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154939</xdr:rowOff>
    </xdr:from>
    <xdr:to>
      <xdr:col>76</xdr:col>
      <xdr:colOff>165100</xdr:colOff>
      <xdr:row>80</xdr:row>
      <xdr:rowOff>85089</xdr:rowOff>
    </xdr:to>
    <xdr:sp macro="" textlink="">
      <xdr:nvSpPr>
        <xdr:cNvPr id="776" name="楕円 775"/>
        <xdr:cNvSpPr/>
      </xdr:nvSpPr>
      <xdr:spPr>
        <a:xfrm>
          <a:off x="13093700" y="132041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34289</xdr:rowOff>
    </xdr:from>
    <xdr:to>
      <xdr:col>81</xdr:col>
      <xdr:colOff>50800</xdr:colOff>
      <xdr:row>80</xdr:row>
      <xdr:rowOff>78105</xdr:rowOff>
    </xdr:to>
    <xdr:cxnSp macro="">
      <xdr:nvCxnSpPr>
        <xdr:cNvPr id="777" name="直線コネクタ 776"/>
        <xdr:cNvCxnSpPr/>
      </xdr:nvCxnSpPr>
      <xdr:spPr>
        <a:xfrm>
          <a:off x="13144500" y="13248639"/>
          <a:ext cx="79375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109220</xdr:rowOff>
    </xdr:from>
    <xdr:to>
      <xdr:col>72</xdr:col>
      <xdr:colOff>38100</xdr:colOff>
      <xdr:row>80</xdr:row>
      <xdr:rowOff>39370</xdr:rowOff>
    </xdr:to>
    <xdr:sp macro="" textlink="">
      <xdr:nvSpPr>
        <xdr:cNvPr id="778" name="楕円 777"/>
        <xdr:cNvSpPr/>
      </xdr:nvSpPr>
      <xdr:spPr>
        <a:xfrm>
          <a:off x="12299950" y="131584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160020</xdr:rowOff>
    </xdr:from>
    <xdr:to>
      <xdr:col>76</xdr:col>
      <xdr:colOff>114300</xdr:colOff>
      <xdr:row>80</xdr:row>
      <xdr:rowOff>34289</xdr:rowOff>
    </xdr:to>
    <xdr:cxnSp macro="">
      <xdr:nvCxnSpPr>
        <xdr:cNvPr id="779" name="直線コネクタ 778"/>
        <xdr:cNvCxnSpPr/>
      </xdr:nvCxnSpPr>
      <xdr:spPr>
        <a:xfrm>
          <a:off x="12344400" y="13209270"/>
          <a:ext cx="8001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80645</xdr:rowOff>
    </xdr:from>
    <xdr:to>
      <xdr:col>67</xdr:col>
      <xdr:colOff>101600</xdr:colOff>
      <xdr:row>80</xdr:row>
      <xdr:rowOff>10795</xdr:rowOff>
    </xdr:to>
    <xdr:sp macro="" textlink="">
      <xdr:nvSpPr>
        <xdr:cNvPr id="780" name="楕円 779"/>
        <xdr:cNvSpPr/>
      </xdr:nvSpPr>
      <xdr:spPr>
        <a:xfrm>
          <a:off x="11487150" y="13129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131445</xdr:rowOff>
    </xdr:from>
    <xdr:to>
      <xdr:col>71</xdr:col>
      <xdr:colOff>177800</xdr:colOff>
      <xdr:row>79</xdr:row>
      <xdr:rowOff>160020</xdr:rowOff>
    </xdr:to>
    <xdr:cxnSp macro="">
      <xdr:nvCxnSpPr>
        <xdr:cNvPr id="781" name="直線コネクタ 780"/>
        <xdr:cNvCxnSpPr/>
      </xdr:nvCxnSpPr>
      <xdr:spPr>
        <a:xfrm>
          <a:off x="11537950" y="13180695"/>
          <a:ext cx="8064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78122</xdr:rowOff>
    </xdr:from>
    <xdr:ext cx="405111" cy="259045"/>
    <xdr:sp macro="" textlink="">
      <xdr:nvSpPr>
        <xdr:cNvPr id="782" name="n_1aveValue【消防施設】&#10;有形固定資産減価償却率"/>
        <xdr:cNvSpPr txBox="1"/>
      </xdr:nvSpPr>
      <xdr:spPr>
        <a:xfrm>
          <a:off x="13742044" y="13622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59072</xdr:rowOff>
    </xdr:from>
    <xdr:ext cx="405111" cy="259045"/>
    <xdr:sp macro="" textlink="">
      <xdr:nvSpPr>
        <xdr:cNvPr id="783" name="n_2aveValue【消防施設】&#10;有形固定資産減価償却率"/>
        <xdr:cNvSpPr txBox="1"/>
      </xdr:nvSpPr>
      <xdr:spPr>
        <a:xfrm>
          <a:off x="12960994" y="1360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89552</xdr:rowOff>
    </xdr:from>
    <xdr:ext cx="405111" cy="259045"/>
    <xdr:sp macro="" textlink="">
      <xdr:nvSpPr>
        <xdr:cNvPr id="784" name="n_3aveValue【消防施設】&#10;有形固定資産減価償却率"/>
        <xdr:cNvSpPr txBox="1"/>
      </xdr:nvSpPr>
      <xdr:spPr>
        <a:xfrm>
          <a:off x="12167244" y="1346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148607</xdr:rowOff>
    </xdr:from>
    <xdr:ext cx="405111" cy="259045"/>
    <xdr:sp macro="" textlink="">
      <xdr:nvSpPr>
        <xdr:cNvPr id="785" name="n_4aveValue【消防施設】&#10;有形固定資産減価償却率"/>
        <xdr:cNvSpPr txBox="1"/>
      </xdr:nvSpPr>
      <xdr:spPr>
        <a:xfrm>
          <a:off x="11354444" y="1352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145432</xdr:rowOff>
    </xdr:from>
    <xdr:ext cx="405111" cy="259045"/>
    <xdr:sp macro="" textlink="">
      <xdr:nvSpPr>
        <xdr:cNvPr id="786" name="n_1mainValue【消防施設】&#10;有形固定資産減価償却率"/>
        <xdr:cNvSpPr txBox="1"/>
      </xdr:nvSpPr>
      <xdr:spPr>
        <a:xfrm>
          <a:off x="13742044" y="1302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101616</xdr:rowOff>
    </xdr:from>
    <xdr:ext cx="405111" cy="259045"/>
    <xdr:sp macro="" textlink="">
      <xdr:nvSpPr>
        <xdr:cNvPr id="787" name="n_2mainValue【消防施設】&#10;有形固定資産減価償却率"/>
        <xdr:cNvSpPr txBox="1"/>
      </xdr:nvSpPr>
      <xdr:spPr>
        <a:xfrm>
          <a:off x="12960994" y="12985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55897</xdr:rowOff>
    </xdr:from>
    <xdr:ext cx="405111" cy="259045"/>
    <xdr:sp macro="" textlink="">
      <xdr:nvSpPr>
        <xdr:cNvPr id="788" name="n_3mainValue【消防施設】&#10;有形固定資産減価償却率"/>
        <xdr:cNvSpPr txBox="1"/>
      </xdr:nvSpPr>
      <xdr:spPr>
        <a:xfrm>
          <a:off x="12167244" y="12940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27322</xdr:rowOff>
    </xdr:from>
    <xdr:ext cx="405111" cy="259045"/>
    <xdr:sp macro="" textlink="">
      <xdr:nvSpPr>
        <xdr:cNvPr id="789" name="n_4mainValue【消防施設】&#10;有形固定資産減価償却率"/>
        <xdr:cNvSpPr txBox="1"/>
      </xdr:nvSpPr>
      <xdr:spPr>
        <a:xfrm>
          <a:off x="11354444" y="12911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800" name="直線コネクタ 799"/>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1" name="テキスト ボックス 800"/>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2" name="直線コネクタ 801"/>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3" name="テキスト ボックス 802"/>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4" name="直線コネクタ 803"/>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5" name="テキスト ボックス 804"/>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6" name="直線コネクタ 805"/>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7" name="テキスト ボックス 806"/>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86</xdr:row>
      <xdr:rowOff>6096</xdr:rowOff>
    </xdr:to>
    <xdr:cxnSp macro="">
      <xdr:nvCxnSpPr>
        <xdr:cNvPr id="811" name="直線コネクタ 810"/>
        <xdr:cNvCxnSpPr/>
      </xdr:nvCxnSpPr>
      <xdr:spPr>
        <a:xfrm flipV="1">
          <a:off x="19951064" y="12791439"/>
          <a:ext cx="0" cy="14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12" name="【消防施設】&#10;一人当たり面積最小値テキスト"/>
        <xdr:cNvSpPr txBox="1"/>
      </xdr:nvSpPr>
      <xdr:spPr>
        <a:xfrm>
          <a:off x="19989800" y="1421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13" name="直線コネクタ 812"/>
        <xdr:cNvCxnSpPr/>
      </xdr:nvCxnSpPr>
      <xdr:spPr>
        <a:xfrm>
          <a:off x="19881850" y="14211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4" name="【消防施設】&#10;一人当たり面積最大値テキスト"/>
        <xdr:cNvSpPr txBox="1"/>
      </xdr:nvSpPr>
      <xdr:spPr>
        <a:xfrm>
          <a:off x="19989800" y="1257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5" name="直線コネクタ 814"/>
        <xdr:cNvCxnSpPr/>
      </xdr:nvCxnSpPr>
      <xdr:spPr>
        <a:xfrm>
          <a:off x="19881850" y="12791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50309</xdr:rowOff>
    </xdr:from>
    <xdr:ext cx="469744" cy="259045"/>
    <xdr:sp macro="" textlink="">
      <xdr:nvSpPr>
        <xdr:cNvPr id="816" name="【消防施設】&#10;一人当たり面積平均値テキスト"/>
        <xdr:cNvSpPr txBox="1"/>
      </xdr:nvSpPr>
      <xdr:spPr>
        <a:xfrm>
          <a:off x="19989800" y="13759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71882</xdr:rowOff>
    </xdr:from>
    <xdr:to>
      <xdr:col>116</xdr:col>
      <xdr:colOff>114300</xdr:colOff>
      <xdr:row>84</xdr:row>
      <xdr:rowOff>2032</xdr:rowOff>
    </xdr:to>
    <xdr:sp macro="" textlink="">
      <xdr:nvSpPr>
        <xdr:cNvPr id="817" name="フローチャート: 判断 816"/>
        <xdr:cNvSpPr/>
      </xdr:nvSpPr>
      <xdr:spPr>
        <a:xfrm>
          <a:off x="19900900" y="137815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818" name="フローチャート: 判断 817"/>
        <xdr:cNvSpPr/>
      </xdr:nvSpPr>
      <xdr:spPr>
        <a:xfrm>
          <a:off x="19157950" y="137769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9" name="フローチャート: 判断 818"/>
        <xdr:cNvSpPr/>
      </xdr:nvSpPr>
      <xdr:spPr>
        <a:xfrm>
          <a:off x="18345150" y="13799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820" name="フローチャート: 判断 819"/>
        <xdr:cNvSpPr/>
      </xdr:nvSpPr>
      <xdr:spPr>
        <a:xfrm>
          <a:off x="17551400" y="138181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108458</xdr:rowOff>
    </xdr:from>
    <xdr:to>
      <xdr:col>98</xdr:col>
      <xdr:colOff>38100</xdr:colOff>
      <xdr:row>84</xdr:row>
      <xdr:rowOff>38608</xdr:rowOff>
    </xdr:to>
    <xdr:sp macro="" textlink="">
      <xdr:nvSpPr>
        <xdr:cNvPr id="821" name="フローチャート: 判断 820"/>
        <xdr:cNvSpPr/>
      </xdr:nvSpPr>
      <xdr:spPr>
        <a:xfrm>
          <a:off x="16757650" y="138181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2" name="テキスト ボックス 821"/>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3" name="テキスト ボックス 822"/>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4" name="テキスト ボックス 823"/>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5" name="テキスト ボックス 824"/>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6" name="テキスト ボックス 825"/>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39878</xdr:rowOff>
    </xdr:from>
    <xdr:to>
      <xdr:col>116</xdr:col>
      <xdr:colOff>114300</xdr:colOff>
      <xdr:row>83</xdr:row>
      <xdr:rowOff>141478</xdr:rowOff>
    </xdr:to>
    <xdr:sp macro="" textlink="">
      <xdr:nvSpPr>
        <xdr:cNvPr id="827" name="楕円 826"/>
        <xdr:cNvSpPr/>
      </xdr:nvSpPr>
      <xdr:spPr>
        <a:xfrm>
          <a:off x="19900900" y="137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62755</xdr:rowOff>
    </xdr:from>
    <xdr:ext cx="469744" cy="259045"/>
    <xdr:sp macro="" textlink="">
      <xdr:nvSpPr>
        <xdr:cNvPr id="828" name="【消防施設】&#10;一人当たり面積該当値テキスト"/>
        <xdr:cNvSpPr txBox="1"/>
      </xdr:nvSpPr>
      <xdr:spPr>
        <a:xfrm>
          <a:off x="19989800" y="1360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39878</xdr:rowOff>
    </xdr:from>
    <xdr:to>
      <xdr:col>112</xdr:col>
      <xdr:colOff>38100</xdr:colOff>
      <xdr:row>83</xdr:row>
      <xdr:rowOff>141478</xdr:rowOff>
    </xdr:to>
    <xdr:sp macro="" textlink="">
      <xdr:nvSpPr>
        <xdr:cNvPr id="829" name="楕円 828"/>
        <xdr:cNvSpPr/>
      </xdr:nvSpPr>
      <xdr:spPr>
        <a:xfrm>
          <a:off x="19157950" y="137495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90678</xdr:rowOff>
    </xdr:from>
    <xdr:to>
      <xdr:col>116</xdr:col>
      <xdr:colOff>63500</xdr:colOff>
      <xdr:row>83</xdr:row>
      <xdr:rowOff>90678</xdr:rowOff>
    </xdr:to>
    <xdr:cxnSp macro="">
      <xdr:nvCxnSpPr>
        <xdr:cNvPr id="830" name="直線コネクタ 829"/>
        <xdr:cNvCxnSpPr/>
      </xdr:nvCxnSpPr>
      <xdr:spPr>
        <a:xfrm>
          <a:off x="19202400" y="1380032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39878</xdr:rowOff>
    </xdr:from>
    <xdr:to>
      <xdr:col>107</xdr:col>
      <xdr:colOff>101600</xdr:colOff>
      <xdr:row>83</xdr:row>
      <xdr:rowOff>141478</xdr:rowOff>
    </xdr:to>
    <xdr:sp macro="" textlink="">
      <xdr:nvSpPr>
        <xdr:cNvPr id="831" name="楕円 830"/>
        <xdr:cNvSpPr/>
      </xdr:nvSpPr>
      <xdr:spPr>
        <a:xfrm>
          <a:off x="18345150" y="137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90678</xdr:rowOff>
    </xdr:from>
    <xdr:to>
      <xdr:col>111</xdr:col>
      <xdr:colOff>177800</xdr:colOff>
      <xdr:row>83</xdr:row>
      <xdr:rowOff>90678</xdr:rowOff>
    </xdr:to>
    <xdr:cxnSp macro="">
      <xdr:nvCxnSpPr>
        <xdr:cNvPr id="832" name="直線コネクタ 831"/>
        <xdr:cNvCxnSpPr/>
      </xdr:nvCxnSpPr>
      <xdr:spPr>
        <a:xfrm>
          <a:off x="18395950" y="138003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833" name="楕円 832"/>
        <xdr:cNvSpPr/>
      </xdr:nvSpPr>
      <xdr:spPr>
        <a:xfrm>
          <a:off x="175514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90678</xdr:rowOff>
    </xdr:from>
    <xdr:to>
      <xdr:col>107</xdr:col>
      <xdr:colOff>50800</xdr:colOff>
      <xdr:row>83</xdr:row>
      <xdr:rowOff>95250</xdr:rowOff>
    </xdr:to>
    <xdr:cxnSp macro="">
      <xdr:nvCxnSpPr>
        <xdr:cNvPr id="834" name="直線コネクタ 833"/>
        <xdr:cNvCxnSpPr/>
      </xdr:nvCxnSpPr>
      <xdr:spPr>
        <a:xfrm flipV="1">
          <a:off x="17602200" y="13800328"/>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835" name="楕円 834"/>
        <xdr:cNvSpPr/>
      </xdr:nvSpPr>
      <xdr:spPr>
        <a:xfrm>
          <a:off x="16757650" y="13754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83</xdr:row>
      <xdr:rowOff>95250</xdr:rowOff>
    </xdr:to>
    <xdr:cxnSp macro="">
      <xdr:nvCxnSpPr>
        <xdr:cNvPr id="836" name="直線コネクタ 835"/>
        <xdr:cNvCxnSpPr/>
      </xdr:nvCxnSpPr>
      <xdr:spPr>
        <a:xfrm>
          <a:off x="16802100" y="138049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160038</xdr:rowOff>
    </xdr:from>
    <xdr:ext cx="469744" cy="259045"/>
    <xdr:sp macro="" textlink="">
      <xdr:nvSpPr>
        <xdr:cNvPr id="837" name="n_1aveValue【消防施設】&#10;一人当たり面積"/>
        <xdr:cNvSpPr txBox="1"/>
      </xdr:nvSpPr>
      <xdr:spPr>
        <a:xfrm>
          <a:off x="18980227" y="1386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838" name="n_2aveValue【消防施設】&#10;一人当たり面積"/>
        <xdr:cNvSpPr txBox="1"/>
      </xdr:nvSpPr>
      <xdr:spPr>
        <a:xfrm>
          <a:off x="18180127" y="1388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29735</xdr:rowOff>
    </xdr:from>
    <xdr:ext cx="469744" cy="259045"/>
    <xdr:sp macro="" textlink="">
      <xdr:nvSpPr>
        <xdr:cNvPr id="839" name="n_3aveValue【消防施設】&#10;一人当たり面積"/>
        <xdr:cNvSpPr txBox="1"/>
      </xdr:nvSpPr>
      <xdr:spPr>
        <a:xfrm>
          <a:off x="17386377" y="1390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29735</xdr:rowOff>
    </xdr:from>
    <xdr:ext cx="469744" cy="259045"/>
    <xdr:sp macro="" textlink="">
      <xdr:nvSpPr>
        <xdr:cNvPr id="840" name="n_4aveValue【消防施設】&#10;一人当たり面積"/>
        <xdr:cNvSpPr txBox="1"/>
      </xdr:nvSpPr>
      <xdr:spPr>
        <a:xfrm>
          <a:off x="16592627" y="1390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158005</xdr:rowOff>
    </xdr:from>
    <xdr:ext cx="469744" cy="259045"/>
    <xdr:sp macro="" textlink="">
      <xdr:nvSpPr>
        <xdr:cNvPr id="841" name="n_1mainValue【消防施設】&#10;一人当たり面積"/>
        <xdr:cNvSpPr txBox="1"/>
      </xdr:nvSpPr>
      <xdr:spPr>
        <a:xfrm>
          <a:off x="1898022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158005</xdr:rowOff>
    </xdr:from>
    <xdr:ext cx="469744" cy="259045"/>
    <xdr:sp macro="" textlink="">
      <xdr:nvSpPr>
        <xdr:cNvPr id="842" name="n_2mainValue【消防施設】&#10;一人当たり面積"/>
        <xdr:cNvSpPr txBox="1"/>
      </xdr:nvSpPr>
      <xdr:spPr>
        <a:xfrm>
          <a:off x="18180127" y="135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843" name="n_3mainValue【消防施設】&#10;一人当たり面積"/>
        <xdr:cNvSpPr txBox="1"/>
      </xdr:nvSpPr>
      <xdr:spPr>
        <a:xfrm>
          <a:off x="1738637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844" name="n_4mainValue【消防施設】&#10;一人当たり面積"/>
        <xdr:cNvSpPr txBox="1"/>
      </xdr:nvSpPr>
      <xdr:spPr>
        <a:xfrm>
          <a:off x="165926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109</xdr:row>
      <xdr:rowOff>33745</xdr:rowOff>
    </xdr:to>
    <xdr:cxnSp macro="">
      <xdr:nvCxnSpPr>
        <xdr:cNvPr id="870" name="直線コネクタ 869"/>
        <xdr:cNvCxnSpPr/>
      </xdr:nvCxnSpPr>
      <xdr:spPr>
        <a:xfrm flipV="1">
          <a:off x="14699614" y="16540299"/>
          <a:ext cx="0" cy="160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71" name="【庁舎】&#10;有形固定資産減価償却率最小値テキスト"/>
        <xdr:cNvSpPr txBox="1"/>
      </xdr:nvSpPr>
      <xdr:spPr>
        <a:xfrm>
          <a:off x="14738350" y="1815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72" name="直線コネクタ 871"/>
        <xdr:cNvCxnSpPr/>
      </xdr:nvCxnSpPr>
      <xdr:spPr>
        <a:xfrm>
          <a:off x="14611350" y="181502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340478" cy="259045"/>
    <xdr:sp macro="" textlink="">
      <xdr:nvSpPr>
        <xdr:cNvPr id="873" name="【庁舎】&#10;有形固定資産減価償却率最大値テキスト"/>
        <xdr:cNvSpPr txBox="1"/>
      </xdr:nvSpPr>
      <xdr:spPr>
        <a:xfrm>
          <a:off x="14738350" y="16315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874" name="直線コネクタ 873"/>
        <xdr:cNvCxnSpPr/>
      </xdr:nvCxnSpPr>
      <xdr:spPr>
        <a:xfrm>
          <a:off x="14611350" y="165402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67508</xdr:rowOff>
    </xdr:from>
    <xdr:ext cx="405111" cy="259045"/>
    <xdr:sp macro="" textlink="">
      <xdr:nvSpPr>
        <xdr:cNvPr id="875" name="【庁舎】&#10;有形固定資産減価償却率平均値テキスト"/>
        <xdr:cNvSpPr txBox="1"/>
      </xdr:nvSpPr>
      <xdr:spPr>
        <a:xfrm>
          <a:off x="14738350" y="173268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876" name="フローチャート: 判断 875"/>
        <xdr:cNvSpPr/>
      </xdr:nvSpPr>
      <xdr:spPr>
        <a:xfrm>
          <a:off x="14649450" y="1734838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152763</xdr:rowOff>
    </xdr:from>
    <xdr:to>
      <xdr:col>81</xdr:col>
      <xdr:colOff>101600</xdr:colOff>
      <xdr:row>105</xdr:row>
      <xdr:rowOff>82913</xdr:rowOff>
    </xdr:to>
    <xdr:sp macro="" textlink="">
      <xdr:nvSpPr>
        <xdr:cNvPr id="877" name="フローチャート: 判断 876"/>
        <xdr:cNvSpPr/>
      </xdr:nvSpPr>
      <xdr:spPr>
        <a:xfrm>
          <a:off x="13887450" y="174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878" name="フローチャート: 判断 877"/>
        <xdr:cNvSpPr/>
      </xdr:nvSpPr>
      <xdr:spPr>
        <a:xfrm>
          <a:off x="13093700" y="17415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879" name="フローチャート: 判断 878"/>
        <xdr:cNvSpPr/>
      </xdr:nvSpPr>
      <xdr:spPr>
        <a:xfrm>
          <a:off x="122999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147864</xdr:rowOff>
    </xdr:from>
    <xdr:to>
      <xdr:col>67</xdr:col>
      <xdr:colOff>101600</xdr:colOff>
      <xdr:row>105</xdr:row>
      <xdr:rowOff>78014</xdr:rowOff>
    </xdr:to>
    <xdr:sp macro="" textlink="">
      <xdr:nvSpPr>
        <xdr:cNvPr id="880" name="フローチャート: 判断 879"/>
        <xdr:cNvSpPr/>
      </xdr:nvSpPr>
      <xdr:spPr>
        <a:xfrm>
          <a:off x="11487150" y="1740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1" name="テキスト ボックス 880"/>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2" name="テキスト ボックス 881"/>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3" name="テキスト ボックス 882"/>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4" name="テキスト ボックス 883"/>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5" name="テキスト ボックス 884"/>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53158</xdr:rowOff>
    </xdr:from>
    <xdr:to>
      <xdr:col>85</xdr:col>
      <xdr:colOff>177800</xdr:colOff>
      <xdr:row>102</xdr:row>
      <xdr:rowOff>154758</xdr:rowOff>
    </xdr:to>
    <xdr:sp macro="" textlink="">
      <xdr:nvSpPr>
        <xdr:cNvPr id="886" name="楕円 885"/>
        <xdr:cNvSpPr/>
      </xdr:nvSpPr>
      <xdr:spPr>
        <a:xfrm>
          <a:off x="14649450" y="1696955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76035</xdr:rowOff>
    </xdr:from>
    <xdr:ext cx="405111" cy="259045"/>
    <xdr:sp macro="" textlink="">
      <xdr:nvSpPr>
        <xdr:cNvPr id="887" name="【庁舎】&#10;有形固定資産減価償却率該当値テキスト"/>
        <xdr:cNvSpPr txBox="1"/>
      </xdr:nvSpPr>
      <xdr:spPr>
        <a:xfrm>
          <a:off x="14738350" y="1682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40095</xdr:rowOff>
    </xdr:from>
    <xdr:to>
      <xdr:col>81</xdr:col>
      <xdr:colOff>101600</xdr:colOff>
      <xdr:row>102</xdr:row>
      <xdr:rowOff>141695</xdr:rowOff>
    </xdr:to>
    <xdr:sp macro="" textlink="">
      <xdr:nvSpPr>
        <xdr:cNvPr id="888" name="楕円 887"/>
        <xdr:cNvSpPr/>
      </xdr:nvSpPr>
      <xdr:spPr>
        <a:xfrm>
          <a:off x="13887450" y="1695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90895</xdr:rowOff>
    </xdr:from>
    <xdr:to>
      <xdr:col>85</xdr:col>
      <xdr:colOff>127000</xdr:colOff>
      <xdr:row>102</xdr:row>
      <xdr:rowOff>103958</xdr:rowOff>
    </xdr:to>
    <xdr:cxnSp macro="">
      <xdr:nvCxnSpPr>
        <xdr:cNvPr id="889" name="直線コネクタ 888"/>
        <xdr:cNvCxnSpPr/>
      </xdr:nvCxnSpPr>
      <xdr:spPr>
        <a:xfrm>
          <a:off x="13938250" y="17007295"/>
          <a:ext cx="762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2539</xdr:rowOff>
    </xdr:from>
    <xdr:to>
      <xdr:col>76</xdr:col>
      <xdr:colOff>165100</xdr:colOff>
      <xdr:row>102</xdr:row>
      <xdr:rowOff>104139</xdr:rowOff>
    </xdr:to>
    <xdr:sp macro="" textlink="">
      <xdr:nvSpPr>
        <xdr:cNvPr id="890" name="楕円 889"/>
        <xdr:cNvSpPr/>
      </xdr:nvSpPr>
      <xdr:spPr>
        <a:xfrm>
          <a:off x="13093700" y="1691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53339</xdr:rowOff>
    </xdr:from>
    <xdr:to>
      <xdr:col>81</xdr:col>
      <xdr:colOff>50800</xdr:colOff>
      <xdr:row>102</xdr:row>
      <xdr:rowOff>90895</xdr:rowOff>
    </xdr:to>
    <xdr:cxnSp macro="">
      <xdr:nvCxnSpPr>
        <xdr:cNvPr id="891" name="直線コネクタ 890"/>
        <xdr:cNvCxnSpPr/>
      </xdr:nvCxnSpPr>
      <xdr:spPr>
        <a:xfrm>
          <a:off x="13144500" y="16969739"/>
          <a:ext cx="7937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142966</xdr:rowOff>
    </xdr:from>
    <xdr:to>
      <xdr:col>72</xdr:col>
      <xdr:colOff>38100</xdr:colOff>
      <xdr:row>102</xdr:row>
      <xdr:rowOff>73116</xdr:rowOff>
    </xdr:to>
    <xdr:sp macro="" textlink="">
      <xdr:nvSpPr>
        <xdr:cNvPr id="892" name="楕円 891"/>
        <xdr:cNvSpPr/>
      </xdr:nvSpPr>
      <xdr:spPr>
        <a:xfrm>
          <a:off x="12299950" y="168879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22316</xdr:rowOff>
    </xdr:from>
    <xdr:to>
      <xdr:col>76</xdr:col>
      <xdr:colOff>114300</xdr:colOff>
      <xdr:row>102</xdr:row>
      <xdr:rowOff>53339</xdr:rowOff>
    </xdr:to>
    <xdr:cxnSp macro="">
      <xdr:nvCxnSpPr>
        <xdr:cNvPr id="893" name="直線コネクタ 892"/>
        <xdr:cNvCxnSpPr/>
      </xdr:nvCxnSpPr>
      <xdr:spPr>
        <a:xfrm>
          <a:off x="12344400" y="16938716"/>
          <a:ext cx="8001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36830</xdr:rowOff>
    </xdr:from>
    <xdr:to>
      <xdr:col>67</xdr:col>
      <xdr:colOff>101600</xdr:colOff>
      <xdr:row>105</xdr:row>
      <xdr:rowOff>138430</xdr:rowOff>
    </xdr:to>
    <xdr:sp macro="" textlink="">
      <xdr:nvSpPr>
        <xdr:cNvPr id="894" name="楕円 893"/>
        <xdr:cNvSpPr/>
      </xdr:nvSpPr>
      <xdr:spPr>
        <a:xfrm>
          <a:off x="1148715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22316</xdr:rowOff>
    </xdr:from>
    <xdr:to>
      <xdr:col>71</xdr:col>
      <xdr:colOff>177800</xdr:colOff>
      <xdr:row>105</xdr:row>
      <xdr:rowOff>87630</xdr:rowOff>
    </xdr:to>
    <xdr:cxnSp macro="">
      <xdr:nvCxnSpPr>
        <xdr:cNvPr id="895" name="直線コネクタ 894"/>
        <xdr:cNvCxnSpPr/>
      </xdr:nvCxnSpPr>
      <xdr:spPr>
        <a:xfrm flipV="1">
          <a:off x="11537950" y="16938716"/>
          <a:ext cx="806450" cy="57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74040</xdr:rowOff>
    </xdr:from>
    <xdr:ext cx="405111" cy="259045"/>
    <xdr:sp macro="" textlink="">
      <xdr:nvSpPr>
        <xdr:cNvPr id="896" name="n_1aveValue【庁舎】&#10;有形固定資産減価償却率"/>
        <xdr:cNvSpPr txBox="1"/>
      </xdr:nvSpPr>
      <xdr:spPr>
        <a:xfrm>
          <a:off x="13742044" y="17504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77306</xdr:rowOff>
    </xdr:from>
    <xdr:ext cx="405111" cy="259045"/>
    <xdr:sp macro="" textlink="">
      <xdr:nvSpPr>
        <xdr:cNvPr id="897" name="n_2aveValue【庁舎】&#10;有形固定資産減価償却率"/>
        <xdr:cNvSpPr txBox="1"/>
      </xdr:nvSpPr>
      <xdr:spPr>
        <a:xfrm>
          <a:off x="12960994" y="17508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898" name="n_3aveValue【庁舎】&#10;有形固定資産減価償却率"/>
        <xdr:cNvSpPr txBox="1"/>
      </xdr:nvSpPr>
      <xdr:spPr>
        <a:xfrm>
          <a:off x="12167244" y="1753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94541</xdr:rowOff>
    </xdr:from>
    <xdr:ext cx="405111" cy="259045"/>
    <xdr:sp macro="" textlink="">
      <xdr:nvSpPr>
        <xdr:cNvPr id="899" name="n_4aveValue【庁舎】&#10;有形固定資産減価償却率"/>
        <xdr:cNvSpPr txBox="1"/>
      </xdr:nvSpPr>
      <xdr:spPr>
        <a:xfrm>
          <a:off x="11354444" y="1718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158222</xdr:rowOff>
    </xdr:from>
    <xdr:ext cx="405111" cy="259045"/>
    <xdr:sp macro="" textlink="">
      <xdr:nvSpPr>
        <xdr:cNvPr id="900" name="n_1mainValue【庁舎】&#10;有形固定資産減価償却率"/>
        <xdr:cNvSpPr txBox="1"/>
      </xdr:nvSpPr>
      <xdr:spPr>
        <a:xfrm>
          <a:off x="13742044" y="1673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120666</xdr:rowOff>
    </xdr:from>
    <xdr:ext cx="405111" cy="259045"/>
    <xdr:sp macro="" textlink="">
      <xdr:nvSpPr>
        <xdr:cNvPr id="901" name="n_2mainValue【庁舎】&#10;有形固定資産減価償却率"/>
        <xdr:cNvSpPr txBox="1"/>
      </xdr:nvSpPr>
      <xdr:spPr>
        <a:xfrm>
          <a:off x="12960994" y="1669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89643</xdr:rowOff>
    </xdr:from>
    <xdr:ext cx="405111" cy="259045"/>
    <xdr:sp macro="" textlink="">
      <xdr:nvSpPr>
        <xdr:cNvPr id="902" name="n_3mainValue【庁舎】&#10;有形固定資産減価償却率"/>
        <xdr:cNvSpPr txBox="1"/>
      </xdr:nvSpPr>
      <xdr:spPr>
        <a:xfrm>
          <a:off x="12167244" y="16663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129557</xdr:rowOff>
    </xdr:from>
    <xdr:ext cx="405111" cy="259045"/>
    <xdr:sp macro="" textlink="">
      <xdr:nvSpPr>
        <xdr:cNvPr id="903" name="n_4mainValue【庁舎】&#10;有形固定資産減価償却率"/>
        <xdr:cNvSpPr txBox="1"/>
      </xdr:nvSpPr>
      <xdr:spPr>
        <a:xfrm>
          <a:off x="11354444" y="1756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4" name="直線コネクタ 913"/>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5" name="テキスト ボックス 914"/>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6" name="直線コネクタ 915"/>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7" name="テキスト ボックス 916"/>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8" name="直線コネクタ 917"/>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9" name="テキスト ボックス 918"/>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20" name="直線コネクタ 919"/>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21" name="テキスト ボックス 920"/>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107</xdr:row>
      <xdr:rowOff>32765</xdr:rowOff>
    </xdr:to>
    <xdr:cxnSp macro="">
      <xdr:nvCxnSpPr>
        <xdr:cNvPr id="925" name="直線コネクタ 924"/>
        <xdr:cNvCxnSpPr/>
      </xdr:nvCxnSpPr>
      <xdr:spPr>
        <a:xfrm flipV="1">
          <a:off x="19951064" y="16622268"/>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36592</xdr:rowOff>
    </xdr:from>
    <xdr:ext cx="469744" cy="259045"/>
    <xdr:sp macro="" textlink="">
      <xdr:nvSpPr>
        <xdr:cNvPr id="926" name="【庁舎】&#10;一人当たり面積最小値テキスト"/>
        <xdr:cNvSpPr txBox="1"/>
      </xdr:nvSpPr>
      <xdr:spPr>
        <a:xfrm>
          <a:off x="19989800" y="1781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32765</xdr:rowOff>
    </xdr:from>
    <xdr:to>
      <xdr:col>116</xdr:col>
      <xdr:colOff>152400</xdr:colOff>
      <xdr:row>107</xdr:row>
      <xdr:rowOff>32765</xdr:rowOff>
    </xdr:to>
    <xdr:cxnSp macro="">
      <xdr:nvCxnSpPr>
        <xdr:cNvPr id="927" name="直線コネクタ 926"/>
        <xdr:cNvCxnSpPr/>
      </xdr:nvCxnSpPr>
      <xdr:spPr>
        <a:xfrm>
          <a:off x="19881850" y="17806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928" name="【庁舎】&#10;一人当たり面積最大値テキスト"/>
        <xdr:cNvSpPr txBox="1"/>
      </xdr:nvSpPr>
      <xdr:spPr>
        <a:xfrm>
          <a:off x="19989800" y="16397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929" name="直線コネクタ 928"/>
        <xdr:cNvCxnSpPr/>
      </xdr:nvCxnSpPr>
      <xdr:spPr>
        <a:xfrm>
          <a:off x="19881850" y="166222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3827</xdr:rowOff>
    </xdr:from>
    <xdr:ext cx="469744" cy="259045"/>
    <xdr:sp macro="" textlink="">
      <xdr:nvSpPr>
        <xdr:cNvPr id="930" name="【庁舎】&#10;一人当たり面積平均値テキスト"/>
        <xdr:cNvSpPr txBox="1"/>
      </xdr:nvSpPr>
      <xdr:spPr>
        <a:xfrm>
          <a:off x="19989800" y="17434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931" name="フローチャート: 判断 930"/>
        <xdr:cNvSpPr/>
      </xdr:nvSpPr>
      <xdr:spPr>
        <a:xfrm>
          <a:off x="19900900" y="1745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932" name="フローチャート: 判断 931"/>
        <xdr:cNvSpPr/>
      </xdr:nvSpPr>
      <xdr:spPr>
        <a:xfrm>
          <a:off x="19157950" y="1748129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61976</xdr:rowOff>
    </xdr:from>
    <xdr:to>
      <xdr:col>107</xdr:col>
      <xdr:colOff>101600</xdr:colOff>
      <xdr:row>105</xdr:row>
      <xdr:rowOff>163576</xdr:rowOff>
    </xdr:to>
    <xdr:sp macro="" textlink="">
      <xdr:nvSpPr>
        <xdr:cNvPr id="933" name="フローチャート: 判断 932"/>
        <xdr:cNvSpPr/>
      </xdr:nvSpPr>
      <xdr:spPr>
        <a:xfrm>
          <a:off x="18345150" y="1749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68835</xdr:rowOff>
    </xdr:from>
    <xdr:to>
      <xdr:col>102</xdr:col>
      <xdr:colOff>165100</xdr:colOff>
      <xdr:row>105</xdr:row>
      <xdr:rowOff>170435</xdr:rowOff>
    </xdr:to>
    <xdr:sp macro="" textlink="">
      <xdr:nvSpPr>
        <xdr:cNvPr id="934" name="フローチャート: 判断 933"/>
        <xdr:cNvSpPr/>
      </xdr:nvSpPr>
      <xdr:spPr>
        <a:xfrm>
          <a:off x="17551400" y="1749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45974</xdr:rowOff>
    </xdr:from>
    <xdr:to>
      <xdr:col>98</xdr:col>
      <xdr:colOff>38100</xdr:colOff>
      <xdr:row>105</xdr:row>
      <xdr:rowOff>147574</xdr:rowOff>
    </xdr:to>
    <xdr:sp macro="" textlink="">
      <xdr:nvSpPr>
        <xdr:cNvPr id="935" name="フローチャート: 判断 934"/>
        <xdr:cNvSpPr/>
      </xdr:nvSpPr>
      <xdr:spPr>
        <a:xfrm>
          <a:off x="16757650" y="174767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73406</xdr:rowOff>
    </xdr:from>
    <xdr:to>
      <xdr:col>116</xdr:col>
      <xdr:colOff>114300</xdr:colOff>
      <xdr:row>104</xdr:row>
      <xdr:rowOff>3556</xdr:rowOff>
    </xdr:to>
    <xdr:sp macro="" textlink="">
      <xdr:nvSpPr>
        <xdr:cNvPr id="941" name="楕円 940"/>
        <xdr:cNvSpPr/>
      </xdr:nvSpPr>
      <xdr:spPr>
        <a:xfrm>
          <a:off x="19900900" y="1716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96283</xdr:rowOff>
    </xdr:from>
    <xdr:ext cx="469744" cy="259045"/>
    <xdr:sp macro="" textlink="">
      <xdr:nvSpPr>
        <xdr:cNvPr id="942" name="【庁舎】&#10;一人当たり面積該当値テキスト"/>
        <xdr:cNvSpPr txBox="1"/>
      </xdr:nvSpPr>
      <xdr:spPr>
        <a:xfrm>
          <a:off x="19989800" y="1701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48261</xdr:rowOff>
    </xdr:from>
    <xdr:to>
      <xdr:col>112</xdr:col>
      <xdr:colOff>38100</xdr:colOff>
      <xdr:row>103</xdr:row>
      <xdr:rowOff>149861</xdr:rowOff>
    </xdr:to>
    <xdr:sp macro="" textlink="">
      <xdr:nvSpPr>
        <xdr:cNvPr id="943" name="楕円 942"/>
        <xdr:cNvSpPr/>
      </xdr:nvSpPr>
      <xdr:spPr>
        <a:xfrm>
          <a:off x="19157950" y="171361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99061</xdr:rowOff>
    </xdr:from>
    <xdr:to>
      <xdr:col>116</xdr:col>
      <xdr:colOff>63500</xdr:colOff>
      <xdr:row>103</xdr:row>
      <xdr:rowOff>124206</xdr:rowOff>
    </xdr:to>
    <xdr:cxnSp macro="">
      <xdr:nvCxnSpPr>
        <xdr:cNvPr id="944" name="直線コネクタ 943"/>
        <xdr:cNvCxnSpPr/>
      </xdr:nvCxnSpPr>
      <xdr:spPr>
        <a:xfrm>
          <a:off x="19202400" y="17186911"/>
          <a:ext cx="7493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52832</xdr:rowOff>
    </xdr:from>
    <xdr:to>
      <xdr:col>107</xdr:col>
      <xdr:colOff>101600</xdr:colOff>
      <xdr:row>103</xdr:row>
      <xdr:rowOff>154432</xdr:rowOff>
    </xdr:to>
    <xdr:sp macro="" textlink="">
      <xdr:nvSpPr>
        <xdr:cNvPr id="945" name="楕円 944"/>
        <xdr:cNvSpPr/>
      </xdr:nvSpPr>
      <xdr:spPr>
        <a:xfrm>
          <a:off x="18345150" y="1714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99061</xdr:rowOff>
    </xdr:from>
    <xdr:to>
      <xdr:col>111</xdr:col>
      <xdr:colOff>177800</xdr:colOff>
      <xdr:row>103</xdr:row>
      <xdr:rowOff>103632</xdr:rowOff>
    </xdr:to>
    <xdr:cxnSp macro="">
      <xdr:nvCxnSpPr>
        <xdr:cNvPr id="946" name="直線コネクタ 945"/>
        <xdr:cNvCxnSpPr/>
      </xdr:nvCxnSpPr>
      <xdr:spPr>
        <a:xfrm flipV="1">
          <a:off x="18395950" y="17186911"/>
          <a:ext cx="80645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55118</xdr:rowOff>
    </xdr:from>
    <xdr:to>
      <xdr:col>102</xdr:col>
      <xdr:colOff>165100</xdr:colOff>
      <xdr:row>103</xdr:row>
      <xdr:rowOff>156718</xdr:rowOff>
    </xdr:to>
    <xdr:sp macro="" textlink="">
      <xdr:nvSpPr>
        <xdr:cNvPr id="947" name="楕円 946"/>
        <xdr:cNvSpPr/>
      </xdr:nvSpPr>
      <xdr:spPr>
        <a:xfrm>
          <a:off x="17551400" y="1714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103632</xdr:rowOff>
    </xdr:from>
    <xdr:to>
      <xdr:col>107</xdr:col>
      <xdr:colOff>50800</xdr:colOff>
      <xdr:row>103</xdr:row>
      <xdr:rowOff>105918</xdr:rowOff>
    </xdr:to>
    <xdr:cxnSp macro="">
      <xdr:nvCxnSpPr>
        <xdr:cNvPr id="948" name="直線コネクタ 947"/>
        <xdr:cNvCxnSpPr/>
      </xdr:nvCxnSpPr>
      <xdr:spPr>
        <a:xfrm flipV="1">
          <a:off x="17602200" y="17191482"/>
          <a:ext cx="7937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254</xdr:rowOff>
    </xdr:from>
    <xdr:to>
      <xdr:col>98</xdr:col>
      <xdr:colOff>38100</xdr:colOff>
      <xdr:row>105</xdr:row>
      <xdr:rowOff>101854</xdr:rowOff>
    </xdr:to>
    <xdr:sp macro="" textlink="">
      <xdr:nvSpPr>
        <xdr:cNvPr id="949" name="楕円 948"/>
        <xdr:cNvSpPr/>
      </xdr:nvSpPr>
      <xdr:spPr>
        <a:xfrm>
          <a:off x="16757650" y="174310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105918</xdr:rowOff>
    </xdr:from>
    <xdr:to>
      <xdr:col>102</xdr:col>
      <xdr:colOff>114300</xdr:colOff>
      <xdr:row>105</xdr:row>
      <xdr:rowOff>51054</xdr:rowOff>
    </xdr:to>
    <xdr:cxnSp macro="">
      <xdr:nvCxnSpPr>
        <xdr:cNvPr id="950" name="直線コネクタ 949"/>
        <xdr:cNvCxnSpPr/>
      </xdr:nvCxnSpPr>
      <xdr:spPr>
        <a:xfrm flipV="1">
          <a:off x="16802100" y="17193768"/>
          <a:ext cx="800100" cy="28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143273</xdr:rowOff>
    </xdr:from>
    <xdr:ext cx="469744" cy="259045"/>
    <xdr:sp macro="" textlink="">
      <xdr:nvSpPr>
        <xdr:cNvPr id="951" name="n_1aveValue【庁舎】&#10;一人当たり面積"/>
        <xdr:cNvSpPr txBox="1"/>
      </xdr:nvSpPr>
      <xdr:spPr>
        <a:xfrm>
          <a:off x="18980227" y="1757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154703</xdr:rowOff>
    </xdr:from>
    <xdr:ext cx="469744" cy="259045"/>
    <xdr:sp macro="" textlink="">
      <xdr:nvSpPr>
        <xdr:cNvPr id="952" name="n_2aveValue【庁舎】&#10;一人当たり面積"/>
        <xdr:cNvSpPr txBox="1"/>
      </xdr:nvSpPr>
      <xdr:spPr>
        <a:xfrm>
          <a:off x="18180127" y="1758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161562</xdr:rowOff>
    </xdr:from>
    <xdr:ext cx="469744" cy="259045"/>
    <xdr:sp macro="" textlink="">
      <xdr:nvSpPr>
        <xdr:cNvPr id="953" name="n_3aveValue【庁舎】&#10;一人当たり面積"/>
        <xdr:cNvSpPr txBox="1"/>
      </xdr:nvSpPr>
      <xdr:spPr>
        <a:xfrm>
          <a:off x="17386377" y="1759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138701</xdr:rowOff>
    </xdr:from>
    <xdr:ext cx="469744" cy="259045"/>
    <xdr:sp macro="" textlink="">
      <xdr:nvSpPr>
        <xdr:cNvPr id="954" name="n_4aveValue【庁舎】&#10;一人当たり面積"/>
        <xdr:cNvSpPr txBox="1"/>
      </xdr:nvSpPr>
      <xdr:spPr>
        <a:xfrm>
          <a:off x="16592627" y="17569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166388</xdr:rowOff>
    </xdr:from>
    <xdr:ext cx="469744" cy="259045"/>
    <xdr:sp macro="" textlink="">
      <xdr:nvSpPr>
        <xdr:cNvPr id="955" name="n_1mainValue【庁舎】&#10;一人当たり面積"/>
        <xdr:cNvSpPr txBox="1"/>
      </xdr:nvSpPr>
      <xdr:spPr>
        <a:xfrm>
          <a:off x="18980227" y="1691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170959</xdr:rowOff>
    </xdr:from>
    <xdr:ext cx="469744" cy="259045"/>
    <xdr:sp macro="" textlink="">
      <xdr:nvSpPr>
        <xdr:cNvPr id="956" name="n_2mainValue【庁舎】&#10;一人当たり面積"/>
        <xdr:cNvSpPr txBox="1"/>
      </xdr:nvSpPr>
      <xdr:spPr>
        <a:xfrm>
          <a:off x="18180127" y="1691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1795</xdr:rowOff>
    </xdr:from>
    <xdr:ext cx="469744" cy="259045"/>
    <xdr:sp macro="" textlink="">
      <xdr:nvSpPr>
        <xdr:cNvPr id="957" name="n_3mainValue【庁舎】&#10;一人当たり面積"/>
        <xdr:cNvSpPr txBox="1"/>
      </xdr:nvSpPr>
      <xdr:spPr>
        <a:xfrm>
          <a:off x="17386377" y="1691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118381</xdr:rowOff>
    </xdr:from>
    <xdr:ext cx="469744" cy="259045"/>
    <xdr:sp macro="" textlink="">
      <xdr:nvSpPr>
        <xdr:cNvPr id="958" name="n_4mainValue【庁舎】&#10;一人当たり面積"/>
        <xdr:cNvSpPr txBox="1"/>
      </xdr:nvSpPr>
      <xdr:spPr>
        <a:xfrm>
          <a:off x="16592627" y="1720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庁舎にかかる有形固定資産減価償却率が類似団体と比較して低い水準にあるが、これは庁舎整備事業（建替え）を実施したことによるものである。　地域市民センターについても築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年以上経過した施設が多く、順次改修や建替えを行っているところであり、更なる低下が見込まれる。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また、体育館・プールの有形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固定資産減価償却率</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が低下した要因は、新たに体育館を整備したことにある。一方で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保健センター・保健所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年以上を経過した施設が複数あり、類似団体を大きく上回っている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今後改修や建替え時期を迎えるため、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公共施設等総合管理計画に基づき、除却や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必要に応じて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複合化など機能の見直しに取り組んでいくこととしている。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財政力指数（</a:t>
          </a:r>
          <a:r>
            <a:rPr kumimoji="1" lang="en-US" altLang="ja-JP" sz="1300" baseline="0">
              <a:latin typeface="ＭＳ Ｐゴシック" panose="020B0600070205080204" pitchFamily="50" charset="-128"/>
              <a:ea typeface="ＭＳ Ｐゴシック" panose="020B0600070205080204" pitchFamily="50" charset="-128"/>
            </a:rPr>
            <a:t>3</a:t>
          </a:r>
          <a:r>
            <a:rPr kumimoji="1" lang="ja-JP" altLang="en-US" sz="1300" baseline="0">
              <a:latin typeface="ＭＳ Ｐゴシック" panose="020B0600070205080204" pitchFamily="50" charset="-128"/>
              <a:ea typeface="ＭＳ Ｐゴシック" panose="020B0600070205080204" pitchFamily="50" charset="-128"/>
            </a:rPr>
            <a:t>ヶ年平均）は、直近</a:t>
          </a:r>
          <a:r>
            <a:rPr kumimoji="1" lang="en-US" altLang="ja-JP" sz="1300" baseline="0">
              <a:latin typeface="ＭＳ Ｐゴシック" panose="020B0600070205080204" pitchFamily="50" charset="-128"/>
              <a:ea typeface="ＭＳ Ｐゴシック" panose="020B0600070205080204" pitchFamily="50" charset="-128"/>
            </a:rPr>
            <a:t>3</a:t>
          </a:r>
          <a:r>
            <a:rPr kumimoji="1" lang="ja-JP" altLang="en-US" sz="1300" baseline="0">
              <a:latin typeface="ＭＳ Ｐゴシック" panose="020B0600070205080204" pitchFamily="50" charset="-128"/>
              <a:ea typeface="ＭＳ Ｐゴシック" panose="020B0600070205080204" pitchFamily="50" charset="-128"/>
            </a:rPr>
            <a:t>ヶ年は横ばいで推移しており類似団体平均値を下回っている。単年度財政力指数は、教育費や公債費を中心に基準財政需要額の増加が影響し、</a:t>
          </a:r>
          <a:r>
            <a:rPr kumimoji="1" lang="en-US" altLang="ja-JP" sz="1300" baseline="0">
              <a:latin typeface="ＭＳ Ｐゴシック" panose="020B0600070205080204" pitchFamily="50" charset="-128"/>
              <a:ea typeface="ＭＳ Ｐゴシック" panose="020B0600070205080204" pitchFamily="50" charset="-128"/>
            </a:rPr>
            <a:t>0.02</a:t>
          </a:r>
          <a:r>
            <a:rPr kumimoji="1" lang="ja-JP" altLang="en-US" sz="1300" baseline="0">
              <a:latin typeface="ＭＳ Ｐゴシック" panose="020B0600070205080204" pitchFamily="50" charset="-128"/>
              <a:ea typeface="ＭＳ Ｐゴシック" panose="020B0600070205080204" pitchFamily="50" charset="-128"/>
            </a:rPr>
            <a:t>ポイント減少した。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合併特例期間の終了を見据え、今後「歳入に見合った歳出」の徹底による歳出削減と市税徴収強化によって、持続可能な財政運営に努める。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7055</xdr:rowOff>
    </xdr:to>
    <xdr:cxnSp macro="">
      <xdr:nvCxnSpPr>
        <xdr:cNvPr id="64" name="直線コネクタ 63"/>
        <xdr:cNvCxnSpPr/>
      </xdr:nvCxnSpPr>
      <xdr:spPr>
        <a:xfrm flipV="1">
          <a:off x="4953000" y="6220883"/>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150582</xdr:rowOff>
    </xdr:from>
    <xdr:ext cx="762000" cy="259045"/>
    <xdr:sp macro="" textlink="">
      <xdr:nvSpPr>
        <xdr:cNvPr id="65" name="財政力最小値テキスト"/>
        <xdr:cNvSpPr txBox="1"/>
      </xdr:nvSpPr>
      <xdr:spPr>
        <a:xfrm>
          <a:off x="5041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7055</xdr:rowOff>
    </xdr:from>
    <xdr:to>
      <xdr:col>24</xdr:col>
      <xdr:colOff>12700</xdr:colOff>
      <xdr:row>45</xdr:row>
      <xdr:rowOff>7055</xdr:rowOff>
    </xdr:to>
    <xdr:cxnSp macro="">
      <xdr:nvCxnSpPr>
        <xdr:cNvPr id="66" name="直線コネクタ 65"/>
        <xdr:cNvCxnSpPr/>
      </xdr:nvCxnSpPr>
      <xdr:spPr>
        <a:xfrm>
          <a:off x="4864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52211</xdr:rowOff>
    </xdr:from>
    <xdr:to>
      <xdr:col>23</xdr:col>
      <xdr:colOff>133350</xdr:colOff>
      <xdr:row>42</xdr:row>
      <xdr:rowOff>52211</xdr:rowOff>
    </xdr:to>
    <xdr:cxnSp macro="">
      <xdr:nvCxnSpPr>
        <xdr:cNvPr id="69" name="直線コネクタ 68"/>
        <xdr:cNvCxnSpPr/>
      </xdr:nvCxnSpPr>
      <xdr:spPr>
        <a:xfrm>
          <a:off x="4114800" y="72531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149172</xdr:rowOff>
    </xdr:from>
    <xdr:ext cx="762000" cy="259045"/>
    <xdr:sp macro="" textlink="">
      <xdr:nvSpPr>
        <xdr:cNvPr id="70" name="財政力平均値テキスト"/>
        <xdr:cNvSpPr txBox="1"/>
      </xdr:nvSpPr>
      <xdr:spPr>
        <a:xfrm>
          <a:off x="5041900" y="700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71" name="フローチャート: 判断 70"/>
        <xdr:cNvSpPr/>
      </xdr:nvSpPr>
      <xdr:spPr>
        <a:xfrm>
          <a:off x="49022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52211</xdr:rowOff>
    </xdr:from>
    <xdr:to>
      <xdr:col>19</xdr:col>
      <xdr:colOff>133350</xdr:colOff>
      <xdr:row>42</xdr:row>
      <xdr:rowOff>52211</xdr:rowOff>
    </xdr:to>
    <xdr:cxnSp macro="">
      <xdr:nvCxnSpPr>
        <xdr:cNvPr id="72" name="直線コネクタ 71"/>
        <xdr:cNvCxnSpPr/>
      </xdr:nvCxnSpPr>
      <xdr:spPr>
        <a:xfrm>
          <a:off x="3225800" y="7253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74" name="テキスト ボックス 73"/>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38805</xdr:rowOff>
    </xdr:from>
    <xdr:to>
      <xdr:col>15</xdr:col>
      <xdr:colOff>82550</xdr:colOff>
      <xdr:row>42</xdr:row>
      <xdr:rowOff>52211</xdr:rowOff>
    </xdr:to>
    <xdr:cxnSp macro="">
      <xdr:nvCxnSpPr>
        <xdr:cNvPr id="75" name="直線コネクタ 74"/>
        <xdr:cNvCxnSpPr/>
      </xdr:nvCxnSpPr>
      <xdr:spPr>
        <a:xfrm>
          <a:off x="2336800" y="72397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59566</xdr:rowOff>
    </xdr:from>
    <xdr:ext cx="762000" cy="259045"/>
    <xdr:sp macro="" textlink="">
      <xdr:nvSpPr>
        <xdr:cNvPr id="77" name="テキスト ボックス 76"/>
        <xdr:cNvSpPr txBox="1"/>
      </xdr:nvSpPr>
      <xdr:spPr>
        <a:xfrm>
          <a:off x="2844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11995</xdr:rowOff>
    </xdr:from>
    <xdr:to>
      <xdr:col>11</xdr:col>
      <xdr:colOff>31750</xdr:colOff>
      <xdr:row>42</xdr:row>
      <xdr:rowOff>38805</xdr:rowOff>
    </xdr:to>
    <xdr:cxnSp macro="">
      <xdr:nvCxnSpPr>
        <xdr:cNvPr id="78" name="直線コネクタ 77"/>
        <xdr:cNvCxnSpPr/>
      </xdr:nvCxnSpPr>
      <xdr:spPr>
        <a:xfrm>
          <a:off x="1447800" y="721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88" name="楕円 87"/>
        <xdr:cNvSpPr/>
      </xdr:nvSpPr>
      <xdr:spPr>
        <a:xfrm>
          <a:off x="49022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144938</xdr:rowOff>
    </xdr:from>
    <xdr:ext cx="762000" cy="259045"/>
    <xdr:sp macro="" textlink="">
      <xdr:nvSpPr>
        <xdr:cNvPr id="89" name="財政力該当値テキスト"/>
        <xdr:cNvSpPr txBox="1"/>
      </xdr:nvSpPr>
      <xdr:spPr>
        <a:xfrm>
          <a:off x="5041900" y="71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1411</xdr:rowOff>
    </xdr:from>
    <xdr:to>
      <xdr:col>19</xdr:col>
      <xdr:colOff>184150</xdr:colOff>
      <xdr:row>42</xdr:row>
      <xdr:rowOff>103011</xdr:rowOff>
    </xdr:to>
    <xdr:sp macro="" textlink="">
      <xdr:nvSpPr>
        <xdr:cNvPr id="90" name="楕円 89"/>
        <xdr:cNvSpPr/>
      </xdr:nvSpPr>
      <xdr:spPr>
        <a:xfrm>
          <a:off x="4064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91" name="テキスト ボックス 90"/>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1411</xdr:rowOff>
    </xdr:from>
    <xdr:to>
      <xdr:col>15</xdr:col>
      <xdr:colOff>133350</xdr:colOff>
      <xdr:row>42</xdr:row>
      <xdr:rowOff>103011</xdr:rowOff>
    </xdr:to>
    <xdr:sp macro="" textlink="">
      <xdr:nvSpPr>
        <xdr:cNvPr id="92" name="楕円 91"/>
        <xdr:cNvSpPr/>
      </xdr:nvSpPr>
      <xdr:spPr>
        <a:xfrm>
          <a:off x="3175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87788</xdr:rowOff>
    </xdr:from>
    <xdr:ext cx="762000" cy="259045"/>
    <xdr:sp macro="" textlink="">
      <xdr:nvSpPr>
        <xdr:cNvPr id="93" name="テキスト ボックス 92"/>
        <xdr:cNvSpPr txBox="1"/>
      </xdr:nvSpPr>
      <xdr:spPr>
        <a:xfrm>
          <a:off x="2844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159455</xdr:rowOff>
    </xdr:from>
    <xdr:to>
      <xdr:col>11</xdr:col>
      <xdr:colOff>82550</xdr:colOff>
      <xdr:row>42</xdr:row>
      <xdr:rowOff>89605</xdr:rowOff>
    </xdr:to>
    <xdr:sp macro="" textlink="">
      <xdr:nvSpPr>
        <xdr:cNvPr id="94" name="楕円 93"/>
        <xdr:cNvSpPr/>
      </xdr:nvSpPr>
      <xdr:spPr>
        <a:xfrm>
          <a:off x="2286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74382</xdr:rowOff>
    </xdr:from>
    <xdr:ext cx="762000" cy="259045"/>
    <xdr:sp macro="" textlink="">
      <xdr:nvSpPr>
        <xdr:cNvPr id="95" name="テキスト ボックス 94"/>
        <xdr:cNvSpPr txBox="1"/>
      </xdr:nvSpPr>
      <xdr:spPr>
        <a:xfrm>
          <a:off x="1955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96" name="楕円 95"/>
        <xdr:cNvSpPr/>
      </xdr:nvSpPr>
      <xdr:spPr>
        <a:xfrm>
          <a:off x="1397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97" name="テキスト ボックス 96"/>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経常一般財源では、市税が</a:t>
          </a:r>
          <a:r>
            <a:rPr kumimoji="1" lang="en-US" altLang="ja-JP" sz="1300">
              <a:latin typeface="ＭＳ Ｐゴシック" panose="020B0600070205080204" pitchFamily="50" charset="-128"/>
              <a:ea typeface="ＭＳ Ｐゴシック" panose="020B0600070205080204" pitchFamily="50" charset="-128"/>
            </a:rPr>
            <a:t>341</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％）や地方特例交付金が</a:t>
          </a:r>
          <a:r>
            <a:rPr kumimoji="1" lang="en-US" altLang="ja-JP" sz="1300">
              <a:latin typeface="ＭＳ Ｐゴシック" panose="020B0600070205080204" pitchFamily="50" charset="-128"/>
              <a:ea typeface="ＭＳ Ｐゴシック" panose="020B0600070205080204" pitchFamily="50" charset="-128"/>
            </a:rPr>
            <a:t>256</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+367.9</a:t>
          </a:r>
          <a:r>
            <a:rPr kumimoji="1" lang="ja-JP" altLang="en-US" sz="1300">
              <a:latin typeface="ＭＳ Ｐゴシック" panose="020B0600070205080204" pitchFamily="50" charset="-128"/>
              <a:ea typeface="ＭＳ Ｐゴシック" panose="020B0600070205080204" pitchFamily="50" charset="-128"/>
            </a:rPr>
            <a:t>％）、地方交付税が</a:t>
          </a:r>
          <a:r>
            <a:rPr kumimoji="1" lang="en-US" altLang="ja-JP" sz="1300">
              <a:latin typeface="ＭＳ Ｐゴシック" panose="020B0600070205080204" pitchFamily="50" charset="-128"/>
              <a:ea typeface="ＭＳ Ｐゴシック" panose="020B0600070205080204" pitchFamily="50" charset="-128"/>
            </a:rPr>
            <a:t>277</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％）などの要因により、</a:t>
          </a:r>
          <a:r>
            <a:rPr kumimoji="1" lang="en-US" altLang="ja-JP" sz="1300">
              <a:latin typeface="ＭＳ Ｐゴシック" panose="020B0600070205080204" pitchFamily="50" charset="-128"/>
              <a:ea typeface="ＭＳ Ｐゴシック" panose="020B0600070205080204" pitchFamily="50" charset="-128"/>
            </a:rPr>
            <a:t>636</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また、歳出面では、利用者増加等による扶助費の増などが影響し、経常収支比率は</a:t>
          </a:r>
          <a:r>
            <a:rPr kumimoji="1" lang="en-US" altLang="ja-JP" sz="1300">
              <a:latin typeface="ＭＳ Ｐゴシック" panose="020B0600070205080204" pitchFamily="50" charset="-128"/>
              <a:ea typeface="ＭＳ Ｐゴシック" panose="020B0600070205080204" pitchFamily="50" charset="-128"/>
            </a:rPr>
            <a:t>90.1</a:t>
          </a:r>
          <a:r>
            <a:rPr kumimoji="1" lang="ja-JP" altLang="en-US" sz="1300">
              <a:latin typeface="ＭＳ Ｐゴシック" panose="020B0600070205080204" pitchFamily="50" charset="-128"/>
              <a:ea typeface="ＭＳ Ｐゴシック" panose="020B0600070205080204" pitchFamily="50" charset="-128"/>
            </a:rPr>
            <a:t>％となり、前年度から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ポイント上昇した。</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68156</xdr:rowOff>
    </xdr:from>
    <xdr:to>
      <xdr:col>23</xdr:col>
      <xdr:colOff>133350</xdr:colOff>
      <xdr:row>65</xdr:row>
      <xdr:rowOff>157480</xdr:rowOff>
    </xdr:to>
    <xdr:cxnSp macro="">
      <xdr:nvCxnSpPr>
        <xdr:cNvPr id="127" name="直線コネクタ 126"/>
        <xdr:cNvCxnSpPr/>
      </xdr:nvCxnSpPr>
      <xdr:spPr>
        <a:xfrm flipV="1">
          <a:off x="4953000" y="10183706"/>
          <a:ext cx="0" cy="11180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154533</xdr:rowOff>
    </xdr:from>
    <xdr:ext cx="762000" cy="259045"/>
    <xdr:sp macro="" textlink="">
      <xdr:nvSpPr>
        <xdr:cNvPr id="130" name="財政構造の弾力性最大値テキスト"/>
        <xdr:cNvSpPr txBox="1"/>
      </xdr:nvSpPr>
      <xdr:spPr>
        <a:xfrm>
          <a:off x="5041900" y="99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68156</xdr:rowOff>
    </xdr:from>
    <xdr:to>
      <xdr:col>24</xdr:col>
      <xdr:colOff>12700</xdr:colOff>
      <xdr:row>59</xdr:row>
      <xdr:rowOff>68156</xdr:rowOff>
    </xdr:to>
    <xdr:cxnSp macro="">
      <xdr:nvCxnSpPr>
        <xdr:cNvPr id="131" name="直線コネクタ 130"/>
        <xdr:cNvCxnSpPr/>
      </xdr:nvCxnSpPr>
      <xdr:spPr>
        <a:xfrm>
          <a:off x="4864100" y="1018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132927</xdr:rowOff>
    </xdr:from>
    <xdr:to>
      <xdr:col>23</xdr:col>
      <xdr:colOff>133350</xdr:colOff>
      <xdr:row>62</xdr:row>
      <xdr:rowOff>169121</xdr:rowOff>
    </xdr:to>
    <xdr:cxnSp macro="">
      <xdr:nvCxnSpPr>
        <xdr:cNvPr id="132" name="直線コネクタ 131"/>
        <xdr:cNvCxnSpPr/>
      </xdr:nvCxnSpPr>
      <xdr:spPr>
        <a:xfrm>
          <a:off x="4114800" y="10762827"/>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166810</xdr:rowOff>
    </xdr:from>
    <xdr:ext cx="762000" cy="259045"/>
    <xdr:sp macro="" textlink="">
      <xdr:nvSpPr>
        <xdr:cNvPr id="133" name="財政構造の弾力性平均値テキスト"/>
        <xdr:cNvSpPr txBox="1"/>
      </xdr:nvSpPr>
      <xdr:spPr>
        <a:xfrm>
          <a:off x="5041900" y="1079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34" name="フローチャート: 判断 133"/>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132927</xdr:rowOff>
    </xdr:from>
    <xdr:to>
      <xdr:col>19</xdr:col>
      <xdr:colOff>133350</xdr:colOff>
      <xdr:row>63</xdr:row>
      <xdr:rowOff>29845</xdr:rowOff>
    </xdr:to>
    <xdr:cxnSp macro="">
      <xdr:nvCxnSpPr>
        <xdr:cNvPr id="135" name="直線コネクタ 134"/>
        <xdr:cNvCxnSpPr/>
      </xdr:nvCxnSpPr>
      <xdr:spPr>
        <a:xfrm flipV="1">
          <a:off x="3225800" y="10762827"/>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170604</xdr:rowOff>
    </xdr:from>
    <xdr:to>
      <xdr:col>19</xdr:col>
      <xdr:colOff>184150</xdr:colOff>
      <xdr:row>63</xdr:row>
      <xdr:rowOff>100754</xdr:rowOff>
    </xdr:to>
    <xdr:sp macro="" textlink="">
      <xdr:nvSpPr>
        <xdr:cNvPr id="136" name="フローチャート: 判断 135"/>
        <xdr:cNvSpPr/>
      </xdr:nvSpPr>
      <xdr:spPr>
        <a:xfrm>
          <a:off x="4064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85531</xdr:rowOff>
    </xdr:from>
    <xdr:ext cx="736600" cy="259045"/>
    <xdr:sp macro="" textlink="">
      <xdr:nvSpPr>
        <xdr:cNvPr id="137" name="テキスト ボックス 136"/>
        <xdr:cNvSpPr txBox="1"/>
      </xdr:nvSpPr>
      <xdr:spPr>
        <a:xfrm>
          <a:off x="3733800" y="1088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64558</xdr:rowOff>
    </xdr:from>
    <xdr:to>
      <xdr:col>15</xdr:col>
      <xdr:colOff>82550</xdr:colOff>
      <xdr:row>63</xdr:row>
      <xdr:rowOff>29845</xdr:rowOff>
    </xdr:to>
    <xdr:cxnSp macro="">
      <xdr:nvCxnSpPr>
        <xdr:cNvPr id="138" name="直線コネクタ 137"/>
        <xdr:cNvCxnSpPr/>
      </xdr:nvCxnSpPr>
      <xdr:spPr>
        <a:xfrm>
          <a:off x="2336800" y="10694458"/>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7196</xdr:rowOff>
    </xdr:from>
    <xdr:to>
      <xdr:col>15</xdr:col>
      <xdr:colOff>133350</xdr:colOff>
      <xdr:row>63</xdr:row>
      <xdr:rowOff>108796</xdr:rowOff>
    </xdr:to>
    <xdr:sp macro="" textlink="">
      <xdr:nvSpPr>
        <xdr:cNvPr id="139" name="フローチャート: 判断 138"/>
        <xdr:cNvSpPr/>
      </xdr:nvSpPr>
      <xdr:spPr>
        <a:xfrm>
          <a:off x="3175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93573</xdr:rowOff>
    </xdr:from>
    <xdr:ext cx="762000" cy="259045"/>
    <xdr:sp macro="" textlink="">
      <xdr:nvSpPr>
        <xdr:cNvPr id="140" name="テキスト ボックス 139"/>
        <xdr:cNvSpPr txBox="1"/>
      </xdr:nvSpPr>
      <xdr:spPr>
        <a:xfrm>
          <a:off x="2844800" y="108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64558</xdr:rowOff>
    </xdr:from>
    <xdr:to>
      <xdr:col>11</xdr:col>
      <xdr:colOff>31750</xdr:colOff>
      <xdr:row>62</xdr:row>
      <xdr:rowOff>108796</xdr:rowOff>
    </xdr:to>
    <xdr:cxnSp macro="">
      <xdr:nvCxnSpPr>
        <xdr:cNvPr id="141" name="直線コネクタ 140"/>
        <xdr:cNvCxnSpPr/>
      </xdr:nvCxnSpPr>
      <xdr:spPr>
        <a:xfrm flipV="1">
          <a:off x="1447800" y="10694458"/>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2" name="フローチャート: 判断 141"/>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43" name="テキスト ボックス 142"/>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62019</xdr:rowOff>
    </xdr:from>
    <xdr:to>
      <xdr:col>7</xdr:col>
      <xdr:colOff>31750</xdr:colOff>
      <xdr:row>62</xdr:row>
      <xdr:rowOff>163619</xdr:rowOff>
    </xdr:to>
    <xdr:sp macro="" textlink="">
      <xdr:nvSpPr>
        <xdr:cNvPr id="144" name="フローチャート: 判断 143"/>
        <xdr:cNvSpPr/>
      </xdr:nvSpPr>
      <xdr:spPr>
        <a:xfrm>
          <a:off x="1397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148396</xdr:rowOff>
    </xdr:from>
    <xdr:ext cx="762000" cy="259045"/>
    <xdr:sp macro="" textlink="">
      <xdr:nvSpPr>
        <xdr:cNvPr id="145" name="テキスト ボックス 144"/>
        <xdr:cNvSpPr txBox="1"/>
      </xdr:nvSpPr>
      <xdr:spPr>
        <a:xfrm>
          <a:off x="1066800" y="1077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118321</xdr:rowOff>
    </xdr:from>
    <xdr:to>
      <xdr:col>23</xdr:col>
      <xdr:colOff>184150</xdr:colOff>
      <xdr:row>63</xdr:row>
      <xdr:rowOff>48471</xdr:rowOff>
    </xdr:to>
    <xdr:sp macro="" textlink="">
      <xdr:nvSpPr>
        <xdr:cNvPr id="151" name="楕円 150"/>
        <xdr:cNvSpPr/>
      </xdr:nvSpPr>
      <xdr:spPr>
        <a:xfrm>
          <a:off x="4902200" y="107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134848</xdr:rowOff>
    </xdr:from>
    <xdr:ext cx="762000" cy="259045"/>
    <xdr:sp macro="" textlink="">
      <xdr:nvSpPr>
        <xdr:cNvPr id="152" name="財政構造の弾力性該当値テキスト"/>
        <xdr:cNvSpPr txBox="1"/>
      </xdr:nvSpPr>
      <xdr:spPr>
        <a:xfrm>
          <a:off x="50419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82127</xdr:rowOff>
    </xdr:from>
    <xdr:to>
      <xdr:col>19</xdr:col>
      <xdr:colOff>184150</xdr:colOff>
      <xdr:row>63</xdr:row>
      <xdr:rowOff>12277</xdr:rowOff>
    </xdr:to>
    <xdr:sp macro="" textlink="">
      <xdr:nvSpPr>
        <xdr:cNvPr id="153" name="楕円 152"/>
        <xdr:cNvSpPr/>
      </xdr:nvSpPr>
      <xdr:spPr>
        <a:xfrm>
          <a:off x="4064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22454</xdr:rowOff>
    </xdr:from>
    <xdr:ext cx="736600" cy="259045"/>
    <xdr:sp macro="" textlink="">
      <xdr:nvSpPr>
        <xdr:cNvPr id="154" name="テキスト ボックス 153"/>
        <xdr:cNvSpPr txBox="1"/>
      </xdr:nvSpPr>
      <xdr:spPr>
        <a:xfrm>
          <a:off x="3733800" y="1048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150495</xdr:rowOff>
    </xdr:from>
    <xdr:to>
      <xdr:col>15</xdr:col>
      <xdr:colOff>133350</xdr:colOff>
      <xdr:row>63</xdr:row>
      <xdr:rowOff>80645</xdr:rowOff>
    </xdr:to>
    <xdr:sp macro="" textlink="">
      <xdr:nvSpPr>
        <xdr:cNvPr id="155" name="楕円 154"/>
        <xdr:cNvSpPr/>
      </xdr:nvSpPr>
      <xdr:spPr>
        <a:xfrm>
          <a:off x="31750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90822</xdr:rowOff>
    </xdr:from>
    <xdr:ext cx="762000" cy="259045"/>
    <xdr:sp macro="" textlink="">
      <xdr:nvSpPr>
        <xdr:cNvPr id="156" name="テキスト ボックス 155"/>
        <xdr:cNvSpPr txBox="1"/>
      </xdr:nvSpPr>
      <xdr:spPr>
        <a:xfrm>
          <a:off x="2844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13758</xdr:rowOff>
    </xdr:from>
    <xdr:to>
      <xdr:col>11</xdr:col>
      <xdr:colOff>82550</xdr:colOff>
      <xdr:row>62</xdr:row>
      <xdr:rowOff>115358</xdr:rowOff>
    </xdr:to>
    <xdr:sp macro="" textlink="">
      <xdr:nvSpPr>
        <xdr:cNvPr id="157" name="楕円 156"/>
        <xdr:cNvSpPr/>
      </xdr:nvSpPr>
      <xdr:spPr>
        <a:xfrm>
          <a:off x="2286000" y="1064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125535</xdr:rowOff>
    </xdr:from>
    <xdr:ext cx="762000" cy="259045"/>
    <xdr:sp macro="" textlink="">
      <xdr:nvSpPr>
        <xdr:cNvPr id="158" name="テキスト ボックス 157"/>
        <xdr:cNvSpPr txBox="1"/>
      </xdr:nvSpPr>
      <xdr:spPr>
        <a:xfrm>
          <a:off x="1955800" y="1041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57996</xdr:rowOff>
    </xdr:from>
    <xdr:to>
      <xdr:col>7</xdr:col>
      <xdr:colOff>31750</xdr:colOff>
      <xdr:row>62</xdr:row>
      <xdr:rowOff>159596</xdr:rowOff>
    </xdr:to>
    <xdr:sp macro="" textlink="">
      <xdr:nvSpPr>
        <xdr:cNvPr id="159" name="楕円 158"/>
        <xdr:cNvSpPr/>
      </xdr:nvSpPr>
      <xdr:spPr>
        <a:xfrm>
          <a:off x="13970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169773</xdr:rowOff>
    </xdr:from>
    <xdr:ext cx="762000" cy="259045"/>
    <xdr:sp macro="" textlink="">
      <xdr:nvSpPr>
        <xdr:cNvPr id="160" name="テキスト ボックス 159"/>
        <xdr:cNvSpPr txBox="1"/>
      </xdr:nvSpPr>
      <xdr:spPr>
        <a:xfrm>
          <a:off x="1066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[139,506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人件費は微減したものの、物件費は、新元号対応や情報系</a:t>
          </a:r>
          <a:r>
            <a:rPr kumimoji="1" lang="en-US" altLang="ja-JP" sz="1300">
              <a:latin typeface="ＭＳ Ｐゴシック" panose="020B0600070205080204" pitchFamily="50" charset="-128"/>
              <a:ea typeface="ＭＳ Ｐゴシック" panose="020B0600070205080204" pitchFamily="50" charset="-128"/>
            </a:rPr>
            <a:t>PC</a:t>
          </a:r>
          <a:r>
            <a:rPr kumimoji="1" lang="ja-JP" altLang="en-US" sz="1300">
              <a:latin typeface="ＭＳ Ｐゴシック" panose="020B0600070205080204" pitchFamily="50" charset="-128"/>
              <a:ea typeface="ＭＳ Ｐゴシック" panose="020B0600070205080204" pitchFamily="50" charset="-128"/>
            </a:rPr>
            <a:t>のリプレイスに伴う情報管理事務費が増加したことなどにより、前年度比</a:t>
          </a:r>
          <a:r>
            <a:rPr kumimoji="1" lang="en-US" altLang="ja-JP" sz="1300">
              <a:latin typeface="ＭＳ Ｐゴシック" panose="020B0600070205080204" pitchFamily="50" charset="-128"/>
              <a:ea typeface="ＭＳ Ｐゴシック" panose="020B0600070205080204" pitchFamily="50" charset="-128"/>
            </a:rPr>
            <a:t>986</a:t>
          </a:r>
          <a:r>
            <a:rPr kumimoji="1" lang="ja-JP" altLang="en-US" sz="1300">
              <a:latin typeface="ＭＳ Ｐゴシック" panose="020B0600070205080204" pitchFamily="50" charset="-128"/>
              <a:ea typeface="ＭＳ Ｐゴシック" panose="020B0600070205080204" pitchFamily="50" charset="-128"/>
            </a:rPr>
            <a:t>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類似団体平均を上回っていることから、引き続き施設の維持管理の見直し、統廃合等を含めた行財政改革の実践などにより経費の削減に努める。　</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80259</xdr:rowOff>
    </xdr:from>
    <xdr:to>
      <xdr:col>23</xdr:col>
      <xdr:colOff>133350</xdr:colOff>
      <xdr:row>89</xdr:row>
      <xdr:rowOff>37130</xdr:rowOff>
    </xdr:to>
    <xdr:cxnSp macro="">
      <xdr:nvCxnSpPr>
        <xdr:cNvPr id="188" name="直線コネクタ 187"/>
        <xdr:cNvCxnSpPr/>
      </xdr:nvCxnSpPr>
      <xdr:spPr>
        <a:xfrm flipV="1">
          <a:off x="4953000" y="13796259"/>
          <a:ext cx="0" cy="1499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9207</xdr:rowOff>
    </xdr:from>
    <xdr:ext cx="762000" cy="259045"/>
    <xdr:sp macro="" textlink="">
      <xdr:nvSpPr>
        <xdr:cNvPr id="189" name="人件費・物件費等の状況最小値テキスト"/>
        <xdr:cNvSpPr txBox="1"/>
      </xdr:nvSpPr>
      <xdr:spPr>
        <a:xfrm>
          <a:off x="5041900" y="1526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37130</xdr:rowOff>
    </xdr:from>
    <xdr:to>
      <xdr:col>24</xdr:col>
      <xdr:colOff>12700</xdr:colOff>
      <xdr:row>89</xdr:row>
      <xdr:rowOff>37130</xdr:rowOff>
    </xdr:to>
    <xdr:cxnSp macro="">
      <xdr:nvCxnSpPr>
        <xdr:cNvPr id="190" name="直線コネクタ 189"/>
        <xdr:cNvCxnSpPr/>
      </xdr:nvCxnSpPr>
      <xdr:spPr>
        <a:xfrm>
          <a:off x="4864100" y="1529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166636</xdr:rowOff>
    </xdr:from>
    <xdr:ext cx="762000" cy="259045"/>
    <xdr:sp macro="" textlink="">
      <xdr:nvSpPr>
        <xdr:cNvPr id="191" name="人件費・物件費等の状況最大値テキスト"/>
        <xdr:cNvSpPr txBox="1"/>
      </xdr:nvSpPr>
      <xdr:spPr>
        <a:xfrm>
          <a:off x="5041900" y="135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80259</xdr:rowOff>
    </xdr:from>
    <xdr:to>
      <xdr:col>24</xdr:col>
      <xdr:colOff>12700</xdr:colOff>
      <xdr:row>80</xdr:row>
      <xdr:rowOff>80259</xdr:rowOff>
    </xdr:to>
    <xdr:cxnSp macro="">
      <xdr:nvCxnSpPr>
        <xdr:cNvPr id="192" name="直線コネクタ 191"/>
        <xdr:cNvCxnSpPr/>
      </xdr:nvCxnSpPr>
      <xdr:spPr>
        <a:xfrm>
          <a:off x="4864100" y="1379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22544</xdr:rowOff>
    </xdr:from>
    <xdr:to>
      <xdr:col>23</xdr:col>
      <xdr:colOff>133350</xdr:colOff>
      <xdr:row>83</xdr:row>
      <xdr:rowOff>32062</xdr:rowOff>
    </xdr:to>
    <xdr:cxnSp macro="">
      <xdr:nvCxnSpPr>
        <xdr:cNvPr id="193" name="直線コネクタ 192"/>
        <xdr:cNvCxnSpPr/>
      </xdr:nvCxnSpPr>
      <xdr:spPr>
        <a:xfrm>
          <a:off x="4114800" y="14252894"/>
          <a:ext cx="838200" cy="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62565</xdr:rowOff>
    </xdr:from>
    <xdr:ext cx="762000" cy="259045"/>
    <xdr:sp macro="" textlink="">
      <xdr:nvSpPr>
        <xdr:cNvPr id="194" name="人件費・物件費等の状況平均値テキスト"/>
        <xdr:cNvSpPr txBox="1"/>
      </xdr:nvSpPr>
      <xdr:spPr>
        <a:xfrm>
          <a:off x="5041900" y="13950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46038</xdr:rowOff>
    </xdr:from>
    <xdr:to>
      <xdr:col>23</xdr:col>
      <xdr:colOff>184150</xdr:colOff>
      <xdr:row>82</xdr:row>
      <xdr:rowOff>147638</xdr:rowOff>
    </xdr:to>
    <xdr:sp macro="" textlink="">
      <xdr:nvSpPr>
        <xdr:cNvPr id="195" name="フローチャート: 判断 194"/>
        <xdr:cNvSpPr/>
      </xdr:nvSpPr>
      <xdr:spPr>
        <a:xfrm>
          <a:off x="49022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21560</xdr:rowOff>
    </xdr:from>
    <xdr:to>
      <xdr:col>19</xdr:col>
      <xdr:colOff>133350</xdr:colOff>
      <xdr:row>83</xdr:row>
      <xdr:rowOff>22544</xdr:rowOff>
    </xdr:to>
    <xdr:cxnSp macro="">
      <xdr:nvCxnSpPr>
        <xdr:cNvPr id="196" name="直線コネクタ 195"/>
        <xdr:cNvCxnSpPr/>
      </xdr:nvCxnSpPr>
      <xdr:spPr>
        <a:xfrm>
          <a:off x="3225800" y="14251910"/>
          <a:ext cx="889000" cy="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12266</xdr:rowOff>
    </xdr:from>
    <xdr:to>
      <xdr:col>19</xdr:col>
      <xdr:colOff>184150</xdr:colOff>
      <xdr:row>82</xdr:row>
      <xdr:rowOff>113866</xdr:rowOff>
    </xdr:to>
    <xdr:sp macro="" textlink="">
      <xdr:nvSpPr>
        <xdr:cNvPr id="197" name="フローチャート: 判断 196"/>
        <xdr:cNvSpPr/>
      </xdr:nvSpPr>
      <xdr:spPr>
        <a:xfrm>
          <a:off x="4064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124043</xdr:rowOff>
    </xdr:from>
    <xdr:ext cx="736600" cy="259045"/>
    <xdr:sp macro="" textlink="">
      <xdr:nvSpPr>
        <xdr:cNvPr id="198" name="テキスト ボックス 197"/>
        <xdr:cNvSpPr txBox="1"/>
      </xdr:nvSpPr>
      <xdr:spPr>
        <a:xfrm>
          <a:off x="3733800" y="13840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162182</xdr:rowOff>
    </xdr:from>
    <xdr:to>
      <xdr:col>15</xdr:col>
      <xdr:colOff>82550</xdr:colOff>
      <xdr:row>83</xdr:row>
      <xdr:rowOff>21560</xdr:rowOff>
    </xdr:to>
    <xdr:cxnSp macro="">
      <xdr:nvCxnSpPr>
        <xdr:cNvPr id="199" name="直線コネクタ 198"/>
        <xdr:cNvCxnSpPr/>
      </xdr:nvCxnSpPr>
      <xdr:spPr>
        <a:xfrm>
          <a:off x="2336800" y="14221082"/>
          <a:ext cx="889000" cy="3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9640</xdr:rowOff>
    </xdr:from>
    <xdr:to>
      <xdr:col>15</xdr:col>
      <xdr:colOff>133350</xdr:colOff>
      <xdr:row>82</xdr:row>
      <xdr:rowOff>111240</xdr:rowOff>
    </xdr:to>
    <xdr:sp macro="" textlink="">
      <xdr:nvSpPr>
        <xdr:cNvPr id="200" name="フローチャート: 判断 199"/>
        <xdr:cNvSpPr/>
      </xdr:nvSpPr>
      <xdr:spPr>
        <a:xfrm>
          <a:off x="3175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121417</xdr:rowOff>
    </xdr:from>
    <xdr:ext cx="762000" cy="259045"/>
    <xdr:sp macro="" textlink="">
      <xdr:nvSpPr>
        <xdr:cNvPr id="201" name="テキスト ボックス 200"/>
        <xdr:cNvSpPr txBox="1"/>
      </xdr:nvSpPr>
      <xdr:spPr>
        <a:xfrm>
          <a:off x="2844800" y="138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155406</xdr:rowOff>
    </xdr:from>
    <xdr:to>
      <xdr:col>11</xdr:col>
      <xdr:colOff>31750</xdr:colOff>
      <xdr:row>82</xdr:row>
      <xdr:rowOff>162182</xdr:rowOff>
    </xdr:to>
    <xdr:cxnSp macro="">
      <xdr:nvCxnSpPr>
        <xdr:cNvPr id="202" name="直線コネクタ 201"/>
        <xdr:cNvCxnSpPr/>
      </xdr:nvCxnSpPr>
      <xdr:spPr>
        <a:xfrm>
          <a:off x="1447800" y="14214306"/>
          <a:ext cx="889000" cy="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50459</xdr:rowOff>
    </xdr:from>
    <xdr:to>
      <xdr:col>11</xdr:col>
      <xdr:colOff>82550</xdr:colOff>
      <xdr:row>82</xdr:row>
      <xdr:rowOff>152059</xdr:rowOff>
    </xdr:to>
    <xdr:sp macro="" textlink="">
      <xdr:nvSpPr>
        <xdr:cNvPr id="203" name="フローチャート: 判断 202"/>
        <xdr:cNvSpPr/>
      </xdr:nvSpPr>
      <xdr:spPr>
        <a:xfrm>
          <a:off x="2286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162236</xdr:rowOff>
    </xdr:from>
    <xdr:ext cx="762000" cy="259045"/>
    <xdr:sp macro="" textlink="">
      <xdr:nvSpPr>
        <xdr:cNvPr id="204" name="テキスト ボックス 203"/>
        <xdr:cNvSpPr txBox="1"/>
      </xdr:nvSpPr>
      <xdr:spPr>
        <a:xfrm>
          <a:off x="1955800" y="1387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121624</xdr:rowOff>
    </xdr:from>
    <xdr:to>
      <xdr:col>7</xdr:col>
      <xdr:colOff>31750</xdr:colOff>
      <xdr:row>82</xdr:row>
      <xdr:rowOff>51774</xdr:rowOff>
    </xdr:to>
    <xdr:sp macro="" textlink="">
      <xdr:nvSpPr>
        <xdr:cNvPr id="205" name="フローチャート: 判断 204"/>
        <xdr:cNvSpPr/>
      </xdr:nvSpPr>
      <xdr:spPr>
        <a:xfrm>
          <a:off x="1397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61951</xdr:rowOff>
    </xdr:from>
    <xdr:ext cx="762000" cy="259045"/>
    <xdr:sp macro="" textlink="">
      <xdr:nvSpPr>
        <xdr:cNvPr id="206" name="テキスト ボックス 205"/>
        <xdr:cNvSpPr txBox="1"/>
      </xdr:nvSpPr>
      <xdr:spPr>
        <a:xfrm>
          <a:off x="1066800" y="13777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152712</xdr:rowOff>
    </xdr:from>
    <xdr:to>
      <xdr:col>23</xdr:col>
      <xdr:colOff>184150</xdr:colOff>
      <xdr:row>83</xdr:row>
      <xdr:rowOff>82862</xdr:rowOff>
    </xdr:to>
    <xdr:sp macro="" textlink="">
      <xdr:nvSpPr>
        <xdr:cNvPr id="212" name="楕円 211"/>
        <xdr:cNvSpPr/>
      </xdr:nvSpPr>
      <xdr:spPr>
        <a:xfrm>
          <a:off x="4902200" y="1421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124789</xdr:rowOff>
    </xdr:from>
    <xdr:ext cx="762000" cy="259045"/>
    <xdr:sp macro="" textlink="">
      <xdr:nvSpPr>
        <xdr:cNvPr id="213" name="人件費・物件費等の状況該当値テキスト"/>
        <xdr:cNvSpPr txBox="1"/>
      </xdr:nvSpPr>
      <xdr:spPr>
        <a:xfrm>
          <a:off x="5041900" y="1418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143194</xdr:rowOff>
    </xdr:from>
    <xdr:to>
      <xdr:col>19</xdr:col>
      <xdr:colOff>184150</xdr:colOff>
      <xdr:row>83</xdr:row>
      <xdr:rowOff>73344</xdr:rowOff>
    </xdr:to>
    <xdr:sp macro="" textlink="">
      <xdr:nvSpPr>
        <xdr:cNvPr id="214" name="楕円 213"/>
        <xdr:cNvSpPr/>
      </xdr:nvSpPr>
      <xdr:spPr>
        <a:xfrm>
          <a:off x="4064000" y="1420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58121</xdr:rowOff>
    </xdr:from>
    <xdr:ext cx="736600" cy="259045"/>
    <xdr:sp macro="" textlink="">
      <xdr:nvSpPr>
        <xdr:cNvPr id="215" name="テキスト ボックス 214"/>
        <xdr:cNvSpPr txBox="1"/>
      </xdr:nvSpPr>
      <xdr:spPr>
        <a:xfrm>
          <a:off x="3733800" y="14288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142210</xdr:rowOff>
    </xdr:from>
    <xdr:to>
      <xdr:col>15</xdr:col>
      <xdr:colOff>133350</xdr:colOff>
      <xdr:row>83</xdr:row>
      <xdr:rowOff>72360</xdr:rowOff>
    </xdr:to>
    <xdr:sp macro="" textlink="">
      <xdr:nvSpPr>
        <xdr:cNvPr id="216" name="楕円 215"/>
        <xdr:cNvSpPr/>
      </xdr:nvSpPr>
      <xdr:spPr>
        <a:xfrm>
          <a:off x="3175000" y="1420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57137</xdr:rowOff>
    </xdr:from>
    <xdr:ext cx="762000" cy="259045"/>
    <xdr:sp macro="" textlink="">
      <xdr:nvSpPr>
        <xdr:cNvPr id="217" name="テキスト ボックス 216"/>
        <xdr:cNvSpPr txBox="1"/>
      </xdr:nvSpPr>
      <xdr:spPr>
        <a:xfrm>
          <a:off x="2844800" y="1428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111382</xdr:rowOff>
    </xdr:from>
    <xdr:to>
      <xdr:col>11</xdr:col>
      <xdr:colOff>82550</xdr:colOff>
      <xdr:row>83</xdr:row>
      <xdr:rowOff>41532</xdr:rowOff>
    </xdr:to>
    <xdr:sp macro="" textlink="">
      <xdr:nvSpPr>
        <xdr:cNvPr id="218" name="楕円 217"/>
        <xdr:cNvSpPr/>
      </xdr:nvSpPr>
      <xdr:spPr>
        <a:xfrm>
          <a:off x="2286000" y="1417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26309</xdr:rowOff>
    </xdr:from>
    <xdr:ext cx="762000" cy="259045"/>
    <xdr:sp macro="" textlink="">
      <xdr:nvSpPr>
        <xdr:cNvPr id="219" name="テキスト ボックス 218"/>
        <xdr:cNvSpPr txBox="1"/>
      </xdr:nvSpPr>
      <xdr:spPr>
        <a:xfrm>
          <a:off x="1955800" y="14256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104606</xdr:rowOff>
    </xdr:from>
    <xdr:to>
      <xdr:col>7</xdr:col>
      <xdr:colOff>31750</xdr:colOff>
      <xdr:row>83</xdr:row>
      <xdr:rowOff>34756</xdr:rowOff>
    </xdr:to>
    <xdr:sp macro="" textlink="">
      <xdr:nvSpPr>
        <xdr:cNvPr id="220" name="楕円 219"/>
        <xdr:cNvSpPr/>
      </xdr:nvSpPr>
      <xdr:spPr>
        <a:xfrm>
          <a:off x="1397000" y="1416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19533</xdr:rowOff>
    </xdr:from>
    <xdr:ext cx="762000" cy="259045"/>
    <xdr:sp macro="" textlink="">
      <xdr:nvSpPr>
        <xdr:cNvPr id="221" name="テキスト ボックス 220"/>
        <xdr:cNvSpPr txBox="1"/>
      </xdr:nvSpPr>
      <xdr:spPr>
        <a:xfrm>
          <a:off x="1066800" y="1424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ラスパイレス指数は、近年ほぼ同水準で推移している。引き続き、社会情勢の変化や国の公務員制度改革の動向等も踏まえ、給与制度の適正化を進めるとともに、人件費の抑制に努める。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137886</xdr:rowOff>
    </xdr:to>
    <xdr:cxnSp macro="">
      <xdr:nvCxnSpPr>
        <xdr:cNvPr id="252" name="直線コネクタ 251"/>
        <xdr:cNvCxnSpPr/>
      </xdr:nvCxnSpPr>
      <xdr:spPr>
        <a:xfrm flipV="1">
          <a:off x="17018000" y="13754705"/>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8768</xdr:rowOff>
    </xdr:from>
    <xdr:to>
      <xdr:col>81</xdr:col>
      <xdr:colOff>44450</xdr:colOff>
      <xdr:row>85</xdr:row>
      <xdr:rowOff>20259</xdr:rowOff>
    </xdr:to>
    <xdr:cxnSp macro="">
      <xdr:nvCxnSpPr>
        <xdr:cNvPr id="257" name="直線コネクタ 256"/>
        <xdr:cNvCxnSpPr/>
      </xdr:nvCxnSpPr>
      <xdr:spPr>
        <a:xfrm>
          <a:off x="16179800" y="14582018"/>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8768</xdr:rowOff>
    </xdr:from>
    <xdr:to>
      <xdr:col>77</xdr:col>
      <xdr:colOff>44450</xdr:colOff>
      <xdr:row>85</xdr:row>
      <xdr:rowOff>8768</xdr:rowOff>
    </xdr:to>
    <xdr:cxnSp macro="">
      <xdr:nvCxnSpPr>
        <xdr:cNvPr id="260" name="直線コネクタ 259"/>
        <xdr:cNvCxnSpPr/>
      </xdr:nvCxnSpPr>
      <xdr:spPr>
        <a:xfrm>
          <a:off x="15290800" y="145820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1" name="フローチャート: 判断 260"/>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22272</xdr:rowOff>
    </xdr:from>
    <xdr:ext cx="736600" cy="259045"/>
    <xdr:sp macro="" textlink="">
      <xdr:nvSpPr>
        <xdr:cNvPr id="262" name="テキスト ボックス 261"/>
        <xdr:cNvSpPr txBox="1"/>
      </xdr:nvSpPr>
      <xdr:spPr>
        <a:xfrm>
          <a:off x="15798800" y="1476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8768</xdr:rowOff>
    </xdr:from>
    <xdr:to>
      <xdr:col>72</xdr:col>
      <xdr:colOff>203200</xdr:colOff>
      <xdr:row>85</xdr:row>
      <xdr:rowOff>77712</xdr:rowOff>
    </xdr:to>
    <xdr:cxnSp macro="">
      <xdr:nvCxnSpPr>
        <xdr:cNvPr id="263" name="直線コネクタ 262"/>
        <xdr:cNvCxnSpPr/>
      </xdr:nvCxnSpPr>
      <xdr:spPr>
        <a:xfrm flipV="1">
          <a:off x="14401800" y="1458201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4" name="フローチャート: 判断 263"/>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22272</xdr:rowOff>
    </xdr:from>
    <xdr:ext cx="762000" cy="259045"/>
    <xdr:sp macro="" textlink="">
      <xdr:nvSpPr>
        <xdr:cNvPr id="265" name="テキスト ボックス 264"/>
        <xdr:cNvSpPr txBox="1"/>
      </xdr:nvSpPr>
      <xdr:spPr>
        <a:xfrm>
          <a:off x="14909800" y="1476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43241</xdr:rowOff>
    </xdr:from>
    <xdr:to>
      <xdr:col>68</xdr:col>
      <xdr:colOff>152400</xdr:colOff>
      <xdr:row>85</xdr:row>
      <xdr:rowOff>77712</xdr:rowOff>
    </xdr:to>
    <xdr:cxnSp macro="">
      <xdr:nvCxnSpPr>
        <xdr:cNvPr id="266" name="直線コネクタ 265"/>
        <xdr:cNvCxnSpPr/>
      </xdr:nvCxnSpPr>
      <xdr:spPr>
        <a:xfrm>
          <a:off x="13512800" y="146164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8" name="テキスト ボックス 267"/>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69" name="フローチャート: 判断 268"/>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70" name="テキスト ボックス 269"/>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140909</xdr:rowOff>
    </xdr:from>
    <xdr:to>
      <xdr:col>81</xdr:col>
      <xdr:colOff>95250</xdr:colOff>
      <xdr:row>85</xdr:row>
      <xdr:rowOff>71059</xdr:rowOff>
    </xdr:to>
    <xdr:sp macro="" textlink="">
      <xdr:nvSpPr>
        <xdr:cNvPr id="276" name="楕円 275"/>
        <xdr:cNvSpPr/>
      </xdr:nvSpPr>
      <xdr:spPr>
        <a:xfrm>
          <a:off x="16967200" y="1454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157436</xdr:rowOff>
    </xdr:from>
    <xdr:ext cx="762000" cy="259045"/>
    <xdr:sp macro="" textlink="">
      <xdr:nvSpPr>
        <xdr:cNvPr id="277" name="給与水準   （国との比較）該当値テキスト"/>
        <xdr:cNvSpPr txBox="1"/>
      </xdr:nvSpPr>
      <xdr:spPr>
        <a:xfrm>
          <a:off x="17106900" y="1438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129418</xdr:rowOff>
    </xdr:from>
    <xdr:to>
      <xdr:col>77</xdr:col>
      <xdr:colOff>95250</xdr:colOff>
      <xdr:row>85</xdr:row>
      <xdr:rowOff>59568</xdr:rowOff>
    </xdr:to>
    <xdr:sp macro="" textlink="">
      <xdr:nvSpPr>
        <xdr:cNvPr id="278" name="楕円 277"/>
        <xdr:cNvSpPr/>
      </xdr:nvSpPr>
      <xdr:spPr>
        <a:xfrm>
          <a:off x="16129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69745</xdr:rowOff>
    </xdr:from>
    <xdr:ext cx="736600" cy="259045"/>
    <xdr:sp macro="" textlink="">
      <xdr:nvSpPr>
        <xdr:cNvPr id="279" name="テキスト ボックス 278"/>
        <xdr:cNvSpPr txBox="1"/>
      </xdr:nvSpPr>
      <xdr:spPr>
        <a:xfrm>
          <a:off x="15798800" y="14300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129418</xdr:rowOff>
    </xdr:from>
    <xdr:to>
      <xdr:col>73</xdr:col>
      <xdr:colOff>44450</xdr:colOff>
      <xdr:row>85</xdr:row>
      <xdr:rowOff>59568</xdr:rowOff>
    </xdr:to>
    <xdr:sp macro="" textlink="">
      <xdr:nvSpPr>
        <xdr:cNvPr id="280" name="楕円 279"/>
        <xdr:cNvSpPr/>
      </xdr:nvSpPr>
      <xdr:spPr>
        <a:xfrm>
          <a:off x="15240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69745</xdr:rowOff>
    </xdr:from>
    <xdr:ext cx="762000" cy="259045"/>
    <xdr:sp macro="" textlink="">
      <xdr:nvSpPr>
        <xdr:cNvPr id="281" name="テキスト ボックス 280"/>
        <xdr:cNvSpPr txBox="1"/>
      </xdr:nvSpPr>
      <xdr:spPr>
        <a:xfrm>
          <a:off x="14909800" y="1430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26912</xdr:rowOff>
    </xdr:from>
    <xdr:to>
      <xdr:col>68</xdr:col>
      <xdr:colOff>203200</xdr:colOff>
      <xdr:row>85</xdr:row>
      <xdr:rowOff>128512</xdr:rowOff>
    </xdr:to>
    <xdr:sp macro="" textlink="">
      <xdr:nvSpPr>
        <xdr:cNvPr id="282" name="楕円 281"/>
        <xdr:cNvSpPr/>
      </xdr:nvSpPr>
      <xdr:spPr>
        <a:xfrm>
          <a:off x="14351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138689</xdr:rowOff>
    </xdr:from>
    <xdr:ext cx="762000" cy="259045"/>
    <xdr:sp macro="" textlink="">
      <xdr:nvSpPr>
        <xdr:cNvPr id="283" name="テキスト ボックス 282"/>
        <xdr:cNvSpPr txBox="1"/>
      </xdr:nvSpPr>
      <xdr:spPr>
        <a:xfrm>
          <a:off x="14020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163891</xdr:rowOff>
    </xdr:from>
    <xdr:to>
      <xdr:col>64</xdr:col>
      <xdr:colOff>152400</xdr:colOff>
      <xdr:row>85</xdr:row>
      <xdr:rowOff>94041</xdr:rowOff>
    </xdr:to>
    <xdr:sp macro="" textlink="">
      <xdr:nvSpPr>
        <xdr:cNvPr id="284" name="楕円 283"/>
        <xdr:cNvSpPr/>
      </xdr:nvSpPr>
      <xdr:spPr>
        <a:xfrm>
          <a:off x="134620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104218</xdr:rowOff>
    </xdr:from>
    <xdr:ext cx="762000" cy="259045"/>
    <xdr:sp macro="" textlink="">
      <xdr:nvSpPr>
        <xdr:cNvPr id="285" name="テキスト ボックス 284"/>
        <xdr:cNvSpPr txBox="1"/>
      </xdr:nvSpPr>
      <xdr:spPr>
        <a:xfrm>
          <a:off x="13131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町合併以来、定員適正化計画（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次</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計画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）に基づき、勧奨退職の推進や採用の抑制により計画以上のペースで縮減してきた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近年はマンパワーの維持のため雇用の抑制を控えた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人減少し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類似団体平均をやや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。今後も民間委託等の推進を図るなど事務事業の見直しと適正人員の配置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より適切な定員管理に努める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25929</xdr:rowOff>
    </xdr:from>
    <xdr:to>
      <xdr:col>81</xdr:col>
      <xdr:colOff>44450</xdr:colOff>
      <xdr:row>67</xdr:row>
      <xdr:rowOff>9631</xdr:rowOff>
    </xdr:to>
    <xdr:cxnSp macro="">
      <xdr:nvCxnSpPr>
        <xdr:cNvPr id="315" name="直線コネクタ 314"/>
        <xdr:cNvCxnSpPr/>
      </xdr:nvCxnSpPr>
      <xdr:spPr>
        <a:xfrm flipV="1">
          <a:off x="17018000" y="10141479"/>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112306</xdr:rowOff>
    </xdr:from>
    <xdr:ext cx="762000" cy="259045"/>
    <xdr:sp macro="" textlink="">
      <xdr:nvSpPr>
        <xdr:cNvPr id="318" name="定員管理の状況最大値テキスト"/>
        <xdr:cNvSpPr txBox="1"/>
      </xdr:nvSpPr>
      <xdr:spPr>
        <a:xfrm>
          <a:off x="17106900" y="988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25929</xdr:rowOff>
    </xdr:from>
    <xdr:to>
      <xdr:col>81</xdr:col>
      <xdr:colOff>133350</xdr:colOff>
      <xdr:row>59</xdr:row>
      <xdr:rowOff>25929</xdr:rowOff>
    </xdr:to>
    <xdr:cxnSp macro="">
      <xdr:nvCxnSpPr>
        <xdr:cNvPr id="319" name="直線コネクタ 318"/>
        <xdr:cNvCxnSpPr/>
      </xdr:nvCxnSpPr>
      <xdr:spPr>
        <a:xfrm>
          <a:off x="16929100" y="1014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32385</xdr:rowOff>
    </xdr:from>
    <xdr:to>
      <xdr:col>81</xdr:col>
      <xdr:colOff>44450</xdr:colOff>
      <xdr:row>62</xdr:row>
      <xdr:rowOff>50482</xdr:rowOff>
    </xdr:to>
    <xdr:cxnSp macro="">
      <xdr:nvCxnSpPr>
        <xdr:cNvPr id="320" name="直線コネクタ 319"/>
        <xdr:cNvCxnSpPr/>
      </xdr:nvCxnSpPr>
      <xdr:spPr>
        <a:xfrm flipV="1">
          <a:off x="16179800" y="10662285"/>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139188</xdr:rowOff>
    </xdr:from>
    <xdr:ext cx="762000" cy="259045"/>
    <xdr:sp macro="" textlink="">
      <xdr:nvSpPr>
        <xdr:cNvPr id="321" name="定員管理の状況平均値テキスト"/>
        <xdr:cNvSpPr txBox="1"/>
      </xdr:nvSpPr>
      <xdr:spPr>
        <a:xfrm>
          <a:off x="17106900" y="1059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22" name="フローチャート: 判断 321"/>
        <xdr:cNvSpPr/>
      </xdr:nvSpPr>
      <xdr:spPr>
        <a:xfrm>
          <a:off x="169672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38418</xdr:rowOff>
    </xdr:from>
    <xdr:to>
      <xdr:col>77</xdr:col>
      <xdr:colOff>44450</xdr:colOff>
      <xdr:row>62</xdr:row>
      <xdr:rowOff>50482</xdr:rowOff>
    </xdr:to>
    <xdr:cxnSp macro="">
      <xdr:nvCxnSpPr>
        <xdr:cNvPr id="323" name="直線コネクタ 322"/>
        <xdr:cNvCxnSpPr/>
      </xdr:nvCxnSpPr>
      <xdr:spPr>
        <a:xfrm>
          <a:off x="15290800" y="10668318"/>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149013</xdr:rowOff>
    </xdr:from>
    <xdr:to>
      <xdr:col>77</xdr:col>
      <xdr:colOff>95250</xdr:colOff>
      <xdr:row>62</xdr:row>
      <xdr:rowOff>79163</xdr:rowOff>
    </xdr:to>
    <xdr:sp macro="" textlink="">
      <xdr:nvSpPr>
        <xdr:cNvPr id="324" name="フローチャート: 判断 323"/>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89340</xdr:rowOff>
    </xdr:from>
    <xdr:ext cx="736600" cy="259045"/>
    <xdr:sp macro="" textlink="">
      <xdr:nvSpPr>
        <xdr:cNvPr id="325" name="テキスト ボックス 324"/>
        <xdr:cNvSpPr txBox="1"/>
      </xdr:nvSpPr>
      <xdr:spPr>
        <a:xfrm>
          <a:off x="15798800" y="1037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38418</xdr:rowOff>
    </xdr:from>
    <xdr:to>
      <xdr:col>72</xdr:col>
      <xdr:colOff>203200</xdr:colOff>
      <xdr:row>62</xdr:row>
      <xdr:rowOff>84667</xdr:rowOff>
    </xdr:to>
    <xdr:cxnSp macro="">
      <xdr:nvCxnSpPr>
        <xdr:cNvPr id="326" name="直線コネクタ 325"/>
        <xdr:cNvCxnSpPr/>
      </xdr:nvCxnSpPr>
      <xdr:spPr>
        <a:xfrm flipV="1">
          <a:off x="14401800" y="10668318"/>
          <a:ext cx="889000" cy="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134938</xdr:rowOff>
    </xdr:from>
    <xdr:to>
      <xdr:col>73</xdr:col>
      <xdr:colOff>44450</xdr:colOff>
      <xdr:row>62</xdr:row>
      <xdr:rowOff>65088</xdr:rowOff>
    </xdr:to>
    <xdr:sp macro="" textlink="">
      <xdr:nvSpPr>
        <xdr:cNvPr id="327" name="フローチャート: 判断 326"/>
        <xdr:cNvSpPr/>
      </xdr:nvSpPr>
      <xdr:spPr>
        <a:xfrm>
          <a:off x="15240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75265</xdr:rowOff>
    </xdr:from>
    <xdr:ext cx="762000" cy="259045"/>
    <xdr:sp macro="" textlink="">
      <xdr:nvSpPr>
        <xdr:cNvPr id="328" name="テキスト ボックス 327"/>
        <xdr:cNvSpPr txBox="1"/>
      </xdr:nvSpPr>
      <xdr:spPr>
        <a:xfrm>
          <a:off x="14909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84667</xdr:rowOff>
    </xdr:from>
    <xdr:to>
      <xdr:col>68</xdr:col>
      <xdr:colOff>152400</xdr:colOff>
      <xdr:row>62</xdr:row>
      <xdr:rowOff>96731</xdr:rowOff>
    </xdr:to>
    <xdr:cxnSp macro="">
      <xdr:nvCxnSpPr>
        <xdr:cNvPr id="329" name="直線コネクタ 328"/>
        <xdr:cNvCxnSpPr/>
      </xdr:nvCxnSpPr>
      <xdr:spPr>
        <a:xfrm flipV="1">
          <a:off x="13512800" y="10714567"/>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128905</xdr:rowOff>
    </xdr:from>
    <xdr:to>
      <xdr:col>68</xdr:col>
      <xdr:colOff>203200</xdr:colOff>
      <xdr:row>62</xdr:row>
      <xdr:rowOff>59055</xdr:rowOff>
    </xdr:to>
    <xdr:sp macro="" textlink="">
      <xdr:nvSpPr>
        <xdr:cNvPr id="330" name="フローチャート: 判断 329"/>
        <xdr:cNvSpPr/>
      </xdr:nvSpPr>
      <xdr:spPr>
        <a:xfrm>
          <a:off x="14351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69232</xdr:rowOff>
    </xdr:from>
    <xdr:ext cx="762000" cy="259045"/>
    <xdr:sp macro="" textlink="">
      <xdr:nvSpPr>
        <xdr:cNvPr id="331" name="テキスト ボックス 330"/>
        <xdr:cNvSpPr txBox="1"/>
      </xdr:nvSpPr>
      <xdr:spPr>
        <a:xfrm>
          <a:off x="14020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32" name="フローチャート: 判断 331"/>
        <xdr:cNvSpPr/>
      </xdr:nvSpPr>
      <xdr:spPr>
        <a:xfrm>
          <a:off x="13462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45102</xdr:rowOff>
    </xdr:from>
    <xdr:ext cx="762000" cy="259045"/>
    <xdr:sp macro="" textlink="">
      <xdr:nvSpPr>
        <xdr:cNvPr id="333" name="テキスト ボックス 332"/>
        <xdr:cNvSpPr txBox="1"/>
      </xdr:nvSpPr>
      <xdr:spPr>
        <a:xfrm>
          <a:off x="13131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153035</xdr:rowOff>
    </xdr:from>
    <xdr:to>
      <xdr:col>81</xdr:col>
      <xdr:colOff>95250</xdr:colOff>
      <xdr:row>62</xdr:row>
      <xdr:rowOff>83185</xdr:rowOff>
    </xdr:to>
    <xdr:sp macro="" textlink="">
      <xdr:nvSpPr>
        <xdr:cNvPr id="339" name="楕円 338"/>
        <xdr:cNvSpPr/>
      </xdr:nvSpPr>
      <xdr:spPr>
        <a:xfrm>
          <a:off x="169672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169562</xdr:rowOff>
    </xdr:from>
    <xdr:ext cx="762000" cy="259045"/>
    <xdr:sp macro="" textlink="">
      <xdr:nvSpPr>
        <xdr:cNvPr id="340" name="定員管理の状況該当値テキスト"/>
        <xdr:cNvSpPr txBox="1"/>
      </xdr:nvSpPr>
      <xdr:spPr>
        <a:xfrm>
          <a:off x="17106900" y="1045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171132</xdr:rowOff>
    </xdr:from>
    <xdr:to>
      <xdr:col>77</xdr:col>
      <xdr:colOff>95250</xdr:colOff>
      <xdr:row>62</xdr:row>
      <xdr:rowOff>101282</xdr:rowOff>
    </xdr:to>
    <xdr:sp macro="" textlink="">
      <xdr:nvSpPr>
        <xdr:cNvPr id="341" name="楕円 340"/>
        <xdr:cNvSpPr/>
      </xdr:nvSpPr>
      <xdr:spPr>
        <a:xfrm>
          <a:off x="16129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86059</xdr:rowOff>
    </xdr:from>
    <xdr:ext cx="736600" cy="259045"/>
    <xdr:sp macro="" textlink="">
      <xdr:nvSpPr>
        <xdr:cNvPr id="342" name="テキスト ボックス 341"/>
        <xdr:cNvSpPr txBox="1"/>
      </xdr:nvSpPr>
      <xdr:spPr>
        <a:xfrm>
          <a:off x="15798800" y="10715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159068</xdr:rowOff>
    </xdr:from>
    <xdr:to>
      <xdr:col>73</xdr:col>
      <xdr:colOff>44450</xdr:colOff>
      <xdr:row>62</xdr:row>
      <xdr:rowOff>89218</xdr:rowOff>
    </xdr:to>
    <xdr:sp macro="" textlink="">
      <xdr:nvSpPr>
        <xdr:cNvPr id="343" name="楕円 342"/>
        <xdr:cNvSpPr/>
      </xdr:nvSpPr>
      <xdr:spPr>
        <a:xfrm>
          <a:off x="15240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73995</xdr:rowOff>
    </xdr:from>
    <xdr:ext cx="762000" cy="259045"/>
    <xdr:sp macro="" textlink="">
      <xdr:nvSpPr>
        <xdr:cNvPr id="344" name="テキスト ボックス 343"/>
        <xdr:cNvSpPr txBox="1"/>
      </xdr:nvSpPr>
      <xdr:spPr>
        <a:xfrm>
          <a:off x="14909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33867</xdr:rowOff>
    </xdr:from>
    <xdr:to>
      <xdr:col>68</xdr:col>
      <xdr:colOff>203200</xdr:colOff>
      <xdr:row>62</xdr:row>
      <xdr:rowOff>135467</xdr:rowOff>
    </xdr:to>
    <xdr:sp macro="" textlink="">
      <xdr:nvSpPr>
        <xdr:cNvPr id="345" name="楕円 344"/>
        <xdr:cNvSpPr/>
      </xdr:nvSpPr>
      <xdr:spPr>
        <a:xfrm>
          <a:off x="14351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120244</xdr:rowOff>
    </xdr:from>
    <xdr:ext cx="762000" cy="259045"/>
    <xdr:sp macro="" textlink="">
      <xdr:nvSpPr>
        <xdr:cNvPr id="346" name="テキスト ボックス 345"/>
        <xdr:cNvSpPr txBox="1"/>
      </xdr:nvSpPr>
      <xdr:spPr>
        <a:xfrm>
          <a:off x="14020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45931</xdr:rowOff>
    </xdr:from>
    <xdr:to>
      <xdr:col>64</xdr:col>
      <xdr:colOff>152400</xdr:colOff>
      <xdr:row>62</xdr:row>
      <xdr:rowOff>147531</xdr:rowOff>
    </xdr:to>
    <xdr:sp macro="" textlink="">
      <xdr:nvSpPr>
        <xdr:cNvPr id="347" name="楕円 346"/>
        <xdr:cNvSpPr/>
      </xdr:nvSpPr>
      <xdr:spPr>
        <a:xfrm>
          <a:off x="13462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132308</xdr:rowOff>
    </xdr:from>
    <xdr:ext cx="762000" cy="259045"/>
    <xdr:sp macro="" textlink="">
      <xdr:nvSpPr>
        <xdr:cNvPr id="348" name="テキスト ボックス 347"/>
        <xdr:cNvSpPr txBox="1"/>
      </xdr:nvSpPr>
      <xdr:spPr>
        <a:xfrm>
          <a:off x="13131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新規借入の際には交付税措置の手厚い事業（旧合併特例事業債（特例分）、臨時財政対策債）を厳選していることに加え、一部事務組合や公営企業会計での起債償還が進んだことに伴う繰出金の減少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ヶ年平均で</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％、元年度</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しかしながら、類似団体平均と比べると</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ポイント高く、引き続き交付税措置率の高い有利な起債を発行するなど、財務体質の改善に努める。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78317</xdr:rowOff>
    </xdr:from>
    <xdr:to>
      <xdr:col>81</xdr:col>
      <xdr:colOff>44450</xdr:colOff>
      <xdr:row>45</xdr:row>
      <xdr:rowOff>162560</xdr:rowOff>
    </xdr:to>
    <xdr:cxnSp macro="">
      <xdr:nvCxnSpPr>
        <xdr:cNvPr id="376" name="直線コネクタ 375"/>
        <xdr:cNvCxnSpPr/>
      </xdr:nvCxnSpPr>
      <xdr:spPr>
        <a:xfrm flipV="1">
          <a:off x="17018000" y="642196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7"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8" name="直線コネクタ 377"/>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164694</xdr:rowOff>
    </xdr:from>
    <xdr:ext cx="762000" cy="259045"/>
    <xdr:sp macro="" textlink="">
      <xdr:nvSpPr>
        <xdr:cNvPr id="379" name="公債費負担の状況最大値テキスト"/>
        <xdr:cNvSpPr txBox="1"/>
      </xdr:nvSpPr>
      <xdr:spPr>
        <a:xfrm>
          <a:off x="17106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78317</xdr:rowOff>
    </xdr:from>
    <xdr:to>
      <xdr:col>81</xdr:col>
      <xdr:colOff>133350</xdr:colOff>
      <xdr:row>37</xdr:row>
      <xdr:rowOff>78317</xdr:rowOff>
    </xdr:to>
    <xdr:cxnSp macro="">
      <xdr:nvCxnSpPr>
        <xdr:cNvPr id="380" name="直線コネクタ 379"/>
        <xdr:cNvCxnSpPr/>
      </xdr:nvCxnSpPr>
      <xdr:spPr>
        <a:xfrm>
          <a:off x="16929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25400</xdr:rowOff>
    </xdr:from>
    <xdr:to>
      <xdr:col>81</xdr:col>
      <xdr:colOff>44450</xdr:colOff>
      <xdr:row>42</xdr:row>
      <xdr:rowOff>113877</xdr:rowOff>
    </xdr:to>
    <xdr:cxnSp macro="">
      <xdr:nvCxnSpPr>
        <xdr:cNvPr id="381" name="直線コネクタ 380"/>
        <xdr:cNvCxnSpPr/>
      </xdr:nvCxnSpPr>
      <xdr:spPr>
        <a:xfrm flipV="1">
          <a:off x="16179800" y="7226300"/>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49971</xdr:rowOff>
    </xdr:from>
    <xdr:ext cx="762000" cy="259045"/>
    <xdr:sp macro="" textlink="">
      <xdr:nvSpPr>
        <xdr:cNvPr id="382" name="公債費負担の状況平均値テキスト"/>
        <xdr:cNvSpPr txBox="1"/>
      </xdr:nvSpPr>
      <xdr:spPr>
        <a:xfrm>
          <a:off x="17106900" y="69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3" name="フローチャート: 判断 382"/>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113877</xdr:rowOff>
    </xdr:from>
    <xdr:to>
      <xdr:col>77</xdr:col>
      <xdr:colOff>44450</xdr:colOff>
      <xdr:row>43</xdr:row>
      <xdr:rowOff>14817</xdr:rowOff>
    </xdr:to>
    <xdr:cxnSp macro="">
      <xdr:nvCxnSpPr>
        <xdr:cNvPr id="384" name="直線コネクタ 383"/>
        <xdr:cNvCxnSpPr/>
      </xdr:nvCxnSpPr>
      <xdr:spPr>
        <a:xfrm flipV="1">
          <a:off x="15290800" y="731477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57573</xdr:rowOff>
    </xdr:from>
    <xdr:to>
      <xdr:col>77</xdr:col>
      <xdr:colOff>95250</xdr:colOff>
      <xdr:row>41</xdr:row>
      <xdr:rowOff>159173</xdr:rowOff>
    </xdr:to>
    <xdr:sp macro="" textlink="">
      <xdr:nvSpPr>
        <xdr:cNvPr id="385" name="フローチャート: 判断 384"/>
        <xdr:cNvSpPr/>
      </xdr:nvSpPr>
      <xdr:spPr>
        <a:xfrm>
          <a:off x="16129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169350</xdr:rowOff>
    </xdr:from>
    <xdr:ext cx="736600" cy="259045"/>
    <xdr:sp macro="" textlink="">
      <xdr:nvSpPr>
        <xdr:cNvPr id="386" name="テキスト ボックス 385"/>
        <xdr:cNvSpPr txBox="1"/>
      </xdr:nvSpPr>
      <xdr:spPr>
        <a:xfrm>
          <a:off x="15798800" y="685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14817</xdr:rowOff>
    </xdr:from>
    <xdr:to>
      <xdr:col>72</xdr:col>
      <xdr:colOff>203200</xdr:colOff>
      <xdr:row>43</xdr:row>
      <xdr:rowOff>30904</xdr:rowOff>
    </xdr:to>
    <xdr:cxnSp macro="">
      <xdr:nvCxnSpPr>
        <xdr:cNvPr id="387" name="直線コネクタ 386"/>
        <xdr:cNvCxnSpPr/>
      </xdr:nvCxnSpPr>
      <xdr:spPr>
        <a:xfrm flipV="1">
          <a:off x="14401800" y="73871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8" name="フローチャート: 判断 387"/>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89" name="テキスト ボックス 388"/>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30904</xdr:rowOff>
    </xdr:from>
    <xdr:to>
      <xdr:col>68</xdr:col>
      <xdr:colOff>152400</xdr:colOff>
      <xdr:row>43</xdr:row>
      <xdr:rowOff>63077</xdr:rowOff>
    </xdr:to>
    <xdr:cxnSp macro="">
      <xdr:nvCxnSpPr>
        <xdr:cNvPr id="390" name="直線コネクタ 389"/>
        <xdr:cNvCxnSpPr/>
      </xdr:nvCxnSpPr>
      <xdr:spPr>
        <a:xfrm flipV="1">
          <a:off x="13512800" y="74032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391" name="フローチャート: 判断 390"/>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392" name="テキスト ボックス 391"/>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70290</xdr:rowOff>
    </xdr:from>
    <xdr:ext cx="762000" cy="259045"/>
    <xdr:sp macro="" textlink="">
      <xdr:nvSpPr>
        <xdr:cNvPr id="394" name="テキスト ボックス 393"/>
        <xdr:cNvSpPr txBox="1"/>
      </xdr:nvSpPr>
      <xdr:spPr>
        <a:xfrm>
          <a:off x="13131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400" name="楕円 399"/>
        <xdr:cNvSpPr/>
      </xdr:nvSpPr>
      <xdr:spPr>
        <a:xfrm>
          <a:off x="16967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118127</xdr:rowOff>
    </xdr:from>
    <xdr:ext cx="762000" cy="259045"/>
    <xdr:sp macro="" textlink="">
      <xdr:nvSpPr>
        <xdr:cNvPr id="401" name="公債費負担の状況該当値テキスト"/>
        <xdr:cNvSpPr txBox="1"/>
      </xdr:nvSpPr>
      <xdr:spPr>
        <a:xfrm>
          <a:off x="17106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63077</xdr:rowOff>
    </xdr:from>
    <xdr:to>
      <xdr:col>77</xdr:col>
      <xdr:colOff>95250</xdr:colOff>
      <xdr:row>42</xdr:row>
      <xdr:rowOff>164677</xdr:rowOff>
    </xdr:to>
    <xdr:sp macro="" textlink="">
      <xdr:nvSpPr>
        <xdr:cNvPr id="402" name="楕円 401"/>
        <xdr:cNvSpPr/>
      </xdr:nvSpPr>
      <xdr:spPr>
        <a:xfrm>
          <a:off x="16129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149454</xdr:rowOff>
    </xdr:from>
    <xdr:ext cx="736600" cy="259045"/>
    <xdr:sp macro="" textlink="">
      <xdr:nvSpPr>
        <xdr:cNvPr id="403" name="テキスト ボックス 402"/>
        <xdr:cNvSpPr txBox="1"/>
      </xdr:nvSpPr>
      <xdr:spPr>
        <a:xfrm>
          <a:off x="15798800" y="735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135467</xdr:rowOff>
    </xdr:from>
    <xdr:to>
      <xdr:col>73</xdr:col>
      <xdr:colOff>44450</xdr:colOff>
      <xdr:row>43</xdr:row>
      <xdr:rowOff>65617</xdr:rowOff>
    </xdr:to>
    <xdr:sp macro="" textlink="">
      <xdr:nvSpPr>
        <xdr:cNvPr id="404" name="楕円 403"/>
        <xdr:cNvSpPr/>
      </xdr:nvSpPr>
      <xdr:spPr>
        <a:xfrm>
          <a:off x="15240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50394</xdr:rowOff>
    </xdr:from>
    <xdr:ext cx="762000" cy="259045"/>
    <xdr:sp macro="" textlink="">
      <xdr:nvSpPr>
        <xdr:cNvPr id="405" name="テキスト ボックス 404"/>
        <xdr:cNvSpPr txBox="1"/>
      </xdr:nvSpPr>
      <xdr:spPr>
        <a:xfrm>
          <a:off x="14909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151554</xdr:rowOff>
    </xdr:from>
    <xdr:to>
      <xdr:col>68</xdr:col>
      <xdr:colOff>203200</xdr:colOff>
      <xdr:row>43</xdr:row>
      <xdr:rowOff>81704</xdr:rowOff>
    </xdr:to>
    <xdr:sp macro="" textlink="">
      <xdr:nvSpPr>
        <xdr:cNvPr id="406" name="楕円 405"/>
        <xdr:cNvSpPr/>
      </xdr:nvSpPr>
      <xdr:spPr>
        <a:xfrm>
          <a:off x="14351000" y="735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66481</xdr:rowOff>
    </xdr:from>
    <xdr:ext cx="762000" cy="259045"/>
    <xdr:sp macro="" textlink="">
      <xdr:nvSpPr>
        <xdr:cNvPr id="407" name="テキスト ボックス 406"/>
        <xdr:cNvSpPr txBox="1"/>
      </xdr:nvSpPr>
      <xdr:spPr>
        <a:xfrm>
          <a:off x="14020800" y="743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12277</xdr:rowOff>
    </xdr:from>
    <xdr:to>
      <xdr:col>64</xdr:col>
      <xdr:colOff>152400</xdr:colOff>
      <xdr:row>43</xdr:row>
      <xdr:rowOff>113877</xdr:rowOff>
    </xdr:to>
    <xdr:sp macro="" textlink="">
      <xdr:nvSpPr>
        <xdr:cNvPr id="408" name="楕円 407"/>
        <xdr:cNvSpPr/>
      </xdr:nvSpPr>
      <xdr:spPr>
        <a:xfrm>
          <a:off x="13462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98654</xdr:rowOff>
    </xdr:from>
    <xdr:ext cx="762000" cy="259045"/>
    <xdr:sp macro="" textlink="">
      <xdr:nvSpPr>
        <xdr:cNvPr id="409" name="テキスト ボックス 408"/>
        <xdr:cNvSpPr txBox="1"/>
      </xdr:nvSpPr>
      <xdr:spPr>
        <a:xfrm>
          <a:off x="13131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に充当可能基金の増加などにより大きく改善したが、令和元年度は、学校給食センター整備事業や体育館整備事業などの実施に伴う市債残高の増加や、基金の取り崩しによる充当可能基金の減少が影響し、前年度から</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137456</xdr:rowOff>
    </xdr:to>
    <xdr:cxnSp macro="">
      <xdr:nvCxnSpPr>
        <xdr:cNvPr id="438" name="直線コネクタ 437"/>
        <xdr:cNvCxnSpPr/>
      </xdr:nvCxnSpPr>
      <xdr:spPr>
        <a:xfrm flipV="1">
          <a:off x="17018000" y="2370667"/>
          <a:ext cx="0" cy="1538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109533</xdr:rowOff>
    </xdr:from>
    <xdr:ext cx="762000" cy="259045"/>
    <xdr:sp macro="" textlink="">
      <xdr:nvSpPr>
        <xdr:cNvPr id="439" name="将来負担の状況最小値テキスト"/>
        <xdr:cNvSpPr txBox="1"/>
      </xdr:nvSpPr>
      <xdr:spPr>
        <a:xfrm>
          <a:off x="17106900" y="388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137456</xdr:rowOff>
    </xdr:from>
    <xdr:to>
      <xdr:col>81</xdr:col>
      <xdr:colOff>133350</xdr:colOff>
      <xdr:row>22</xdr:row>
      <xdr:rowOff>137456</xdr:rowOff>
    </xdr:to>
    <xdr:cxnSp macro="">
      <xdr:nvCxnSpPr>
        <xdr:cNvPr id="440" name="直線コネクタ 439"/>
        <xdr:cNvCxnSpPr/>
      </xdr:nvCxnSpPr>
      <xdr:spPr>
        <a:xfrm>
          <a:off x="16929100" y="390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106849</xdr:rowOff>
    </xdr:from>
    <xdr:to>
      <xdr:col>81</xdr:col>
      <xdr:colOff>44450</xdr:colOff>
      <xdr:row>16</xdr:row>
      <xdr:rowOff>155109</xdr:rowOff>
    </xdr:to>
    <xdr:cxnSp macro="">
      <xdr:nvCxnSpPr>
        <xdr:cNvPr id="443" name="直線コネクタ 442"/>
        <xdr:cNvCxnSpPr/>
      </xdr:nvCxnSpPr>
      <xdr:spPr>
        <a:xfrm>
          <a:off x="16179800" y="2850049"/>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141199</xdr:rowOff>
    </xdr:from>
    <xdr:ext cx="762000" cy="259045"/>
    <xdr:sp macro="" textlink="">
      <xdr:nvSpPr>
        <xdr:cNvPr id="444" name="将来負担の状況平均値テキスト"/>
        <xdr:cNvSpPr txBox="1"/>
      </xdr:nvSpPr>
      <xdr:spPr>
        <a:xfrm>
          <a:off x="17106900" y="2370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124672</xdr:rowOff>
    </xdr:from>
    <xdr:to>
      <xdr:col>81</xdr:col>
      <xdr:colOff>95250</xdr:colOff>
      <xdr:row>15</xdr:row>
      <xdr:rowOff>54822</xdr:rowOff>
    </xdr:to>
    <xdr:sp macro="" textlink="">
      <xdr:nvSpPr>
        <xdr:cNvPr id="445" name="フローチャート: 判断 444"/>
        <xdr:cNvSpPr/>
      </xdr:nvSpPr>
      <xdr:spPr>
        <a:xfrm>
          <a:off x="169672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106849</xdr:rowOff>
    </xdr:from>
    <xdr:to>
      <xdr:col>77</xdr:col>
      <xdr:colOff>44450</xdr:colOff>
      <xdr:row>17</xdr:row>
      <xdr:rowOff>51223</xdr:rowOff>
    </xdr:to>
    <xdr:cxnSp macro="">
      <xdr:nvCxnSpPr>
        <xdr:cNvPr id="446" name="直線コネクタ 445"/>
        <xdr:cNvCxnSpPr/>
      </xdr:nvCxnSpPr>
      <xdr:spPr>
        <a:xfrm flipV="1">
          <a:off x="15290800" y="2850049"/>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7" name="フローチャート: 判断 446"/>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63390</xdr:rowOff>
    </xdr:from>
    <xdr:ext cx="736600" cy="259045"/>
    <xdr:sp macro="" textlink="">
      <xdr:nvSpPr>
        <xdr:cNvPr id="448" name="テキスト ボックス 447"/>
        <xdr:cNvSpPr txBox="1"/>
      </xdr:nvSpPr>
      <xdr:spPr>
        <a:xfrm>
          <a:off x="15798800" y="2292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9398</xdr:rowOff>
    </xdr:from>
    <xdr:to>
      <xdr:col>72</xdr:col>
      <xdr:colOff>203200</xdr:colOff>
      <xdr:row>17</xdr:row>
      <xdr:rowOff>51223</xdr:rowOff>
    </xdr:to>
    <xdr:cxnSp macro="">
      <xdr:nvCxnSpPr>
        <xdr:cNvPr id="449" name="直線コネクタ 448"/>
        <xdr:cNvCxnSpPr/>
      </xdr:nvCxnSpPr>
      <xdr:spPr>
        <a:xfrm>
          <a:off x="14401800" y="2924048"/>
          <a:ext cx="889000" cy="4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171323</xdr:rowOff>
    </xdr:from>
    <xdr:to>
      <xdr:col>73</xdr:col>
      <xdr:colOff>44450</xdr:colOff>
      <xdr:row>15</xdr:row>
      <xdr:rowOff>101473</xdr:rowOff>
    </xdr:to>
    <xdr:sp macro="" textlink="">
      <xdr:nvSpPr>
        <xdr:cNvPr id="450" name="フローチャート: 判断 449"/>
        <xdr:cNvSpPr/>
      </xdr:nvSpPr>
      <xdr:spPr>
        <a:xfrm>
          <a:off x="15240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111650</xdr:rowOff>
    </xdr:from>
    <xdr:ext cx="762000" cy="259045"/>
    <xdr:sp macro="" textlink="">
      <xdr:nvSpPr>
        <xdr:cNvPr id="451" name="テキスト ボックス 450"/>
        <xdr:cNvSpPr txBox="1"/>
      </xdr:nvSpPr>
      <xdr:spPr>
        <a:xfrm>
          <a:off x="14909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115697</xdr:rowOff>
    </xdr:from>
    <xdr:to>
      <xdr:col>68</xdr:col>
      <xdr:colOff>152400</xdr:colOff>
      <xdr:row>17</xdr:row>
      <xdr:rowOff>9398</xdr:rowOff>
    </xdr:to>
    <xdr:cxnSp macro="">
      <xdr:nvCxnSpPr>
        <xdr:cNvPr id="452" name="直線コネクタ 451"/>
        <xdr:cNvCxnSpPr/>
      </xdr:nvCxnSpPr>
      <xdr:spPr>
        <a:xfrm>
          <a:off x="13512800" y="2858897"/>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14351</xdr:rowOff>
    </xdr:from>
    <xdr:to>
      <xdr:col>68</xdr:col>
      <xdr:colOff>203200</xdr:colOff>
      <xdr:row>15</xdr:row>
      <xdr:rowOff>115951</xdr:rowOff>
    </xdr:to>
    <xdr:sp macro="" textlink="">
      <xdr:nvSpPr>
        <xdr:cNvPr id="453" name="フローチャート: 判断 452"/>
        <xdr:cNvSpPr/>
      </xdr:nvSpPr>
      <xdr:spPr>
        <a:xfrm>
          <a:off x="14351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126128</xdr:rowOff>
    </xdr:from>
    <xdr:ext cx="762000" cy="259045"/>
    <xdr:sp macro="" textlink="">
      <xdr:nvSpPr>
        <xdr:cNvPr id="454" name="テキスト ボックス 453"/>
        <xdr:cNvSpPr txBox="1"/>
      </xdr:nvSpPr>
      <xdr:spPr>
        <a:xfrm>
          <a:off x="14020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48133</xdr:rowOff>
    </xdr:from>
    <xdr:to>
      <xdr:col>64</xdr:col>
      <xdr:colOff>152400</xdr:colOff>
      <xdr:row>15</xdr:row>
      <xdr:rowOff>149733</xdr:rowOff>
    </xdr:to>
    <xdr:sp macro="" textlink="">
      <xdr:nvSpPr>
        <xdr:cNvPr id="455" name="フローチャート: 判断 454"/>
        <xdr:cNvSpPr/>
      </xdr:nvSpPr>
      <xdr:spPr>
        <a:xfrm>
          <a:off x="13462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159910</xdr:rowOff>
    </xdr:from>
    <xdr:ext cx="762000" cy="259045"/>
    <xdr:sp macro="" textlink="">
      <xdr:nvSpPr>
        <xdr:cNvPr id="456" name="テキスト ボックス 455"/>
        <xdr:cNvSpPr txBox="1"/>
      </xdr:nvSpPr>
      <xdr:spPr>
        <a:xfrm>
          <a:off x="13131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104309</xdr:rowOff>
    </xdr:from>
    <xdr:to>
      <xdr:col>81</xdr:col>
      <xdr:colOff>95250</xdr:colOff>
      <xdr:row>17</xdr:row>
      <xdr:rowOff>34459</xdr:rowOff>
    </xdr:to>
    <xdr:sp macro="" textlink="">
      <xdr:nvSpPr>
        <xdr:cNvPr id="462" name="楕円 461"/>
        <xdr:cNvSpPr/>
      </xdr:nvSpPr>
      <xdr:spPr>
        <a:xfrm>
          <a:off x="16967200" y="284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76386</xdr:rowOff>
    </xdr:from>
    <xdr:ext cx="762000" cy="259045"/>
    <xdr:sp macro="" textlink="">
      <xdr:nvSpPr>
        <xdr:cNvPr id="463" name="将来負担の状況該当値テキスト"/>
        <xdr:cNvSpPr txBox="1"/>
      </xdr:nvSpPr>
      <xdr:spPr>
        <a:xfrm>
          <a:off x="17106900" y="281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56049</xdr:rowOff>
    </xdr:from>
    <xdr:to>
      <xdr:col>77</xdr:col>
      <xdr:colOff>95250</xdr:colOff>
      <xdr:row>16</xdr:row>
      <xdr:rowOff>157649</xdr:rowOff>
    </xdr:to>
    <xdr:sp macro="" textlink="">
      <xdr:nvSpPr>
        <xdr:cNvPr id="464" name="楕円 463"/>
        <xdr:cNvSpPr/>
      </xdr:nvSpPr>
      <xdr:spPr>
        <a:xfrm>
          <a:off x="16129000" y="279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142426</xdr:rowOff>
    </xdr:from>
    <xdr:ext cx="736600" cy="259045"/>
    <xdr:sp macro="" textlink="">
      <xdr:nvSpPr>
        <xdr:cNvPr id="465" name="テキスト ボックス 464"/>
        <xdr:cNvSpPr txBox="1"/>
      </xdr:nvSpPr>
      <xdr:spPr>
        <a:xfrm>
          <a:off x="15798800" y="2885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423</xdr:rowOff>
    </xdr:from>
    <xdr:to>
      <xdr:col>73</xdr:col>
      <xdr:colOff>44450</xdr:colOff>
      <xdr:row>17</xdr:row>
      <xdr:rowOff>102023</xdr:rowOff>
    </xdr:to>
    <xdr:sp macro="" textlink="">
      <xdr:nvSpPr>
        <xdr:cNvPr id="466" name="楕円 465"/>
        <xdr:cNvSpPr/>
      </xdr:nvSpPr>
      <xdr:spPr>
        <a:xfrm>
          <a:off x="152400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86800</xdr:rowOff>
    </xdr:from>
    <xdr:ext cx="762000" cy="259045"/>
    <xdr:sp macro="" textlink="">
      <xdr:nvSpPr>
        <xdr:cNvPr id="467" name="テキスト ボックス 466"/>
        <xdr:cNvSpPr txBox="1"/>
      </xdr:nvSpPr>
      <xdr:spPr>
        <a:xfrm>
          <a:off x="14909800" y="300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130048</xdr:rowOff>
    </xdr:from>
    <xdr:to>
      <xdr:col>68</xdr:col>
      <xdr:colOff>203200</xdr:colOff>
      <xdr:row>17</xdr:row>
      <xdr:rowOff>60198</xdr:rowOff>
    </xdr:to>
    <xdr:sp macro="" textlink="">
      <xdr:nvSpPr>
        <xdr:cNvPr id="468" name="楕円 467"/>
        <xdr:cNvSpPr/>
      </xdr:nvSpPr>
      <xdr:spPr>
        <a:xfrm>
          <a:off x="14351000" y="287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44975</xdr:rowOff>
    </xdr:from>
    <xdr:ext cx="762000" cy="259045"/>
    <xdr:sp macro="" textlink="">
      <xdr:nvSpPr>
        <xdr:cNvPr id="469" name="テキスト ボックス 468"/>
        <xdr:cNvSpPr txBox="1"/>
      </xdr:nvSpPr>
      <xdr:spPr>
        <a:xfrm>
          <a:off x="14020800" y="295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64897</xdr:rowOff>
    </xdr:from>
    <xdr:to>
      <xdr:col>64</xdr:col>
      <xdr:colOff>152400</xdr:colOff>
      <xdr:row>16</xdr:row>
      <xdr:rowOff>166497</xdr:rowOff>
    </xdr:to>
    <xdr:sp macro="" textlink="">
      <xdr:nvSpPr>
        <xdr:cNvPr id="470" name="楕円 469"/>
        <xdr:cNvSpPr/>
      </xdr:nvSpPr>
      <xdr:spPr>
        <a:xfrm>
          <a:off x="13462000" y="280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151274</xdr:rowOff>
    </xdr:from>
    <xdr:ext cx="762000" cy="259045"/>
    <xdr:sp macro="" textlink="">
      <xdr:nvSpPr>
        <xdr:cNvPr id="471" name="テキスト ボックス 470"/>
        <xdr:cNvSpPr txBox="1"/>
      </xdr:nvSpPr>
      <xdr:spPr>
        <a:xfrm>
          <a:off x="13131800" y="289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人件費については、職員数の削減等により減少したものの、経常経費比率は前年度と比較して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今後も定員適正化計画に基づく職員数の削減を進めるとともに、時間外勤務手当等の削減に努める。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39370</xdr:rowOff>
    </xdr:to>
    <xdr:cxnSp macro="">
      <xdr:nvCxnSpPr>
        <xdr:cNvPr id="61" name="直線コネクタ 60"/>
        <xdr:cNvCxnSpPr/>
      </xdr:nvCxnSpPr>
      <xdr:spPr>
        <a:xfrm flipV="1">
          <a:off x="4826000" y="57277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39370</xdr:rowOff>
    </xdr:from>
    <xdr:to>
      <xdr:col>24</xdr:col>
      <xdr:colOff>114300</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142240</xdr:rowOff>
    </xdr:from>
    <xdr:to>
      <xdr:col>24</xdr:col>
      <xdr:colOff>25400</xdr:colOff>
      <xdr:row>37</xdr:row>
      <xdr:rowOff>1270</xdr:rowOff>
    </xdr:to>
    <xdr:cxnSp macro="">
      <xdr:nvCxnSpPr>
        <xdr:cNvPr id="66" name="直線コネクタ 65"/>
        <xdr:cNvCxnSpPr/>
      </xdr:nvCxnSpPr>
      <xdr:spPr>
        <a:xfrm>
          <a:off x="3987800" y="63144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36</xdr:row>
      <xdr:rowOff>142240</xdr:rowOff>
    </xdr:to>
    <xdr:cxnSp macro="">
      <xdr:nvCxnSpPr>
        <xdr:cNvPr id="69" name="直線コネクタ 68"/>
        <xdr:cNvCxnSpPr/>
      </xdr:nvCxnSpPr>
      <xdr:spPr>
        <a:xfrm>
          <a:off x="3098800" y="6306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127017</xdr:rowOff>
    </xdr:from>
    <xdr:ext cx="736600" cy="259045"/>
    <xdr:sp macro="" textlink="">
      <xdr:nvSpPr>
        <xdr:cNvPr id="71" name="テキスト ボックス 70"/>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134620</xdr:rowOff>
    </xdr:to>
    <xdr:cxnSp macro="">
      <xdr:nvCxnSpPr>
        <xdr:cNvPr id="72" name="直線コネクタ 71"/>
        <xdr:cNvCxnSpPr/>
      </xdr:nvCxnSpPr>
      <xdr:spPr>
        <a:xfrm>
          <a:off x="2209800" y="62306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74" name="テキスト ボックス 73"/>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58420</xdr:rowOff>
    </xdr:to>
    <xdr:cxnSp macro="">
      <xdr:nvCxnSpPr>
        <xdr:cNvPr id="75" name="直線コネクタ 74"/>
        <xdr:cNvCxnSpPr/>
      </xdr:nvCxnSpPr>
      <xdr:spPr>
        <a:xfrm>
          <a:off x="1320800" y="6230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77" name="テキスト ボックス 76"/>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93997</xdr:rowOff>
    </xdr:from>
    <xdr:ext cx="762000" cy="259045"/>
    <xdr:sp macro="" textlink="">
      <xdr:nvSpPr>
        <xdr:cNvPr id="86" name="人件費該当値テキスト"/>
        <xdr:cNvSpPr txBox="1"/>
      </xdr:nvSpPr>
      <xdr:spPr>
        <a:xfrm>
          <a:off x="4914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91440</xdr:rowOff>
    </xdr:from>
    <xdr:to>
      <xdr:col>20</xdr:col>
      <xdr:colOff>38100</xdr:colOff>
      <xdr:row>37</xdr:row>
      <xdr:rowOff>21590</xdr:rowOff>
    </xdr:to>
    <xdr:sp macro="" textlink="">
      <xdr:nvSpPr>
        <xdr:cNvPr id="87" name="楕円 86"/>
        <xdr:cNvSpPr/>
      </xdr:nvSpPr>
      <xdr:spPr>
        <a:xfrm>
          <a:off x="3937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6367</xdr:rowOff>
    </xdr:from>
    <xdr:ext cx="736600" cy="259045"/>
    <xdr:sp macro="" textlink="">
      <xdr:nvSpPr>
        <xdr:cNvPr id="88" name="テキスト ボックス 87"/>
        <xdr:cNvSpPr txBox="1"/>
      </xdr:nvSpPr>
      <xdr:spPr>
        <a:xfrm>
          <a:off x="3606800" y="635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170197</xdr:rowOff>
    </xdr:from>
    <xdr:ext cx="762000" cy="259045"/>
    <xdr:sp macro="" textlink="">
      <xdr:nvSpPr>
        <xdr:cNvPr id="90" name="テキスト ボックス 89"/>
        <xdr:cNvSpPr txBox="1"/>
      </xdr:nvSpPr>
      <xdr:spPr>
        <a:xfrm>
          <a:off x="2717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2" name="テキスト ボックス 91"/>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3" name="楕円 92"/>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4" name="テキスト ボックス 93"/>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広い面積を有するためごみ収集運搬業務の負担や、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町合併による複数施設の運営などが依然として大きな割合を占めていることから、今後も民間委託等による事務事業の見直しや施設の統廃合を含めた行財政改革を実践し、歳出削減に努める。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122428</xdr:rowOff>
    </xdr:from>
    <xdr:to>
      <xdr:col>82</xdr:col>
      <xdr:colOff>107950</xdr:colOff>
      <xdr:row>21</xdr:row>
      <xdr:rowOff>143002</xdr:rowOff>
    </xdr:to>
    <xdr:cxnSp macro="">
      <xdr:nvCxnSpPr>
        <xdr:cNvPr id="120" name="直線コネクタ 119"/>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115079</xdr:rowOff>
    </xdr:from>
    <xdr:ext cx="762000" cy="259045"/>
    <xdr:sp macro="" textlink="">
      <xdr:nvSpPr>
        <xdr:cNvPr id="121"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143002</xdr:rowOff>
    </xdr:from>
    <xdr:to>
      <xdr:col>82</xdr:col>
      <xdr:colOff>196850</xdr:colOff>
      <xdr:row>21</xdr:row>
      <xdr:rowOff>143002</xdr:rowOff>
    </xdr:to>
    <xdr:cxnSp macro="">
      <xdr:nvCxnSpPr>
        <xdr:cNvPr id="122" name="直線コネクタ 121"/>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37355</xdr:rowOff>
    </xdr:from>
    <xdr:ext cx="762000" cy="259045"/>
    <xdr:sp macro="" textlink="">
      <xdr:nvSpPr>
        <xdr:cNvPr id="123"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122428</xdr:rowOff>
    </xdr:from>
    <xdr:to>
      <xdr:col>82</xdr:col>
      <xdr:colOff>196850</xdr:colOff>
      <xdr:row>12</xdr:row>
      <xdr:rowOff>122428</xdr:rowOff>
    </xdr:to>
    <xdr:cxnSp macro="">
      <xdr:nvCxnSpPr>
        <xdr:cNvPr id="124" name="直線コネクタ 123"/>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49276</xdr:rowOff>
    </xdr:from>
    <xdr:to>
      <xdr:col>82</xdr:col>
      <xdr:colOff>107950</xdr:colOff>
      <xdr:row>16</xdr:row>
      <xdr:rowOff>94996</xdr:rowOff>
    </xdr:to>
    <xdr:cxnSp macro="">
      <xdr:nvCxnSpPr>
        <xdr:cNvPr id="125" name="直線コネクタ 124"/>
        <xdr:cNvCxnSpPr/>
      </xdr:nvCxnSpPr>
      <xdr:spPr>
        <a:xfrm>
          <a:off x="15671800" y="279247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89425</xdr:rowOff>
    </xdr:from>
    <xdr:ext cx="762000" cy="259045"/>
    <xdr:sp macro="" textlink="">
      <xdr:nvSpPr>
        <xdr:cNvPr id="126" name="物件費平均値テキスト"/>
        <xdr:cNvSpPr txBox="1"/>
      </xdr:nvSpPr>
      <xdr:spPr>
        <a:xfrm>
          <a:off x="16598900" y="283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27" name="フローチャート: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21844</xdr:rowOff>
    </xdr:from>
    <xdr:to>
      <xdr:col>78</xdr:col>
      <xdr:colOff>69850</xdr:colOff>
      <xdr:row>16</xdr:row>
      <xdr:rowOff>49276</xdr:rowOff>
    </xdr:to>
    <xdr:cxnSp macro="">
      <xdr:nvCxnSpPr>
        <xdr:cNvPr id="128" name="直線コネクタ 127"/>
        <xdr:cNvCxnSpPr/>
      </xdr:nvCxnSpPr>
      <xdr:spPr>
        <a:xfrm>
          <a:off x="14782800" y="27650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9" name="フローチャート: 判断 128"/>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167149</xdr:rowOff>
    </xdr:from>
    <xdr:ext cx="736600" cy="259045"/>
    <xdr:sp macro="" textlink="">
      <xdr:nvSpPr>
        <xdr:cNvPr id="130" name="テキスト ボックス 129"/>
        <xdr:cNvSpPr txBox="1"/>
      </xdr:nvSpPr>
      <xdr:spPr>
        <a:xfrm>
          <a:off x="15290800" y="291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165862</xdr:rowOff>
    </xdr:from>
    <xdr:to>
      <xdr:col>73</xdr:col>
      <xdr:colOff>180975</xdr:colOff>
      <xdr:row>16</xdr:row>
      <xdr:rowOff>21844</xdr:rowOff>
    </xdr:to>
    <xdr:cxnSp macro="">
      <xdr:nvCxnSpPr>
        <xdr:cNvPr id="131" name="直線コネクタ 130"/>
        <xdr:cNvCxnSpPr/>
      </xdr:nvCxnSpPr>
      <xdr:spPr>
        <a:xfrm>
          <a:off x="13893800" y="27376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148861</xdr:rowOff>
    </xdr:from>
    <xdr:ext cx="762000" cy="259045"/>
    <xdr:sp macro="" textlink="">
      <xdr:nvSpPr>
        <xdr:cNvPr id="133" name="テキスト ボックス 132"/>
        <xdr:cNvSpPr txBox="1"/>
      </xdr:nvSpPr>
      <xdr:spPr>
        <a:xfrm>
          <a:off x="144018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129286</xdr:rowOff>
    </xdr:from>
    <xdr:to>
      <xdr:col>69</xdr:col>
      <xdr:colOff>92075</xdr:colOff>
      <xdr:row>15</xdr:row>
      <xdr:rowOff>165862</xdr:rowOff>
    </xdr:to>
    <xdr:cxnSp macro="">
      <xdr:nvCxnSpPr>
        <xdr:cNvPr id="134" name="直線コネクタ 133"/>
        <xdr:cNvCxnSpPr/>
      </xdr:nvCxnSpPr>
      <xdr:spPr>
        <a:xfrm>
          <a:off x="13004800" y="27010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130573</xdr:rowOff>
    </xdr:from>
    <xdr:ext cx="762000" cy="259045"/>
    <xdr:sp macro="" textlink="">
      <xdr:nvSpPr>
        <xdr:cNvPr id="136" name="テキスト ボックス 135"/>
        <xdr:cNvSpPr txBox="1"/>
      </xdr:nvSpPr>
      <xdr:spPr>
        <a:xfrm>
          <a:off x="13512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37" name="フローチャート: 判断 136"/>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84853</xdr:rowOff>
    </xdr:from>
    <xdr:ext cx="762000" cy="259045"/>
    <xdr:sp macro="" textlink="">
      <xdr:nvSpPr>
        <xdr:cNvPr id="138" name="テキスト ボックス 137"/>
        <xdr:cNvSpPr txBox="1"/>
      </xdr:nvSpPr>
      <xdr:spPr>
        <a:xfrm>
          <a:off x="12623800" y="282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44196</xdr:rowOff>
    </xdr:from>
    <xdr:to>
      <xdr:col>82</xdr:col>
      <xdr:colOff>158750</xdr:colOff>
      <xdr:row>16</xdr:row>
      <xdr:rowOff>145796</xdr:rowOff>
    </xdr:to>
    <xdr:sp macro="" textlink="">
      <xdr:nvSpPr>
        <xdr:cNvPr id="144" name="楕円 143"/>
        <xdr:cNvSpPr/>
      </xdr:nvSpPr>
      <xdr:spPr>
        <a:xfrm>
          <a:off x="164592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60723</xdr:rowOff>
    </xdr:from>
    <xdr:ext cx="762000" cy="259045"/>
    <xdr:sp macro="" textlink="">
      <xdr:nvSpPr>
        <xdr:cNvPr id="145" name="物件費該当値テキスト"/>
        <xdr:cNvSpPr txBox="1"/>
      </xdr:nvSpPr>
      <xdr:spPr>
        <a:xfrm>
          <a:off x="16598900" y="263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169926</xdr:rowOff>
    </xdr:from>
    <xdr:to>
      <xdr:col>78</xdr:col>
      <xdr:colOff>120650</xdr:colOff>
      <xdr:row>16</xdr:row>
      <xdr:rowOff>100076</xdr:rowOff>
    </xdr:to>
    <xdr:sp macro="" textlink="">
      <xdr:nvSpPr>
        <xdr:cNvPr id="146" name="楕円 145"/>
        <xdr:cNvSpPr/>
      </xdr:nvSpPr>
      <xdr:spPr>
        <a:xfrm>
          <a:off x="15621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110253</xdr:rowOff>
    </xdr:from>
    <xdr:ext cx="736600" cy="259045"/>
    <xdr:sp macro="" textlink="">
      <xdr:nvSpPr>
        <xdr:cNvPr id="147" name="テキスト ボックス 146"/>
        <xdr:cNvSpPr txBox="1"/>
      </xdr:nvSpPr>
      <xdr:spPr>
        <a:xfrm>
          <a:off x="15290800" y="2510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142494</xdr:rowOff>
    </xdr:from>
    <xdr:to>
      <xdr:col>74</xdr:col>
      <xdr:colOff>31750</xdr:colOff>
      <xdr:row>16</xdr:row>
      <xdr:rowOff>72644</xdr:rowOff>
    </xdr:to>
    <xdr:sp macro="" textlink="">
      <xdr:nvSpPr>
        <xdr:cNvPr id="148" name="楕円 147"/>
        <xdr:cNvSpPr/>
      </xdr:nvSpPr>
      <xdr:spPr>
        <a:xfrm>
          <a:off x="14732000" y="271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82821</xdr:rowOff>
    </xdr:from>
    <xdr:ext cx="762000" cy="259045"/>
    <xdr:sp macro="" textlink="">
      <xdr:nvSpPr>
        <xdr:cNvPr id="149" name="テキスト ボックス 148"/>
        <xdr:cNvSpPr txBox="1"/>
      </xdr:nvSpPr>
      <xdr:spPr>
        <a:xfrm>
          <a:off x="14401800" y="2483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115062</xdr:rowOff>
    </xdr:from>
    <xdr:to>
      <xdr:col>69</xdr:col>
      <xdr:colOff>142875</xdr:colOff>
      <xdr:row>16</xdr:row>
      <xdr:rowOff>45212</xdr:rowOff>
    </xdr:to>
    <xdr:sp macro="" textlink="">
      <xdr:nvSpPr>
        <xdr:cNvPr id="150" name="楕円 149"/>
        <xdr:cNvSpPr/>
      </xdr:nvSpPr>
      <xdr:spPr>
        <a:xfrm>
          <a:off x="13843000" y="26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55389</xdr:rowOff>
    </xdr:from>
    <xdr:ext cx="762000" cy="259045"/>
    <xdr:sp macro="" textlink="">
      <xdr:nvSpPr>
        <xdr:cNvPr id="151" name="テキスト ボックス 150"/>
        <xdr:cNvSpPr txBox="1"/>
      </xdr:nvSpPr>
      <xdr:spPr>
        <a:xfrm>
          <a:off x="13512800" y="24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78486</xdr:rowOff>
    </xdr:from>
    <xdr:to>
      <xdr:col>65</xdr:col>
      <xdr:colOff>53975</xdr:colOff>
      <xdr:row>16</xdr:row>
      <xdr:rowOff>8636</xdr:rowOff>
    </xdr:to>
    <xdr:sp macro="" textlink="">
      <xdr:nvSpPr>
        <xdr:cNvPr id="152" name="楕円 151"/>
        <xdr:cNvSpPr/>
      </xdr:nvSpPr>
      <xdr:spPr>
        <a:xfrm>
          <a:off x="129540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18813</xdr:rowOff>
    </xdr:from>
    <xdr:ext cx="762000" cy="259045"/>
    <xdr:sp macro="" textlink="">
      <xdr:nvSpPr>
        <xdr:cNvPr id="153" name="テキスト ボックス 152"/>
        <xdr:cNvSpPr txBox="1"/>
      </xdr:nvSpPr>
      <xdr:spPr>
        <a:xfrm>
          <a:off x="12623800" y="241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障害者自立支援制度事業費や児童扶養手当支給事業、生活扶助支給事業などの増加により、前年度比で</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今後も、少子高齢化が進み、扶助費の増加が見込まれることから、事業見直しにより、適度なサービス水準と経費のバランスに留意していく必要がある。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152146</xdr:rowOff>
    </xdr:from>
    <xdr:to>
      <xdr:col>24</xdr:col>
      <xdr:colOff>25400</xdr:colOff>
      <xdr:row>61</xdr:row>
      <xdr:rowOff>161290</xdr:rowOff>
    </xdr:to>
    <xdr:cxnSp macro="">
      <xdr:nvCxnSpPr>
        <xdr:cNvPr id="179" name="直線コネクタ 178"/>
        <xdr:cNvCxnSpPr/>
      </xdr:nvCxnSpPr>
      <xdr:spPr>
        <a:xfrm flipV="1">
          <a:off x="4826000" y="923899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133367</xdr:rowOff>
    </xdr:from>
    <xdr:ext cx="762000" cy="259045"/>
    <xdr:sp macro="" textlink="">
      <xdr:nvSpPr>
        <xdr:cNvPr id="180"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161290</xdr:rowOff>
    </xdr:from>
    <xdr:to>
      <xdr:col>24</xdr:col>
      <xdr:colOff>114300</xdr:colOff>
      <xdr:row>61</xdr:row>
      <xdr:rowOff>161290</xdr:rowOff>
    </xdr:to>
    <xdr:cxnSp macro="">
      <xdr:nvCxnSpPr>
        <xdr:cNvPr id="181" name="直線コネクタ 180"/>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67073</xdr:rowOff>
    </xdr:from>
    <xdr:ext cx="762000" cy="259045"/>
    <xdr:sp macro="" textlink="">
      <xdr:nvSpPr>
        <xdr:cNvPr id="182" name="扶助費最大値テキスト"/>
        <xdr:cNvSpPr txBox="1"/>
      </xdr:nvSpPr>
      <xdr:spPr>
        <a:xfrm>
          <a:off x="4914900" y="89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152146</xdr:rowOff>
    </xdr:from>
    <xdr:to>
      <xdr:col>24</xdr:col>
      <xdr:colOff>114300</xdr:colOff>
      <xdr:row>53</xdr:row>
      <xdr:rowOff>152146</xdr:rowOff>
    </xdr:to>
    <xdr:cxnSp macro="">
      <xdr:nvCxnSpPr>
        <xdr:cNvPr id="183" name="直線コネクタ 182"/>
        <xdr:cNvCxnSpPr/>
      </xdr:nvCxnSpPr>
      <xdr:spPr>
        <a:xfrm>
          <a:off x="4737100" y="9238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53848</xdr:rowOff>
    </xdr:from>
    <xdr:to>
      <xdr:col>24</xdr:col>
      <xdr:colOff>25400</xdr:colOff>
      <xdr:row>54</xdr:row>
      <xdr:rowOff>117856</xdr:rowOff>
    </xdr:to>
    <xdr:cxnSp macro="">
      <xdr:nvCxnSpPr>
        <xdr:cNvPr id="184" name="直線コネクタ 183"/>
        <xdr:cNvCxnSpPr/>
      </xdr:nvCxnSpPr>
      <xdr:spPr>
        <a:xfrm>
          <a:off x="3987800" y="93121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34561</xdr:rowOff>
    </xdr:from>
    <xdr:ext cx="762000" cy="259045"/>
    <xdr:sp macro="" textlink="">
      <xdr:nvSpPr>
        <xdr:cNvPr id="185" name="扶助費平均値テキスト"/>
        <xdr:cNvSpPr txBox="1"/>
      </xdr:nvSpPr>
      <xdr:spPr>
        <a:xfrm>
          <a:off x="4914900" y="9635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186" name="フローチャート: 判断 185"/>
        <xdr:cNvSpPr/>
      </xdr:nvSpPr>
      <xdr:spPr>
        <a:xfrm>
          <a:off x="4775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44704</xdr:rowOff>
    </xdr:from>
    <xdr:to>
      <xdr:col>19</xdr:col>
      <xdr:colOff>187325</xdr:colOff>
      <xdr:row>54</xdr:row>
      <xdr:rowOff>53848</xdr:rowOff>
    </xdr:to>
    <xdr:cxnSp macro="">
      <xdr:nvCxnSpPr>
        <xdr:cNvPr id="187" name="直線コネクタ 186"/>
        <xdr:cNvCxnSpPr/>
      </xdr:nvCxnSpPr>
      <xdr:spPr>
        <a:xfrm>
          <a:off x="3098800" y="93030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35052</xdr:rowOff>
    </xdr:from>
    <xdr:to>
      <xdr:col>20</xdr:col>
      <xdr:colOff>38100</xdr:colOff>
      <xdr:row>56</xdr:row>
      <xdr:rowOff>136652</xdr:rowOff>
    </xdr:to>
    <xdr:sp macro="" textlink="">
      <xdr:nvSpPr>
        <xdr:cNvPr id="188" name="フローチャート: 判断 187"/>
        <xdr:cNvSpPr/>
      </xdr:nvSpPr>
      <xdr:spPr>
        <a:xfrm>
          <a:off x="3937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121429</xdr:rowOff>
    </xdr:from>
    <xdr:ext cx="736600" cy="259045"/>
    <xdr:sp macro="" textlink="">
      <xdr:nvSpPr>
        <xdr:cNvPr id="189" name="テキスト ボックス 188"/>
        <xdr:cNvSpPr txBox="1"/>
      </xdr:nvSpPr>
      <xdr:spPr>
        <a:xfrm>
          <a:off x="3606800" y="9722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44704</xdr:rowOff>
    </xdr:from>
    <xdr:to>
      <xdr:col>15</xdr:col>
      <xdr:colOff>98425</xdr:colOff>
      <xdr:row>54</xdr:row>
      <xdr:rowOff>72136</xdr:rowOff>
    </xdr:to>
    <xdr:cxnSp macro="">
      <xdr:nvCxnSpPr>
        <xdr:cNvPr id="190" name="直線コネクタ 189"/>
        <xdr:cNvCxnSpPr/>
      </xdr:nvCxnSpPr>
      <xdr:spPr>
        <a:xfrm flipV="1">
          <a:off x="2209800" y="93030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16764</xdr:rowOff>
    </xdr:from>
    <xdr:to>
      <xdr:col>15</xdr:col>
      <xdr:colOff>149225</xdr:colOff>
      <xdr:row>56</xdr:row>
      <xdr:rowOff>118364</xdr:rowOff>
    </xdr:to>
    <xdr:sp macro="" textlink="">
      <xdr:nvSpPr>
        <xdr:cNvPr id="191" name="フローチャート: 判断 190"/>
        <xdr:cNvSpPr/>
      </xdr:nvSpPr>
      <xdr:spPr>
        <a:xfrm>
          <a:off x="3048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103141</xdr:rowOff>
    </xdr:from>
    <xdr:ext cx="762000" cy="259045"/>
    <xdr:sp macro="" textlink="">
      <xdr:nvSpPr>
        <xdr:cNvPr id="192" name="テキスト ボックス 191"/>
        <xdr:cNvSpPr txBox="1"/>
      </xdr:nvSpPr>
      <xdr:spPr>
        <a:xfrm>
          <a:off x="2717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8128</xdr:rowOff>
    </xdr:from>
    <xdr:to>
      <xdr:col>11</xdr:col>
      <xdr:colOff>9525</xdr:colOff>
      <xdr:row>54</xdr:row>
      <xdr:rowOff>72136</xdr:rowOff>
    </xdr:to>
    <xdr:cxnSp macro="">
      <xdr:nvCxnSpPr>
        <xdr:cNvPr id="193" name="直線コネクタ 192"/>
        <xdr:cNvCxnSpPr/>
      </xdr:nvCxnSpPr>
      <xdr:spPr>
        <a:xfrm>
          <a:off x="1320800" y="92664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169926</xdr:rowOff>
    </xdr:from>
    <xdr:to>
      <xdr:col>11</xdr:col>
      <xdr:colOff>60325</xdr:colOff>
      <xdr:row>56</xdr:row>
      <xdr:rowOff>100076</xdr:rowOff>
    </xdr:to>
    <xdr:sp macro="" textlink="">
      <xdr:nvSpPr>
        <xdr:cNvPr id="194" name="フローチャート: 判断 193"/>
        <xdr:cNvSpPr/>
      </xdr:nvSpPr>
      <xdr:spPr>
        <a:xfrm>
          <a:off x="2159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84853</xdr:rowOff>
    </xdr:from>
    <xdr:ext cx="762000" cy="259045"/>
    <xdr:sp macro="" textlink="">
      <xdr:nvSpPr>
        <xdr:cNvPr id="195" name="テキスト ボックス 194"/>
        <xdr:cNvSpPr txBox="1"/>
      </xdr:nvSpPr>
      <xdr:spPr>
        <a:xfrm>
          <a:off x="1828800" y="96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196" name="フローチャート: 判断 195"/>
        <xdr:cNvSpPr/>
      </xdr:nvSpPr>
      <xdr:spPr>
        <a:xfrm>
          <a:off x="1270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39133</xdr:rowOff>
    </xdr:from>
    <xdr:ext cx="762000" cy="259045"/>
    <xdr:sp macro="" textlink="">
      <xdr:nvSpPr>
        <xdr:cNvPr id="197" name="テキスト ボックス 196"/>
        <xdr:cNvSpPr txBox="1"/>
      </xdr:nvSpPr>
      <xdr:spPr>
        <a:xfrm>
          <a:off x="939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67056</xdr:rowOff>
    </xdr:from>
    <xdr:to>
      <xdr:col>24</xdr:col>
      <xdr:colOff>76200</xdr:colOff>
      <xdr:row>54</xdr:row>
      <xdr:rowOff>168656</xdr:rowOff>
    </xdr:to>
    <xdr:sp macro="" textlink="">
      <xdr:nvSpPr>
        <xdr:cNvPr id="203" name="楕円 202"/>
        <xdr:cNvSpPr/>
      </xdr:nvSpPr>
      <xdr:spPr>
        <a:xfrm>
          <a:off x="47752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83583</xdr:rowOff>
    </xdr:from>
    <xdr:ext cx="762000" cy="259045"/>
    <xdr:sp macro="" textlink="">
      <xdr:nvSpPr>
        <xdr:cNvPr id="204" name="扶助費該当値テキスト"/>
        <xdr:cNvSpPr txBox="1"/>
      </xdr:nvSpPr>
      <xdr:spPr>
        <a:xfrm>
          <a:off x="4914900" y="917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3048</xdr:rowOff>
    </xdr:from>
    <xdr:to>
      <xdr:col>20</xdr:col>
      <xdr:colOff>38100</xdr:colOff>
      <xdr:row>54</xdr:row>
      <xdr:rowOff>104648</xdr:rowOff>
    </xdr:to>
    <xdr:sp macro="" textlink="">
      <xdr:nvSpPr>
        <xdr:cNvPr id="205" name="楕円 204"/>
        <xdr:cNvSpPr/>
      </xdr:nvSpPr>
      <xdr:spPr>
        <a:xfrm>
          <a:off x="3937000" y="926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114825</xdr:rowOff>
    </xdr:from>
    <xdr:ext cx="736600" cy="259045"/>
    <xdr:sp macro="" textlink="">
      <xdr:nvSpPr>
        <xdr:cNvPr id="206" name="テキスト ボックス 205"/>
        <xdr:cNvSpPr txBox="1"/>
      </xdr:nvSpPr>
      <xdr:spPr>
        <a:xfrm>
          <a:off x="3606800" y="903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165354</xdr:rowOff>
    </xdr:from>
    <xdr:to>
      <xdr:col>15</xdr:col>
      <xdr:colOff>149225</xdr:colOff>
      <xdr:row>54</xdr:row>
      <xdr:rowOff>95504</xdr:rowOff>
    </xdr:to>
    <xdr:sp macro="" textlink="">
      <xdr:nvSpPr>
        <xdr:cNvPr id="207" name="楕円 206"/>
        <xdr:cNvSpPr/>
      </xdr:nvSpPr>
      <xdr:spPr>
        <a:xfrm>
          <a:off x="30480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105681</xdr:rowOff>
    </xdr:from>
    <xdr:ext cx="762000" cy="259045"/>
    <xdr:sp macro="" textlink="">
      <xdr:nvSpPr>
        <xdr:cNvPr id="208" name="テキスト ボックス 207"/>
        <xdr:cNvSpPr txBox="1"/>
      </xdr:nvSpPr>
      <xdr:spPr>
        <a:xfrm>
          <a:off x="2717800" y="902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21336</xdr:rowOff>
    </xdr:from>
    <xdr:to>
      <xdr:col>11</xdr:col>
      <xdr:colOff>60325</xdr:colOff>
      <xdr:row>54</xdr:row>
      <xdr:rowOff>122936</xdr:rowOff>
    </xdr:to>
    <xdr:sp macro="" textlink="">
      <xdr:nvSpPr>
        <xdr:cNvPr id="209" name="楕円 208"/>
        <xdr:cNvSpPr/>
      </xdr:nvSpPr>
      <xdr:spPr>
        <a:xfrm>
          <a:off x="2159000" y="92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133113</xdr:rowOff>
    </xdr:from>
    <xdr:ext cx="762000" cy="259045"/>
    <xdr:sp macro="" textlink="">
      <xdr:nvSpPr>
        <xdr:cNvPr id="210" name="テキスト ボックス 209"/>
        <xdr:cNvSpPr txBox="1"/>
      </xdr:nvSpPr>
      <xdr:spPr>
        <a:xfrm>
          <a:off x="1828800" y="904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128778</xdr:rowOff>
    </xdr:from>
    <xdr:to>
      <xdr:col>6</xdr:col>
      <xdr:colOff>171450</xdr:colOff>
      <xdr:row>54</xdr:row>
      <xdr:rowOff>58928</xdr:rowOff>
    </xdr:to>
    <xdr:sp macro="" textlink="">
      <xdr:nvSpPr>
        <xdr:cNvPr id="211" name="楕円 210"/>
        <xdr:cNvSpPr/>
      </xdr:nvSpPr>
      <xdr:spPr>
        <a:xfrm>
          <a:off x="1270000" y="92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69105</xdr:rowOff>
    </xdr:from>
    <xdr:ext cx="762000" cy="259045"/>
    <xdr:sp macro="" textlink="">
      <xdr:nvSpPr>
        <xdr:cNvPr id="212" name="テキスト ボックス 211"/>
        <xdr:cNvSpPr txBox="1"/>
      </xdr:nvSpPr>
      <xdr:spPr>
        <a:xfrm>
          <a:off x="939800" y="89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特別会計への繰出金は、介護サービス等の需要増などにより介護保険特別会計への繰出金が増加傾向にあるものの、維持補修費が減少したことが影響し、前年度と比較して</a:t>
          </a:r>
          <a:r>
            <a:rPr kumimoji="1" lang="en-US" altLang="ja-JP" sz="1300" baseline="0">
              <a:latin typeface="ＭＳ Ｐゴシック" panose="020B0600070205080204" pitchFamily="50" charset="-128"/>
              <a:ea typeface="ＭＳ Ｐゴシック" panose="020B0600070205080204" pitchFamily="50" charset="-128"/>
            </a:rPr>
            <a:t>0.4</a:t>
          </a:r>
          <a:r>
            <a:rPr kumimoji="1" lang="ja-JP" altLang="en-US" sz="1300" baseline="0">
              <a:latin typeface="ＭＳ Ｐゴシック" panose="020B0600070205080204" pitchFamily="50" charset="-128"/>
              <a:ea typeface="ＭＳ Ｐゴシック" panose="020B0600070205080204" pitchFamily="50" charset="-128"/>
            </a:rPr>
            <a:t>ポイント下回った。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今後も特別会計、企業会計においては独立採算制を念頭においた健全化に努め、赤字補填のための繰出金の削減に努める。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111760</xdr:rowOff>
    </xdr:from>
    <xdr:to>
      <xdr:col>82</xdr:col>
      <xdr:colOff>107950</xdr:colOff>
      <xdr:row>60</xdr:row>
      <xdr:rowOff>88900</xdr:rowOff>
    </xdr:to>
    <xdr:cxnSp macro="">
      <xdr:nvCxnSpPr>
        <xdr:cNvPr id="240" name="直線コネクタ 239"/>
        <xdr:cNvCxnSpPr/>
      </xdr:nvCxnSpPr>
      <xdr:spPr>
        <a:xfrm flipV="1">
          <a:off x="16510000" y="90271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2" name="直線コネクタ 24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26687</xdr:rowOff>
    </xdr:from>
    <xdr:ext cx="762000" cy="259045"/>
    <xdr:sp macro="" textlink="">
      <xdr:nvSpPr>
        <xdr:cNvPr id="243" name="その他最大値テキスト"/>
        <xdr:cNvSpPr txBox="1"/>
      </xdr:nvSpPr>
      <xdr:spPr>
        <a:xfrm>
          <a:off x="16598900" y="877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111760</xdr:rowOff>
    </xdr:from>
    <xdr:to>
      <xdr:col>82</xdr:col>
      <xdr:colOff>196850</xdr:colOff>
      <xdr:row>52</xdr:row>
      <xdr:rowOff>111760</xdr:rowOff>
    </xdr:to>
    <xdr:cxnSp macro="">
      <xdr:nvCxnSpPr>
        <xdr:cNvPr id="244" name="直線コネクタ 243"/>
        <xdr:cNvCxnSpPr/>
      </xdr:nvCxnSpPr>
      <xdr:spPr>
        <a:xfrm>
          <a:off x="16421100" y="902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39370</xdr:rowOff>
    </xdr:from>
    <xdr:to>
      <xdr:col>82</xdr:col>
      <xdr:colOff>107950</xdr:colOff>
      <xdr:row>55</xdr:row>
      <xdr:rowOff>69850</xdr:rowOff>
    </xdr:to>
    <xdr:cxnSp macro="">
      <xdr:nvCxnSpPr>
        <xdr:cNvPr id="245" name="直線コネクタ 244"/>
        <xdr:cNvCxnSpPr/>
      </xdr:nvCxnSpPr>
      <xdr:spPr>
        <a:xfrm flipV="1">
          <a:off x="15671800" y="94691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46" name="その他平均値テキスト"/>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39370</xdr:rowOff>
    </xdr:from>
    <xdr:to>
      <xdr:col>78</xdr:col>
      <xdr:colOff>69850</xdr:colOff>
      <xdr:row>55</xdr:row>
      <xdr:rowOff>69850</xdr:rowOff>
    </xdr:to>
    <xdr:cxnSp macro="">
      <xdr:nvCxnSpPr>
        <xdr:cNvPr id="248" name="直線コネクタ 247"/>
        <xdr:cNvCxnSpPr/>
      </xdr:nvCxnSpPr>
      <xdr:spPr>
        <a:xfrm>
          <a:off x="14782800" y="94691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49" name="フローチャート: 判断 248"/>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36847</xdr:rowOff>
    </xdr:from>
    <xdr:ext cx="736600" cy="259045"/>
    <xdr:sp macro="" textlink="">
      <xdr:nvSpPr>
        <xdr:cNvPr id="250" name="テキスト ボックス 249"/>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xdr:rowOff>
    </xdr:from>
    <xdr:to>
      <xdr:col>73</xdr:col>
      <xdr:colOff>180975</xdr:colOff>
      <xdr:row>55</xdr:row>
      <xdr:rowOff>39370</xdr:rowOff>
    </xdr:to>
    <xdr:cxnSp macro="">
      <xdr:nvCxnSpPr>
        <xdr:cNvPr id="251" name="直線コネクタ 250"/>
        <xdr:cNvCxnSpPr/>
      </xdr:nvCxnSpPr>
      <xdr:spPr>
        <a:xfrm>
          <a:off x="13893800" y="9438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3" name="テキスト ボックス 252"/>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8890</xdr:rowOff>
    </xdr:from>
    <xdr:to>
      <xdr:col>69</xdr:col>
      <xdr:colOff>92075</xdr:colOff>
      <xdr:row>57</xdr:row>
      <xdr:rowOff>153670</xdr:rowOff>
    </xdr:to>
    <xdr:cxnSp macro="">
      <xdr:nvCxnSpPr>
        <xdr:cNvPr id="254" name="直線コネクタ 253"/>
        <xdr:cNvCxnSpPr/>
      </xdr:nvCxnSpPr>
      <xdr:spPr>
        <a:xfrm flipV="1">
          <a:off x="13004800" y="9438640"/>
          <a:ext cx="8890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5" name="フローチャート: 判断 254"/>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56" name="テキスト ボックス 255"/>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7" name="フローチャート: 判断 256"/>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58" name="テキスト ボックス 257"/>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160020</xdr:rowOff>
    </xdr:from>
    <xdr:to>
      <xdr:col>82</xdr:col>
      <xdr:colOff>158750</xdr:colOff>
      <xdr:row>55</xdr:row>
      <xdr:rowOff>90170</xdr:rowOff>
    </xdr:to>
    <xdr:sp macro="" textlink="">
      <xdr:nvSpPr>
        <xdr:cNvPr id="264" name="楕円 263"/>
        <xdr:cNvSpPr/>
      </xdr:nvSpPr>
      <xdr:spPr>
        <a:xfrm>
          <a:off x="164592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5097</xdr:rowOff>
    </xdr:from>
    <xdr:ext cx="762000" cy="259045"/>
    <xdr:sp macro="" textlink="">
      <xdr:nvSpPr>
        <xdr:cNvPr id="265" name="その他該当値テキスト"/>
        <xdr:cNvSpPr txBox="1"/>
      </xdr:nvSpPr>
      <xdr:spPr>
        <a:xfrm>
          <a:off x="165989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19050</xdr:rowOff>
    </xdr:from>
    <xdr:to>
      <xdr:col>78</xdr:col>
      <xdr:colOff>120650</xdr:colOff>
      <xdr:row>55</xdr:row>
      <xdr:rowOff>120650</xdr:rowOff>
    </xdr:to>
    <xdr:sp macro="" textlink="">
      <xdr:nvSpPr>
        <xdr:cNvPr id="266" name="楕円 265"/>
        <xdr:cNvSpPr/>
      </xdr:nvSpPr>
      <xdr:spPr>
        <a:xfrm>
          <a:off x="15621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130827</xdr:rowOff>
    </xdr:from>
    <xdr:ext cx="736600" cy="259045"/>
    <xdr:sp macro="" textlink="">
      <xdr:nvSpPr>
        <xdr:cNvPr id="267" name="テキスト ボックス 266"/>
        <xdr:cNvSpPr txBox="1"/>
      </xdr:nvSpPr>
      <xdr:spPr>
        <a:xfrm>
          <a:off x="15290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160020</xdr:rowOff>
    </xdr:from>
    <xdr:to>
      <xdr:col>74</xdr:col>
      <xdr:colOff>31750</xdr:colOff>
      <xdr:row>55</xdr:row>
      <xdr:rowOff>90170</xdr:rowOff>
    </xdr:to>
    <xdr:sp macro="" textlink="">
      <xdr:nvSpPr>
        <xdr:cNvPr id="268" name="楕円 267"/>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100347</xdr:rowOff>
    </xdr:from>
    <xdr:ext cx="762000" cy="259045"/>
    <xdr:sp macro="" textlink="">
      <xdr:nvSpPr>
        <xdr:cNvPr id="269" name="テキスト ボックス 268"/>
        <xdr:cNvSpPr txBox="1"/>
      </xdr:nvSpPr>
      <xdr:spPr>
        <a:xfrm>
          <a:off x="14401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129540</xdr:rowOff>
    </xdr:from>
    <xdr:to>
      <xdr:col>69</xdr:col>
      <xdr:colOff>142875</xdr:colOff>
      <xdr:row>55</xdr:row>
      <xdr:rowOff>59690</xdr:rowOff>
    </xdr:to>
    <xdr:sp macro="" textlink="">
      <xdr:nvSpPr>
        <xdr:cNvPr id="270" name="楕円 269"/>
        <xdr:cNvSpPr/>
      </xdr:nvSpPr>
      <xdr:spPr>
        <a:xfrm>
          <a:off x="13843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69867</xdr:rowOff>
    </xdr:from>
    <xdr:ext cx="762000" cy="259045"/>
    <xdr:sp macro="" textlink="">
      <xdr:nvSpPr>
        <xdr:cNvPr id="271" name="テキスト ボックス 270"/>
        <xdr:cNvSpPr txBox="1"/>
      </xdr:nvSpPr>
      <xdr:spPr>
        <a:xfrm>
          <a:off x="13512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102870</xdr:rowOff>
    </xdr:from>
    <xdr:to>
      <xdr:col>65</xdr:col>
      <xdr:colOff>53975</xdr:colOff>
      <xdr:row>58</xdr:row>
      <xdr:rowOff>33020</xdr:rowOff>
    </xdr:to>
    <xdr:sp macro="" textlink="">
      <xdr:nvSpPr>
        <xdr:cNvPr id="272" name="楕円 271"/>
        <xdr:cNvSpPr/>
      </xdr:nvSpPr>
      <xdr:spPr>
        <a:xfrm>
          <a:off x="12954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17797</xdr:rowOff>
    </xdr:from>
    <xdr:ext cx="762000" cy="259045"/>
    <xdr:sp macro="" textlink="">
      <xdr:nvSpPr>
        <xdr:cNvPr id="273" name="テキスト ボックス 272"/>
        <xdr:cNvSpPr txBox="1"/>
      </xdr:nvSpPr>
      <xdr:spPr>
        <a:xfrm>
          <a:off x="12623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ふるさと納税の寄附に伴う返礼品の増加などにより、前年度より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ポイント微増した。補助金等その他に係る経常収支比率が類似団体よりも大きく上回るのは、一部事務組合の公立病院への補助金が多額になっているためである。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今後も効果の薄れてきた事業や補助金適正化計画に基づき補助金等を見直し、さらなる削減に努める。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17272</xdr:rowOff>
    </xdr:to>
    <xdr:cxnSp macro="">
      <xdr:nvCxnSpPr>
        <xdr:cNvPr id="298" name="直線コネクタ 297"/>
        <xdr:cNvCxnSpPr/>
      </xdr:nvCxnSpPr>
      <xdr:spPr>
        <a:xfrm flipV="1">
          <a:off x="16510000" y="58237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299"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0" name="直線コネクタ 299"/>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17272</xdr:rowOff>
    </xdr:from>
    <xdr:to>
      <xdr:col>82</xdr:col>
      <xdr:colOff>107950</xdr:colOff>
      <xdr:row>38</xdr:row>
      <xdr:rowOff>30988</xdr:rowOff>
    </xdr:to>
    <xdr:cxnSp macro="">
      <xdr:nvCxnSpPr>
        <xdr:cNvPr id="303" name="直線コネクタ 302"/>
        <xdr:cNvCxnSpPr/>
      </xdr:nvCxnSpPr>
      <xdr:spPr>
        <a:xfrm>
          <a:off x="15671800" y="653237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4"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5" name="フローチャート: 判断 304"/>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17272</xdr:rowOff>
    </xdr:from>
    <xdr:to>
      <xdr:col>78</xdr:col>
      <xdr:colOff>69850</xdr:colOff>
      <xdr:row>38</xdr:row>
      <xdr:rowOff>140716</xdr:rowOff>
    </xdr:to>
    <xdr:cxnSp macro="">
      <xdr:nvCxnSpPr>
        <xdr:cNvPr id="306" name="直線コネクタ 305"/>
        <xdr:cNvCxnSpPr/>
      </xdr:nvCxnSpPr>
      <xdr:spPr>
        <a:xfrm flipV="1">
          <a:off x="14782800" y="653237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7" name="フローチャート: 判断 306"/>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08" name="テキスト ボックス 307"/>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104140</xdr:rowOff>
    </xdr:from>
    <xdr:to>
      <xdr:col>73</xdr:col>
      <xdr:colOff>180975</xdr:colOff>
      <xdr:row>38</xdr:row>
      <xdr:rowOff>140716</xdr:rowOff>
    </xdr:to>
    <xdr:cxnSp macro="">
      <xdr:nvCxnSpPr>
        <xdr:cNvPr id="309" name="直線コネクタ 308"/>
        <xdr:cNvCxnSpPr/>
      </xdr:nvCxnSpPr>
      <xdr:spPr>
        <a:xfrm>
          <a:off x="13893800" y="661924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0" name="フローチャート: 判断 30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1" name="テキスト ボックス 31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38</xdr:row>
      <xdr:rowOff>104140</xdr:rowOff>
    </xdr:to>
    <xdr:cxnSp macro="">
      <xdr:nvCxnSpPr>
        <xdr:cNvPr id="312" name="直線コネクタ 311"/>
        <xdr:cNvCxnSpPr/>
      </xdr:nvCxnSpPr>
      <xdr:spPr>
        <a:xfrm>
          <a:off x="13004800" y="6399784"/>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3" name="フローチャート: 判断 312"/>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14" name="テキスト ボックス 313"/>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15" name="フローチャート: 判断 314"/>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16" name="テキスト ボックス 315"/>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151638</xdr:rowOff>
    </xdr:from>
    <xdr:to>
      <xdr:col>82</xdr:col>
      <xdr:colOff>158750</xdr:colOff>
      <xdr:row>38</xdr:row>
      <xdr:rowOff>81788</xdr:rowOff>
    </xdr:to>
    <xdr:sp macro="" textlink="">
      <xdr:nvSpPr>
        <xdr:cNvPr id="322" name="楕円 321"/>
        <xdr:cNvSpPr/>
      </xdr:nvSpPr>
      <xdr:spPr>
        <a:xfrm>
          <a:off x="16459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123715</xdr:rowOff>
    </xdr:from>
    <xdr:ext cx="762000" cy="259045"/>
    <xdr:sp macro="" textlink="">
      <xdr:nvSpPr>
        <xdr:cNvPr id="323" name="補助費等該当値テキスト"/>
        <xdr:cNvSpPr txBox="1"/>
      </xdr:nvSpPr>
      <xdr:spPr>
        <a:xfrm>
          <a:off x="16598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137922</xdr:rowOff>
    </xdr:from>
    <xdr:to>
      <xdr:col>78</xdr:col>
      <xdr:colOff>120650</xdr:colOff>
      <xdr:row>38</xdr:row>
      <xdr:rowOff>68072</xdr:rowOff>
    </xdr:to>
    <xdr:sp macro="" textlink="">
      <xdr:nvSpPr>
        <xdr:cNvPr id="324" name="楕円 323"/>
        <xdr:cNvSpPr/>
      </xdr:nvSpPr>
      <xdr:spPr>
        <a:xfrm>
          <a:off x="15621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52849</xdr:rowOff>
    </xdr:from>
    <xdr:ext cx="736600" cy="259045"/>
    <xdr:sp macro="" textlink="">
      <xdr:nvSpPr>
        <xdr:cNvPr id="325" name="テキスト ボックス 324"/>
        <xdr:cNvSpPr txBox="1"/>
      </xdr:nvSpPr>
      <xdr:spPr>
        <a:xfrm>
          <a:off x="15290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89916</xdr:rowOff>
    </xdr:from>
    <xdr:to>
      <xdr:col>74</xdr:col>
      <xdr:colOff>31750</xdr:colOff>
      <xdr:row>39</xdr:row>
      <xdr:rowOff>20066</xdr:rowOff>
    </xdr:to>
    <xdr:sp macro="" textlink="">
      <xdr:nvSpPr>
        <xdr:cNvPr id="326" name="楕円 325"/>
        <xdr:cNvSpPr/>
      </xdr:nvSpPr>
      <xdr:spPr>
        <a:xfrm>
          <a:off x="14732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4843</xdr:rowOff>
    </xdr:from>
    <xdr:ext cx="762000" cy="259045"/>
    <xdr:sp macro="" textlink="">
      <xdr:nvSpPr>
        <xdr:cNvPr id="327" name="テキスト ボックス 326"/>
        <xdr:cNvSpPr txBox="1"/>
      </xdr:nvSpPr>
      <xdr:spPr>
        <a:xfrm>
          <a:off x="144018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28" name="楕円 327"/>
        <xdr:cNvSpPr/>
      </xdr:nvSpPr>
      <xdr:spPr>
        <a:xfrm>
          <a:off x="13843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139717</xdr:rowOff>
    </xdr:from>
    <xdr:ext cx="762000" cy="259045"/>
    <xdr:sp macro="" textlink="">
      <xdr:nvSpPr>
        <xdr:cNvPr id="329" name="テキスト ボックス 328"/>
        <xdr:cNvSpPr txBox="1"/>
      </xdr:nvSpPr>
      <xdr:spPr>
        <a:xfrm>
          <a:off x="13512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30" name="楕円 329"/>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91711</xdr:rowOff>
    </xdr:from>
    <xdr:ext cx="762000" cy="259045"/>
    <xdr:sp macro="" textlink="">
      <xdr:nvSpPr>
        <xdr:cNvPr id="331" name="テキスト ボックス 330"/>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前年度に実施した繰上償還が影響し、前年度比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ポイント下回った。公債費のピークは令和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年頃となる見込みであるが、臨時財政対策債や合併特例事業債など交付税措置率が高い有利な起債を厳選し、悪化につながらないよう、財務体質の改善に努める。</a:t>
          </a: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94996</xdr:rowOff>
    </xdr:from>
    <xdr:to>
      <xdr:col>24</xdr:col>
      <xdr:colOff>25400</xdr:colOff>
      <xdr:row>80</xdr:row>
      <xdr:rowOff>140715</xdr:rowOff>
    </xdr:to>
    <xdr:cxnSp macro="">
      <xdr:nvCxnSpPr>
        <xdr:cNvPr id="356" name="直線コネクタ 355"/>
        <xdr:cNvCxnSpPr/>
      </xdr:nvCxnSpPr>
      <xdr:spPr>
        <a:xfrm flipV="1">
          <a:off x="4826000" y="12782296"/>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7"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8" name="直線コネクタ 357"/>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9923</xdr:rowOff>
    </xdr:from>
    <xdr:ext cx="762000" cy="259045"/>
    <xdr:sp macro="" textlink="">
      <xdr:nvSpPr>
        <xdr:cNvPr id="359" name="公債費最大値テキスト"/>
        <xdr:cNvSpPr txBox="1"/>
      </xdr:nvSpPr>
      <xdr:spPr>
        <a:xfrm>
          <a:off x="4914900" y="125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94996</xdr:rowOff>
    </xdr:from>
    <xdr:to>
      <xdr:col>24</xdr:col>
      <xdr:colOff>114300</xdr:colOff>
      <xdr:row>74</xdr:row>
      <xdr:rowOff>94996</xdr:rowOff>
    </xdr:to>
    <xdr:cxnSp macro="">
      <xdr:nvCxnSpPr>
        <xdr:cNvPr id="360" name="直線コネクタ 359"/>
        <xdr:cNvCxnSpPr/>
      </xdr:nvCxnSpPr>
      <xdr:spPr>
        <a:xfrm>
          <a:off x="4737100" y="12782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56135</xdr:rowOff>
    </xdr:from>
    <xdr:to>
      <xdr:col>24</xdr:col>
      <xdr:colOff>25400</xdr:colOff>
      <xdr:row>77</xdr:row>
      <xdr:rowOff>83565</xdr:rowOff>
    </xdr:to>
    <xdr:cxnSp macro="">
      <xdr:nvCxnSpPr>
        <xdr:cNvPr id="361" name="直線コネクタ 360"/>
        <xdr:cNvCxnSpPr/>
      </xdr:nvCxnSpPr>
      <xdr:spPr>
        <a:xfrm flipV="1">
          <a:off x="3987800" y="13257785"/>
          <a:ext cx="8382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2" name="公債費平均値テキスト"/>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3" name="フローチャート: 判断 362"/>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78994</xdr:rowOff>
    </xdr:from>
    <xdr:to>
      <xdr:col>19</xdr:col>
      <xdr:colOff>187325</xdr:colOff>
      <xdr:row>77</xdr:row>
      <xdr:rowOff>83565</xdr:rowOff>
    </xdr:to>
    <xdr:cxnSp macro="">
      <xdr:nvCxnSpPr>
        <xdr:cNvPr id="364" name="直線コネクタ 363"/>
        <xdr:cNvCxnSpPr/>
      </xdr:nvCxnSpPr>
      <xdr:spPr>
        <a:xfrm>
          <a:off x="3098800" y="1328064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142003</xdr:rowOff>
    </xdr:from>
    <xdr:ext cx="736600" cy="259045"/>
    <xdr:sp macro="" textlink="">
      <xdr:nvSpPr>
        <xdr:cNvPr id="366" name="テキスト ボックス 365"/>
        <xdr:cNvSpPr txBox="1"/>
      </xdr:nvSpPr>
      <xdr:spPr>
        <a:xfrm>
          <a:off x="3606800" y="1334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78994</xdr:rowOff>
    </xdr:to>
    <xdr:cxnSp macro="">
      <xdr:nvCxnSpPr>
        <xdr:cNvPr id="367" name="直線コネクタ 366"/>
        <xdr:cNvCxnSpPr/>
      </xdr:nvCxnSpPr>
      <xdr:spPr>
        <a:xfrm>
          <a:off x="2209800" y="132257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155719</xdr:rowOff>
    </xdr:from>
    <xdr:ext cx="762000" cy="259045"/>
    <xdr:sp macro="" textlink="">
      <xdr:nvSpPr>
        <xdr:cNvPr id="369" name="テキスト ボックス 368"/>
        <xdr:cNvSpPr txBox="1"/>
      </xdr:nvSpPr>
      <xdr:spPr>
        <a:xfrm>
          <a:off x="2717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51563</xdr:rowOff>
    </xdr:to>
    <xdr:cxnSp macro="">
      <xdr:nvCxnSpPr>
        <xdr:cNvPr id="370" name="直線コネクタ 369"/>
        <xdr:cNvCxnSpPr/>
      </xdr:nvCxnSpPr>
      <xdr:spPr>
        <a:xfrm flipV="1">
          <a:off x="1320800" y="132257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1" name="フローチャート: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72" name="テキスト ボックス 371"/>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3" name="フローチャート: 判断 372"/>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4" name="テキスト ボックス 373"/>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80" name="楕円 379"/>
        <xdr:cNvSpPr/>
      </xdr:nvSpPr>
      <xdr:spPr>
        <a:xfrm>
          <a:off x="47752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21862</xdr:rowOff>
    </xdr:from>
    <xdr:ext cx="762000" cy="259045"/>
    <xdr:sp macro="" textlink="">
      <xdr:nvSpPr>
        <xdr:cNvPr id="381" name="公債費該当値テキスト"/>
        <xdr:cNvSpPr txBox="1"/>
      </xdr:nvSpPr>
      <xdr:spPr>
        <a:xfrm>
          <a:off x="4914900" y="13052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32765</xdr:rowOff>
    </xdr:from>
    <xdr:to>
      <xdr:col>20</xdr:col>
      <xdr:colOff>38100</xdr:colOff>
      <xdr:row>77</xdr:row>
      <xdr:rowOff>134365</xdr:rowOff>
    </xdr:to>
    <xdr:sp macro="" textlink="">
      <xdr:nvSpPr>
        <xdr:cNvPr id="382" name="楕円 381"/>
        <xdr:cNvSpPr/>
      </xdr:nvSpPr>
      <xdr:spPr>
        <a:xfrm>
          <a:off x="3937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83" name="テキスト ボックス 382"/>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28194</xdr:rowOff>
    </xdr:from>
    <xdr:to>
      <xdr:col>15</xdr:col>
      <xdr:colOff>149225</xdr:colOff>
      <xdr:row>77</xdr:row>
      <xdr:rowOff>129794</xdr:rowOff>
    </xdr:to>
    <xdr:sp macro="" textlink="">
      <xdr:nvSpPr>
        <xdr:cNvPr id="384" name="楕円 383"/>
        <xdr:cNvSpPr/>
      </xdr:nvSpPr>
      <xdr:spPr>
        <a:xfrm>
          <a:off x="3048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139971</xdr:rowOff>
    </xdr:from>
    <xdr:ext cx="762000" cy="259045"/>
    <xdr:sp macro="" textlink="">
      <xdr:nvSpPr>
        <xdr:cNvPr id="385" name="テキスト ボックス 384"/>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86" name="楕円 385"/>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87" name="テキスト ボックス 386"/>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763</xdr:rowOff>
    </xdr:from>
    <xdr:to>
      <xdr:col>6</xdr:col>
      <xdr:colOff>171450</xdr:colOff>
      <xdr:row>77</xdr:row>
      <xdr:rowOff>102363</xdr:rowOff>
    </xdr:to>
    <xdr:sp macro="" textlink="">
      <xdr:nvSpPr>
        <xdr:cNvPr id="388" name="楕円 387"/>
        <xdr:cNvSpPr/>
      </xdr:nvSpPr>
      <xdr:spPr>
        <a:xfrm>
          <a:off x="1270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112540</xdr:rowOff>
    </xdr:from>
    <xdr:ext cx="762000" cy="259045"/>
    <xdr:sp macro="" textlink="">
      <xdr:nvSpPr>
        <xdr:cNvPr id="389" name="テキスト ボックス 388"/>
        <xdr:cNvSpPr txBox="1"/>
      </xdr:nvSpPr>
      <xdr:spPr>
        <a:xfrm>
          <a:off x="939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維持補修費と繰出金は減少したが、それ以外の費目で増加したことから、前年度比</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また、類似団体平均からは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ポイント下回っているものの、今後も継続した行財政改革を進めることにより、一層の改善に努める。</a:t>
          </a: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80</xdr:row>
      <xdr:rowOff>92711</xdr:rowOff>
    </xdr:to>
    <xdr:cxnSp macro="">
      <xdr:nvCxnSpPr>
        <xdr:cNvPr id="417" name="直線コネクタ 416"/>
        <xdr:cNvCxnSpPr/>
      </xdr:nvCxnSpPr>
      <xdr:spPr>
        <a:xfrm flipV="1">
          <a:off x="16510000" y="12760960"/>
          <a:ext cx="0" cy="104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20"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21" name="直線コネクタ 420"/>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8889</xdr:rowOff>
    </xdr:from>
    <xdr:to>
      <xdr:col>82</xdr:col>
      <xdr:colOff>107950</xdr:colOff>
      <xdr:row>76</xdr:row>
      <xdr:rowOff>66039</xdr:rowOff>
    </xdr:to>
    <xdr:cxnSp macro="">
      <xdr:nvCxnSpPr>
        <xdr:cNvPr id="422" name="直線コネクタ 421"/>
        <xdr:cNvCxnSpPr/>
      </xdr:nvCxnSpPr>
      <xdr:spPr>
        <a:xfrm>
          <a:off x="15671800" y="13039089"/>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3" name="公債費以外平均値テキスト"/>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4" name="フローチャート: 判断 423"/>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8889</xdr:rowOff>
    </xdr:from>
    <xdr:to>
      <xdr:col>78</xdr:col>
      <xdr:colOff>69850</xdr:colOff>
      <xdr:row>76</xdr:row>
      <xdr:rowOff>77470</xdr:rowOff>
    </xdr:to>
    <xdr:cxnSp macro="">
      <xdr:nvCxnSpPr>
        <xdr:cNvPr id="425" name="直線コネクタ 424"/>
        <xdr:cNvCxnSpPr/>
      </xdr:nvCxnSpPr>
      <xdr:spPr>
        <a:xfrm flipV="1">
          <a:off x="14782800" y="1303908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26" name="フローチャート: 判断 425"/>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109238</xdr:rowOff>
    </xdr:from>
    <xdr:ext cx="736600" cy="259045"/>
    <xdr:sp macro="" textlink="">
      <xdr:nvSpPr>
        <xdr:cNvPr id="427" name="テキスト ボックス 426"/>
        <xdr:cNvSpPr txBox="1"/>
      </xdr:nvSpPr>
      <xdr:spPr>
        <a:xfrm>
          <a:off x="15290800" y="13139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165100</xdr:rowOff>
    </xdr:from>
    <xdr:to>
      <xdr:col>73</xdr:col>
      <xdr:colOff>180975</xdr:colOff>
      <xdr:row>76</xdr:row>
      <xdr:rowOff>77470</xdr:rowOff>
    </xdr:to>
    <xdr:cxnSp macro="">
      <xdr:nvCxnSpPr>
        <xdr:cNvPr id="428" name="直線コネクタ 427"/>
        <xdr:cNvCxnSpPr/>
      </xdr:nvCxnSpPr>
      <xdr:spPr>
        <a:xfrm>
          <a:off x="13893800" y="1302385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19050</xdr:rowOff>
    </xdr:from>
    <xdr:to>
      <xdr:col>74</xdr:col>
      <xdr:colOff>31750</xdr:colOff>
      <xdr:row>76</xdr:row>
      <xdr:rowOff>120650</xdr:rowOff>
    </xdr:to>
    <xdr:sp macro="" textlink="">
      <xdr:nvSpPr>
        <xdr:cNvPr id="429" name="フローチャート: 判断 42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130827</xdr:rowOff>
    </xdr:from>
    <xdr:ext cx="762000" cy="259045"/>
    <xdr:sp macro="" textlink="">
      <xdr:nvSpPr>
        <xdr:cNvPr id="430" name="テキスト ボックス 429"/>
        <xdr:cNvSpPr txBox="1"/>
      </xdr:nvSpPr>
      <xdr:spPr>
        <a:xfrm>
          <a:off x="14401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165100</xdr:rowOff>
    </xdr:from>
    <xdr:to>
      <xdr:col>69</xdr:col>
      <xdr:colOff>92075</xdr:colOff>
      <xdr:row>76</xdr:row>
      <xdr:rowOff>12700</xdr:rowOff>
    </xdr:to>
    <xdr:cxnSp macro="">
      <xdr:nvCxnSpPr>
        <xdr:cNvPr id="431" name="直線コネクタ 430"/>
        <xdr:cNvCxnSpPr/>
      </xdr:nvCxnSpPr>
      <xdr:spPr>
        <a:xfrm flipV="1">
          <a:off x="13004800" y="1302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0</xdr:rowOff>
    </xdr:from>
    <xdr:to>
      <xdr:col>69</xdr:col>
      <xdr:colOff>142875</xdr:colOff>
      <xdr:row>76</xdr:row>
      <xdr:rowOff>101600</xdr:rowOff>
    </xdr:to>
    <xdr:sp macro="" textlink="">
      <xdr:nvSpPr>
        <xdr:cNvPr id="432" name="フローチャート: 判断 431"/>
        <xdr:cNvSpPr/>
      </xdr:nvSpPr>
      <xdr:spPr>
        <a:xfrm>
          <a:off x="13843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86377</xdr:rowOff>
    </xdr:from>
    <xdr:ext cx="762000" cy="259045"/>
    <xdr:sp macro="" textlink="">
      <xdr:nvSpPr>
        <xdr:cNvPr id="433" name="テキスト ボックス 432"/>
        <xdr:cNvSpPr txBox="1"/>
      </xdr:nvSpPr>
      <xdr:spPr>
        <a:xfrm>
          <a:off x="13512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83820</xdr:rowOff>
    </xdr:from>
    <xdr:to>
      <xdr:col>65</xdr:col>
      <xdr:colOff>53975</xdr:colOff>
      <xdr:row>76</xdr:row>
      <xdr:rowOff>13970</xdr:rowOff>
    </xdr:to>
    <xdr:sp macro="" textlink="">
      <xdr:nvSpPr>
        <xdr:cNvPr id="434" name="フローチャート: 判断 433"/>
        <xdr:cNvSpPr/>
      </xdr:nvSpPr>
      <xdr:spPr>
        <a:xfrm>
          <a:off x="12954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24147</xdr:rowOff>
    </xdr:from>
    <xdr:ext cx="762000" cy="259045"/>
    <xdr:sp macro="" textlink="">
      <xdr:nvSpPr>
        <xdr:cNvPr id="435" name="テキスト ボックス 434"/>
        <xdr:cNvSpPr txBox="1"/>
      </xdr:nvSpPr>
      <xdr:spPr>
        <a:xfrm>
          <a:off x="12623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15239</xdr:rowOff>
    </xdr:from>
    <xdr:to>
      <xdr:col>82</xdr:col>
      <xdr:colOff>158750</xdr:colOff>
      <xdr:row>76</xdr:row>
      <xdr:rowOff>116839</xdr:rowOff>
    </xdr:to>
    <xdr:sp macro="" textlink="">
      <xdr:nvSpPr>
        <xdr:cNvPr id="441" name="楕円 440"/>
        <xdr:cNvSpPr/>
      </xdr:nvSpPr>
      <xdr:spPr>
        <a:xfrm>
          <a:off x="164592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31767</xdr:rowOff>
    </xdr:from>
    <xdr:ext cx="762000" cy="259045"/>
    <xdr:sp macro="" textlink="">
      <xdr:nvSpPr>
        <xdr:cNvPr id="442" name="公債費以外該当値テキスト"/>
        <xdr:cNvSpPr txBox="1"/>
      </xdr:nvSpPr>
      <xdr:spPr>
        <a:xfrm>
          <a:off x="165989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129540</xdr:rowOff>
    </xdr:from>
    <xdr:to>
      <xdr:col>78</xdr:col>
      <xdr:colOff>120650</xdr:colOff>
      <xdr:row>76</xdr:row>
      <xdr:rowOff>59689</xdr:rowOff>
    </xdr:to>
    <xdr:sp macro="" textlink="">
      <xdr:nvSpPr>
        <xdr:cNvPr id="443" name="楕円 442"/>
        <xdr:cNvSpPr/>
      </xdr:nvSpPr>
      <xdr:spPr>
        <a:xfrm>
          <a:off x="15621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69867</xdr:rowOff>
    </xdr:from>
    <xdr:ext cx="736600" cy="259045"/>
    <xdr:sp macro="" textlink="">
      <xdr:nvSpPr>
        <xdr:cNvPr id="444" name="テキスト ボックス 443"/>
        <xdr:cNvSpPr txBox="1"/>
      </xdr:nvSpPr>
      <xdr:spPr>
        <a:xfrm>
          <a:off x="15290800" y="12757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26670</xdr:rowOff>
    </xdr:from>
    <xdr:to>
      <xdr:col>74</xdr:col>
      <xdr:colOff>31750</xdr:colOff>
      <xdr:row>76</xdr:row>
      <xdr:rowOff>128270</xdr:rowOff>
    </xdr:to>
    <xdr:sp macro="" textlink="">
      <xdr:nvSpPr>
        <xdr:cNvPr id="445" name="楕円 444"/>
        <xdr:cNvSpPr/>
      </xdr:nvSpPr>
      <xdr:spPr>
        <a:xfrm>
          <a:off x="147320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113047</xdr:rowOff>
    </xdr:from>
    <xdr:ext cx="762000" cy="259045"/>
    <xdr:sp macro="" textlink="">
      <xdr:nvSpPr>
        <xdr:cNvPr id="446" name="テキスト ボックス 445"/>
        <xdr:cNvSpPr txBox="1"/>
      </xdr:nvSpPr>
      <xdr:spPr>
        <a:xfrm>
          <a:off x="144018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114300</xdr:rowOff>
    </xdr:from>
    <xdr:to>
      <xdr:col>69</xdr:col>
      <xdr:colOff>142875</xdr:colOff>
      <xdr:row>76</xdr:row>
      <xdr:rowOff>44450</xdr:rowOff>
    </xdr:to>
    <xdr:sp macro="" textlink="">
      <xdr:nvSpPr>
        <xdr:cNvPr id="447" name="楕円 446"/>
        <xdr:cNvSpPr/>
      </xdr:nvSpPr>
      <xdr:spPr>
        <a:xfrm>
          <a:off x="13843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54627</xdr:rowOff>
    </xdr:from>
    <xdr:ext cx="762000" cy="259045"/>
    <xdr:sp macro="" textlink="">
      <xdr:nvSpPr>
        <xdr:cNvPr id="448" name="テキスト ボックス 447"/>
        <xdr:cNvSpPr txBox="1"/>
      </xdr:nvSpPr>
      <xdr:spPr>
        <a:xfrm>
          <a:off x="13512800" y="1274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133350</xdr:rowOff>
    </xdr:from>
    <xdr:to>
      <xdr:col>65</xdr:col>
      <xdr:colOff>53975</xdr:colOff>
      <xdr:row>76</xdr:row>
      <xdr:rowOff>63500</xdr:rowOff>
    </xdr:to>
    <xdr:sp macro="" textlink="">
      <xdr:nvSpPr>
        <xdr:cNvPr id="449" name="楕円 448"/>
        <xdr:cNvSpPr/>
      </xdr:nvSpPr>
      <xdr:spPr>
        <a:xfrm>
          <a:off x="12954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48277</xdr:rowOff>
    </xdr:from>
    <xdr:ext cx="762000" cy="259045"/>
    <xdr:sp macro="" textlink="">
      <xdr:nvSpPr>
        <xdr:cNvPr id="450" name="テキスト ボックス 449"/>
        <xdr:cNvSpPr txBox="1"/>
      </xdr:nvSpPr>
      <xdr:spPr>
        <a:xfrm>
          <a:off x="12623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161546</xdr:rowOff>
    </xdr:from>
    <xdr:to>
      <xdr:col>29</xdr:col>
      <xdr:colOff>127000</xdr:colOff>
      <xdr:row>19</xdr:row>
      <xdr:rowOff>160566</xdr:rowOff>
    </xdr:to>
    <xdr:cxnSp macro="">
      <xdr:nvCxnSpPr>
        <xdr:cNvPr id="47" name="直線コネクタ 46"/>
        <xdr:cNvCxnSpPr/>
      </xdr:nvCxnSpPr>
      <xdr:spPr bwMode="auto">
        <a:xfrm flipV="1">
          <a:off x="5651500" y="2095121"/>
          <a:ext cx="0" cy="13706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132643</xdr:rowOff>
    </xdr:from>
    <xdr:ext cx="762000" cy="259045"/>
    <xdr:sp macro="" textlink="">
      <xdr:nvSpPr>
        <xdr:cNvPr id="48" name="人口1人当たり決算額の推移最小値テキスト130"/>
        <xdr:cNvSpPr txBox="1"/>
      </xdr:nvSpPr>
      <xdr:spPr>
        <a:xfrm>
          <a:off x="5740400" y="34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160566</xdr:rowOff>
    </xdr:from>
    <xdr:to>
      <xdr:col>30</xdr:col>
      <xdr:colOff>25400</xdr:colOff>
      <xdr:row>19</xdr:row>
      <xdr:rowOff>160566</xdr:rowOff>
    </xdr:to>
    <xdr:cxnSp macro="">
      <xdr:nvCxnSpPr>
        <xdr:cNvPr id="49" name="直線コネクタ 48"/>
        <xdr:cNvCxnSpPr/>
      </xdr:nvCxnSpPr>
      <xdr:spPr bwMode="auto">
        <a:xfrm>
          <a:off x="5562600" y="34657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76473</xdr:rowOff>
    </xdr:from>
    <xdr:ext cx="762000" cy="259045"/>
    <xdr:sp macro="" textlink="">
      <xdr:nvSpPr>
        <xdr:cNvPr id="50" name="人口1人当たり決算額の推移最大値テキスト130"/>
        <xdr:cNvSpPr txBox="1"/>
      </xdr:nvSpPr>
      <xdr:spPr>
        <a:xfrm>
          <a:off x="5740400" y="183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161546</xdr:rowOff>
    </xdr:from>
    <xdr:to>
      <xdr:col>30</xdr:col>
      <xdr:colOff>25400</xdr:colOff>
      <xdr:row>11</xdr:row>
      <xdr:rowOff>161546</xdr:rowOff>
    </xdr:to>
    <xdr:cxnSp macro="">
      <xdr:nvCxnSpPr>
        <xdr:cNvPr id="51" name="直線コネクタ 50"/>
        <xdr:cNvCxnSpPr/>
      </xdr:nvCxnSpPr>
      <xdr:spPr bwMode="auto">
        <a:xfrm>
          <a:off x="5562600" y="2095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3306</xdr:rowOff>
    </xdr:from>
    <xdr:to>
      <xdr:col>29</xdr:col>
      <xdr:colOff>127000</xdr:colOff>
      <xdr:row>16</xdr:row>
      <xdr:rowOff>8090</xdr:rowOff>
    </xdr:to>
    <xdr:cxnSp macro="">
      <xdr:nvCxnSpPr>
        <xdr:cNvPr id="52" name="直線コネクタ 51"/>
        <xdr:cNvCxnSpPr/>
      </xdr:nvCxnSpPr>
      <xdr:spPr bwMode="auto">
        <a:xfrm>
          <a:off x="5003800" y="2794131"/>
          <a:ext cx="647700" cy="4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155060</xdr:rowOff>
    </xdr:from>
    <xdr:ext cx="762000" cy="259045"/>
    <xdr:sp macro="" textlink="">
      <xdr:nvSpPr>
        <xdr:cNvPr id="53" name="人口1人当たり決算額の推移平均値テキスト130"/>
        <xdr:cNvSpPr txBox="1"/>
      </xdr:nvSpPr>
      <xdr:spPr>
        <a:xfrm>
          <a:off x="5740400" y="2945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11533</xdr:rowOff>
    </xdr:from>
    <xdr:to>
      <xdr:col>29</xdr:col>
      <xdr:colOff>177800</xdr:colOff>
      <xdr:row>17</xdr:row>
      <xdr:rowOff>113133</xdr:rowOff>
    </xdr:to>
    <xdr:sp macro="" textlink="">
      <xdr:nvSpPr>
        <xdr:cNvPr id="54" name="フローチャート: 判断 53"/>
        <xdr:cNvSpPr/>
      </xdr:nvSpPr>
      <xdr:spPr bwMode="auto">
        <a:xfrm>
          <a:off x="56007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3306</xdr:rowOff>
    </xdr:from>
    <xdr:to>
      <xdr:col>26</xdr:col>
      <xdr:colOff>50800</xdr:colOff>
      <xdr:row>16</xdr:row>
      <xdr:rowOff>20336</xdr:rowOff>
    </xdr:to>
    <xdr:cxnSp macro="">
      <xdr:nvCxnSpPr>
        <xdr:cNvPr id="55" name="直線コネクタ 54"/>
        <xdr:cNvCxnSpPr/>
      </xdr:nvCxnSpPr>
      <xdr:spPr bwMode="auto">
        <a:xfrm flipV="1">
          <a:off x="4305300" y="2794131"/>
          <a:ext cx="698500" cy="17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31944</xdr:rowOff>
    </xdr:from>
    <xdr:to>
      <xdr:col>26</xdr:col>
      <xdr:colOff>101600</xdr:colOff>
      <xdr:row>17</xdr:row>
      <xdr:rowOff>133544</xdr:rowOff>
    </xdr:to>
    <xdr:sp macro="" textlink="">
      <xdr:nvSpPr>
        <xdr:cNvPr id="56" name="フローチャート: 判断 55"/>
        <xdr:cNvSpPr/>
      </xdr:nvSpPr>
      <xdr:spPr bwMode="auto">
        <a:xfrm>
          <a:off x="49530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118321</xdr:rowOff>
    </xdr:from>
    <xdr:ext cx="736600" cy="259045"/>
    <xdr:sp macro="" textlink="">
      <xdr:nvSpPr>
        <xdr:cNvPr id="57" name="テキスト ボックス 56"/>
        <xdr:cNvSpPr txBox="1"/>
      </xdr:nvSpPr>
      <xdr:spPr>
        <a:xfrm>
          <a:off x="4622800" y="3080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20336</xdr:rowOff>
    </xdr:from>
    <xdr:to>
      <xdr:col>22</xdr:col>
      <xdr:colOff>114300</xdr:colOff>
      <xdr:row>16</xdr:row>
      <xdr:rowOff>44846</xdr:rowOff>
    </xdr:to>
    <xdr:cxnSp macro="">
      <xdr:nvCxnSpPr>
        <xdr:cNvPr id="58" name="直線コネクタ 57"/>
        <xdr:cNvCxnSpPr/>
      </xdr:nvCxnSpPr>
      <xdr:spPr bwMode="auto">
        <a:xfrm flipV="1">
          <a:off x="3606800" y="2811161"/>
          <a:ext cx="698500" cy="245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49563</xdr:rowOff>
    </xdr:from>
    <xdr:to>
      <xdr:col>22</xdr:col>
      <xdr:colOff>165100</xdr:colOff>
      <xdr:row>17</xdr:row>
      <xdr:rowOff>151163</xdr:rowOff>
    </xdr:to>
    <xdr:sp macro="" textlink="">
      <xdr:nvSpPr>
        <xdr:cNvPr id="59" name="フローチャート: 判断 58"/>
        <xdr:cNvSpPr/>
      </xdr:nvSpPr>
      <xdr:spPr bwMode="auto">
        <a:xfrm>
          <a:off x="42545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135940</xdr:rowOff>
    </xdr:from>
    <xdr:ext cx="762000" cy="259045"/>
    <xdr:sp macro="" textlink="">
      <xdr:nvSpPr>
        <xdr:cNvPr id="60" name="テキスト ボックス 59"/>
        <xdr:cNvSpPr txBox="1"/>
      </xdr:nvSpPr>
      <xdr:spPr>
        <a:xfrm>
          <a:off x="3924300" y="309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44846</xdr:rowOff>
    </xdr:from>
    <xdr:to>
      <xdr:col>18</xdr:col>
      <xdr:colOff>177800</xdr:colOff>
      <xdr:row>16</xdr:row>
      <xdr:rowOff>76033</xdr:rowOff>
    </xdr:to>
    <xdr:cxnSp macro="">
      <xdr:nvCxnSpPr>
        <xdr:cNvPr id="61" name="直線コネクタ 60"/>
        <xdr:cNvCxnSpPr/>
      </xdr:nvCxnSpPr>
      <xdr:spPr bwMode="auto">
        <a:xfrm flipV="1">
          <a:off x="2908300" y="2835671"/>
          <a:ext cx="698500" cy="31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63981</xdr:rowOff>
    </xdr:from>
    <xdr:to>
      <xdr:col>19</xdr:col>
      <xdr:colOff>38100</xdr:colOff>
      <xdr:row>17</xdr:row>
      <xdr:rowOff>165581</xdr:rowOff>
    </xdr:to>
    <xdr:sp macro="" textlink="">
      <xdr:nvSpPr>
        <xdr:cNvPr id="62" name="フローチャート: 判断 61"/>
        <xdr:cNvSpPr/>
      </xdr:nvSpPr>
      <xdr:spPr bwMode="auto">
        <a:xfrm>
          <a:off x="35560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150358</xdr:rowOff>
    </xdr:from>
    <xdr:ext cx="762000" cy="259045"/>
    <xdr:sp macro="" textlink="">
      <xdr:nvSpPr>
        <xdr:cNvPr id="63" name="テキスト ボックス 62"/>
        <xdr:cNvSpPr txBox="1"/>
      </xdr:nvSpPr>
      <xdr:spPr>
        <a:xfrm>
          <a:off x="32258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73876</xdr:rowOff>
    </xdr:from>
    <xdr:to>
      <xdr:col>15</xdr:col>
      <xdr:colOff>101600</xdr:colOff>
      <xdr:row>18</xdr:row>
      <xdr:rowOff>4026</xdr:rowOff>
    </xdr:to>
    <xdr:sp macro="" textlink="">
      <xdr:nvSpPr>
        <xdr:cNvPr id="64" name="フローチャート: 判断 63"/>
        <xdr:cNvSpPr/>
      </xdr:nvSpPr>
      <xdr:spPr bwMode="auto">
        <a:xfrm>
          <a:off x="28575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160253</xdr:rowOff>
    </xdr:from>
    <xdr:ext cx="762000" cy="259045"/>
    <xdr:sp macro="" textlink="">
      <xdr:nvSpPr>
        <xdr:cNvPr id="65" name="テキスト ボックス 64"/>
        <xdr:cNvSpPr txBox="1"/>
      </xdr:nvSpPr>
      <xdr:spPr>
        <a:xfrm>
          <a:off x="25273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128740</xdr:rowOff>
    </xdr:from>
    <xdr:to>
      <xdr:col>29</xdr:col>
      <xdr:colOff>177800</xdr:colOff>
      <xdr:row>16</xdr:row>
      <xdr:rowOff>58890</xdr:rowOff>
    </xdr:to>
    <xdr:sp macro="" textlink="">
      <xdr:nvSpPr>
        <xdr:cNvPr id="71" name="楕円 70"/>
        <xdr:cNvSpPr/>
      </xdr:nvSpPr>
      <xdr:spPr bwMode="auto">
        <a:xfrm>
          <a:off x="5600700" y="2748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145267</xdr:rowOff>
    </xdr:from>
    <xdr:ext cx="762000" cy="259045"/>
    <xdr:sp macro="" textlink="">
      <xdr:nvSpPr>
        <xdr:cNvPr id="72" name="人口1人当たり決算額の推移該当値テキスト130"/>
        <xdr:cNvSpPr txBox="1"/>
      </xdr:nvSpPr>
      <xdr:spPr>
        <a:xfrm>
          <a:off x="5740400" y="259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123956</xdr:rowOff>
    </xdr:from>
    <xdr:to>
      <xdr:col>26</xdr:col>
      <xdr:colOff>101600</xdr:colOff>
      <xdr:row>16</xdr:row>
      <xdr:rowOff>54106</xdr:rowOff>
    </xdr:to>
    <xdr:sp macro="" textlink="">
      <xdr:nvSpPr>
        <xdr:cNvPr id="73" name="楕円 72"/>
        <xdr:cNvSpPr/>
      </xdr:nvSpPr>
      <xdr:spPr bwMode="auto">
        <a:xfrm>
          <a:off x="4953000" y="2743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64283</xdr:rowOff>
    </xdr:from>
    <xdr:ext cx="736600" cy="259045"/>
    <xdr:sp macro="" textlink="">
      <xdr:nvSpPr>
        <xdr:cNvPr id="74" name="テキスト ボックス 73"/>
        <xdr:cNvSpPr txBox="1"/>
      </xdr:nvSpPr>
      <xdr:spPr>
        <a:xfrm>
          <a:off x="4622800" y="2512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140986</xdr:rowOff>
    </xdr:from>
    <xdr:to>
      <xdr:col>22</xdr:col>
      <xdr:colOff>165100</xdr:colOff>
      <xdr:row>16</xdr:row>
      <xdr:rowOff>71136</xdr:rowOff>
    </xdr:to>
    <xdr:sp macro="" textlink="">
      <xdr:nvSpPr>
        <xdr:cNvPr id="75" name="楕円 74"/>
        <xdr:cNvSpPr/>
      </xdr:nvSpPr>
      <xdr:spPr bwMode="auto">
        <a:xfrm>
          <a:off x="4254500" y="2760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81313</xdr:rowOff>
    </xdr:from>
    <xdr:ext cx="762000" cy="259045"/>
    <xdr:sp macro="" textlink="">
      <xdr:nvSpPr>
        <xdr:cNvPr id="76" name="テキスト ボックス 75"/>
        <xdr:cNvSpPr txBox="1"/>
      </xdr:nvSpPr>
      <xdr:spPr>
        <a:xfrm>
          <a:off x="3924300" y="25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165496</xdr:rowOff>
    </xdr:from>
    <xdr:to>
      <xdr:col>19</xdr:col>
      <xdr:colOff>38100</xdr:colOff>
      <xdr:row>16</xdr:row>
      <xdr:rowOff>95646</xdr:rowOff>
    </xdr:to>
    <xdr:sp macro="" textlink="">
      <xdr:nvSpPr>
        <xdr:cNvPr id="77" name="楕円 76"/>
        <xdr:cNvSpPr/>
      </xdr:nvSpPr>
      <xdr:spPr bwMode="auto">
        <a:xfrm>
          <a:off x="3556000" y="2784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105823</xdr:rowOff>
    </xdr:from>
    <xdr:ext cx="762000" cy="259045"/>
    <xdr:sp macro="" textlink="">
      <xdr:nvSpPr>
        <xdr:cNvPr id="78" name="テキスト ボックス 77"/>
        <xdr:cNvSpPr txBox="1"/>
      </xdr:nvSpPr>
      <xdr:spPr>
        <a:xfrm>
          <a:off x="3225800" y="255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25233</xdr:rowOff>
    </xdr:from>
    <xdr:to>
      <xdr:col>15</xdr:col>
      <xdr:colOff>101600</xdr:colOff>
      <xdr:row>16</xdr:row>
      <xdr:rowOff>126833</xdr:rowOff>
    </xdr:to>
    <xdr:sp macro="" textlink="">
      <xdr:nvSpPr>
        <xdr:cNvPr id="79" name="楕円 78"/>
        <xdr:cNvSpPr/>
      </xdr:nvSpPr>
      <xdr:spPr bwMode="auto">
        <a:xfrm>
          <a:off x="2857500" y="2816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137010</xdr:rowOff>
    </xdr:from>
    <xdr:ext cx="762000" cy="259045"/>
    <xdr:sp macro="" textlink="">
      <xdr:nvSpPr>
        <xdr:cNvPr id="80" name="テキスト ボックス 79"/>
        <xdr:cNvSpPr txBox="1"/>
      </xdr:nvSpPr>
      <xdr:spPr>
        <a:xfrm>
          <a:off x="2527300" y="2584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181897</xdr:rowOff>
    </xdr:from>
    <xdr:to>
      <xdr:col>29</xdr:col>
      <xdr:colOff>127000</xdr:colOff>
      <xdr:row>37</xdr:row>
      <xdr:rowOff>266968</xdr:rowOff>
    </xdr:to>
    <xdr:cxnSp macro="">
      <xdr:nvCxnSpPr>
        <xdr:cNvPr id="110" name="直線コネクタ 109"/>
        <xdr:cNvCxnSpPr/>
      </xdr:nvCxnSpPr>
      <xdr:spPr bwMode="auto">
        <a:xfrm flipV="1">
          <a:off x="5651500" y="6106447"/>
          <a:ext cx="0" cy="12852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239045</xdr:rowOff>
    </xdr:from>
    <xdr:ext cx="762000" cy="259045"/>
    <xdr:sp macro="" textlink="">
      <xdr:nvSpPr>
        <xdr:cNvPr id="111" name="人口1人当たり決算額の推移最小値テキスト445"/>
        <xdr:cNvSpPr txBox="1"/>
      </xdr:nvSpPr>
      <xdr:spPr>
        <a:xfrm>
          <a:off x="5740400" y="736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266968</xdr:rowOff>
    </xdr:from>
    <xdr:to>
      <xdr:col>30</xdr:col>
      <xdr:colOff>25400</xdr:colOff>
      <xdr:row>37</xdr:row>
      <xdr:rowOff>266968</xdr:rowOff>
    </xdr:to>
    <xdr:cxnSp macro="">
      <xdr:nvCxnSpPr>
        <xdr:cNvPr id="112" name="直線コネクタ 111"/>
        <xdr:cNvCxnSpPr/>
      </xdr:nvCxnSpPr>
      <xdr:spPr bwMode="auto">
        <a:xfrm>
          <a:off x="5562600" y="7391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96824</xdr:rowOff>
    </xdr:from>
    <xdr:ext cx="762000" cy="259045"/>
    <xdr:sp macro="" textlink="">
      <xdr:nvSpPr>
        <xdr:cNvPr id="113" name="人口1人当たり決算額の推移最大値テキスト445"/>
        <xdr:cNvSpPr txBox="1"/>
      </xdr:nvSpPr>
      <xdr:spPr>
        <a:xfrm>
          <a:off x="5740400" y="58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181897</xdr:rowOff>
    </xdr:from>
    <xdr:to>
      <xdr:col>30</xdr:col>
      <xdr:colOff>25400</xdr:colOff>
      <xdr:row>33</xdr:row>
      <xdr:rowOff>181897</xdr:rowOff>
    </xdr:to>
    <xdr:cxnSp macro="">
      <xdr:nvCxnSpPr>
        <xdr:cNvPr id="114" name="直線コネクタ 113"/>
        <xdr:cNvCxnSpPr/>
      </xdr:nvCxnSpPr>
      <xdr:spPr bwMode="auto">
        <a:xfrm>
          <a:off x="5562600" y="61064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107210</xdr:rowOff>
    </xdr:from>
    <xdr:to>
      <xdr:col>29</xdr:col>
      <xdr:colOff>127000</xdr:colOff>
      <xdr:row>35</xdr:row>
      <xdr:rowOff>195842</xdr:rowOff>
    </xdr:to>
    <xdr:cxnSp macro="">
      <xdr:nvCxnSpPr>
        <xdr:cNvPr id="115" name="直線コネクタ 114"/>
        <xdr:cNvCxnSpPr/>
      </xdr:nvCxnSpPr>
      <xdr:spPr bwMode="auto">
        <a:xfrm>
          <a:off x="5003800" y="6717560"/>
          <a:ext cx="647700" cy="88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180619</xdr:rowOff>
    </xdr:from>
    <xdr:ext cx="762000" cy="259045"/>
    <xdr:sp macro="" textlink="">
      <xdr:nvSpPr>
        <xdr:cNvPr id="116" name="人口1人当たり決算額の推移平均値テキスト445"/>
        <xdr:cNvSpPr txBox="1"/>
      </xdr:nvSpPr>
      <xdr:spPr>
        <a:xfrm>
          <a:off x="5740400" y="6790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196934</xdr:rowOff>
    </xdr:from>
    <xdr:to>
      <xdr:col>29</xdr:col>
      <xdr:colOff>177800</xdr:colOff>
      <xdr:row>35</xdr:row>
      <xdr:rowOff>298534</xdr:rowOff>
    </xdr:to>
    <xdr:sp macro="" textlink="">
      <xdr:nvSpPr>
        <xdr:cNvPr id="117" name="フローチャート: 判断 116"/>
        <xdr:cNvSpPr/>
      </xdr:nvSpPr>
      <xdr:spPr bwMode="auto">
        <a:xfrm>
          <a:off x="5600700" y="6807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306190</xdr:rowOff>
    </xdr:from>
    <xdr:to>
      <xdr:col>26</xdr:col>
      <xdr:colOff>50800</xdr:colOff>
      <xdr:row>35</xdr:row>
      <xdr:rowOff>107210</xdr:rowOff>
    </xdr:to>
    <xdr:cxnSp macro="">
      <xdr:nvCxnSpPr>
        <xdr:cNvPr id="118" name="直線コネクタ 117"/>
        <xdr:cNvCxnSpPr/>
      </xdr:nvCxnSpPr>
      <xdr:spPr bwMode="auto">
        <a:xfrm>
          <a:off x="4305300" y="6573640"/>
          <a:ext cx="698500" cy="143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182205</xdr:rowOff>
    </xdr:from>
    <xdr:to>
      <xdr:col>26</xdr:col>
      <xdr:colOff>101600</xdr:colOff>
      <xdr:row>35</xdr:row>
      <xdr:rowOff>283805</xdr:rowOff>
    </xdr:to>
    <xdr:sp macro="" textlink="">
      <xdr:nvSpPr>
        <xdr:cNvPr id="119" name="フローチャート: 判断 118"/>
        <xdr:cNvSpPr/>
      </xdr:nvSpPr>
      <xdr:spPr bwMode="auto">
        <a:xfrm>
          <a:off x="49530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268582</xdr:rowOff>
    </xdr:from>
    <xdr:ext cx="736600" cy="259045"/>
    <xdr:sp macro="" textlink="">
      <xdr:nvSpPr>
        <xdr:cNvPr id="120" name="テキスト ボックス 119"/>
        <xdr:cNvSpPr txBox="1"/>
      </xdr:nvSpPr>
      <xdr:spPr>
        <a:xfrm>
          <a:off x="4622800" y="6878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306190</xdr:rowOff>
    </xdr:from>
    <xdr:to>
      <xdr:col>22</xdr:col>
      <xdr:colOff>114300</xdr:colOff>
      <xdr:row>34</xdr:row>
      <xdr:rowOff>312624</xdr:rowOff>
    </xdr:to>
    <xdr:cxnSp macro="">
      <xdr:nvCxnSpPr>
        <xdr:cNvPr id="121" name="直線コネクタ 120"/>
        <xdr:cNvCxnSpPr/>
      </xdr:nvCxnSpPr>
      <xdr:spPr bwMode="auto">
        <a:xfrm flipV="1">
          <a:off x="3606800" y="6573640"/>
          <a:ext cx="698500" cy="64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156112</xdr:rowOff>
    </xdr:from>
    <xdr:to>
      <xdr:col>22</xdr:col>
      <xdr:colOff>165100</xdr:colOff>
      <xdr:row>35</xdr:row>
      <xdr:rowOff>257712</xdr:rowOff>
    </xdr:to>
    <xdr:sp macro="" textlink="">
      <xdr:nvSpPr>
        <xdr:cNvPr id="122" name="フローチャート: 判断 121"/>
        <xdr:cNvSpPr/>
      </xdr:nvSpPr>
      <xdr:spPr bwMode="auto">
        <a:xfrm>
          <a:off x="42545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242489</xdr:rowOff>
    </xdr:from>
    <xdr:ext cx="762000" cy="259045"/>
    <xdr:sp macro="" textlink="">
      <xdr:nvSpPr>
        <xdr:cNvPr id="123" name="テキスト ボックス 122"/>
        <xdr:cNvSpPr txBox="1"/>
      </xdr:nvSpPr>
      <xdr:spPr>
        <a:xfrm>
          <a:off x="3924300" y="685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253383</xdr:rowOff>
    </xdr:from>
    <xdr:to>
      <xdr:col>18</xdr:col>
      <xdr:colOff>177800</xdr:colOff>
      <xdr:row>34</xdr:row>
      <xdr:rowOff>312624</xdr:rowOff>
    </xdr:to>
    <xdr:cxnSp macro="">
      <xdr:nvCxnSpPr>
        <xdr:cNvPr id="124" name="直線コネクタ 123"/>
        <xdr:cNvCxnSpPr/>
      </xdr:nvCxnSpPr>
      <xdr:spPr bwMode="auto">
        <a:xfrm>
          <a:off x="2908300" y="6520833"/>
          <a:ext cx="698500" cy="59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144519</xdr:rowOff>
    </xdr:from>
    <xdr:to>
      <xdr:col>19</xdr:col>
      <xdr:colOff>38100</xdr:colOff>
      <xdr:row>35</xdr:row>
      <xdr:rowOff>246119</xdr:rowOff>
    </xdr:to>
    <xdr:sp macro="" textlink="">
      <xdr:nvSpPr>
        <xdr:cNvPr id="125" name="フローチャート: 判断 124"/>
        <xdr:cNvSpPr/>
      </xdr:nvSpPr>
      <xdr:spPr bwMode="auto">
        <a:xfrm>
          <a:off x="3556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230896</xdr:rowOff>
    </xdr:from>
    <xdr:ext cx="762000" cy="259045"/>
    <xdr:sp macro="" textlink="">
      <xdr:nvSpPr>
        <xdr:cNvPr id="126" name="テキスト ボックス 125"/>
        <xdr:cNvSpPr txBox="1"/>
      </xdr:nvSpPr>
      <xdr:spPr>
        <a:xfrm>
          <a:off x="32258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134917</xdr:rowOff>
    </xdr:from>
    <xdr:to>
      <xdr:col>15</xdr:col>
      <xdr:colOff>101600</xdr:colOff>
      <xdr:row>35</xdr:row>
      <xdr:rowOff>236517</xdr:rowOff>
    </xdr:to>
    <xdr:sp macro="" textlink="">
      <xdr:nvSpPr>
        <xdr:cNvPr id="127" name="フローチャート: 判断 126"/>
        <xdr:cNvSpPr/>
      </xdr:nvSpPr>
      <xdr:spPr bwMode="auto">
        <a:xfrm>
          <a:off x="2857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221294</xdr:rowOff>
    </xdr:from>
    <xdr:ext cx="762000" cy="259045"/>
    <xdr:sp macro="" textlink="">
      <xdr:nvSpPr>
        <xdr:cNvPr id="128" name="テキスト ボックス 127"/>
        <xdr:cNvSpPr txBox="1"/>
      </xdr:nvSpPr>
      <xdr:spPr>
        <a:xfrm>
          <a:off x="2527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145042</xdr:rowOff>
    </xdr:from>
    <xdr:to>
      <xdr:col>29</xdr:col>
      <xdr:colOff>177800</xdr:colOff>
      <xdr:row>35</xdr:row>
      <xdr:rowOff>246642</xdr:rowOff>
    </xdr:to>
    <xdr:sp macro="" textlink="">
      <xdr:nvSpPr>
        <xdr:cNvPr id="134" name="楕円 133"/>
        <xdr:cNvSpPr/>
      </xdr:nvSpPr>
      <xdr:spPr bwMode="auto">
        <a:xfrm>
          <a:off x="5600700" y="6755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333019</xdr:rowOff>
    </xdr:from>
    <xdr:ext cx="762000" cy="259045"/>
    <xdr:sp macro="" textlink="">
      <xdr:nvSpPr>
        <xdr:cNvPr id="135" name="人口1人当たり決算額の推移該当値テキスト445"/>
        <xdr:cNvSpPr txBox="1"/>
      </xdr:nvSpPr>
      <xdr:spPr>
        <a:xfrm>
          <a:off x="5740400" y="66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56410</xdr:rowOff>
    </xdr:from>
    <xdr:to>
      <xdr:col>26</xdr:col>
      <xdr:colOff>101600</xdr:colOff>
      <xdr:row>35</xdr:row>
      <xdr:rowOff>158010</xdr:rowOff>
    </xdr:to>
    <xdr:sp macro="" textlink="">
      <xdr:nvSpPr>
        <xdr:cNvPr id="136" name="楕円 135"/>
        <xdr:cNvSpPr/>
      </xdr:nvSpPr>
      <xdr:spPr bwMode="auto">
        <a:xfrm>
          <a:off x="4953000" y="6666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168187</xdr:rowOff>
    </xdr:from>
    <xdr:ext cx="736600" cy="259045"/>
    <xdr:sp macro="" textlink="">
      <xdr:nvSpPr>
        <xdr:cNvPr id="137" name="テキスト ボックス 136"/>
        <xdr:cNvSpPr txBox="1"/>
      </xdr:nvSpPr>
      <xdr:spPr>
        <a:xfrm>
          <a:off x="4622800" y="6435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255390</xdr:rowOff>
    </xdr:from>
    <xdr:to>
      <xdr:col>22</xdr:col>
      <xdr:colOff>165100</xdr:colOff>
      <xdr:row>35</xdr:row>
      <xdr:rowOff>14090</xdr:rowOff>
    </xdr:to>
    <xdr:sp macro="" textlink="">
      <xdr:nvSpPr>
        <xdr:cNvPr id="138" name="楕円 137"/>
        <xdr:cNvSpPr/>
      </xdr:nvSpPr>
      <xdr:spPr bwMode="auto">
        <a:xfrm>
          <a:off x="4254500" y="6522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24267</xdr:rowOff>
    </xdr:from>
    <xdr:ext cx="762000" cy="259045"/>
    <xdr:sp macro="" textlink="">
      <xdr:nvSpPr>
        <xdr:cNvPr id="139" name="テキスト ボックス 138"/>
        <xdr:cNvSpPr txBox="1"/>
      </xdr:nvSpPr>
      <xdr:spPr>
        <a:xfrm>
          <a:off x="3924300" y="629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261824</xdr:rowOff>
    </xdr:from>
    <xdr:to>
      <xdr:col>19</xdr:col>
      <xdr:colOff>38100</xdr:colOff>
      <xdr:row>35</xdr:row>
      <xdr:rowOff>20524</xdr:rowOff>
    </xdr:to>
    <xdr:sp macro="" textlink="">
      <xdr:nvSpPr>
        <xdr:cNvPr id="140" name="楕円 139"/>
        <xdr:cNvSpPr/>
      </xdr:nvSpPr>
      <xdr:spPr bwMode="auto">
        <a:xfrm>
          <a:off x="3556000" y="6529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30700</xdr:rowOff>
    </xdr:from>
    <xdr:ext cx="762000" cy="259045"/>
    <xdr:sp macro="" textlink="">
      <xdr:nvSpPr>
        <xdr:cNvPr id="141" name="テキスト ボックス 140"/>
        <xdr:cNvSpPr txBox="1"/>
      </xdr:nvSpPr>
      <xdr:spPr>
        <a:xfrm>
          <a:off x="3225800" y="629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202583</xdr:rowOff>
    </xdr:from>
    <xdr:to>
      <xdr:col>15</xdr:col>
      <xdr:colOff>101600</xdr:colOff>
      <xdr:row>34</xdr:row>
      <xdr:rowOff>304183</xdr:rowOff>
    </xdr:to>
    <xdr:sp macro="" textlink="">
      <xdr:nvSpPr>
        <xdr:cNvPr id="142" name="楕円 141"/>
        <xdr:cNvSpPr/>
      </xdr:nvSpPr>
      <xdr:spPr bwMode="auto">
        <a:xfrm>
          <a:off x="2857500" y="6470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314360</xdr:rowOff>
    </xdr:from>
    <xdr:ext cx="762000" cy="259045"/>
    <xdr:sp macro="" textlink="">
      <xdr:nvSpPr>
        <xdr:cNvPr id="143" name="テキスト ボックス 142"/>
        <xdr:cNvSpPr txBox="1"/>
      </xdr:nvSpPr>
      <xdr:spPr>
        <a:xfrm>
          <a:off x="2527300" y="62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34338</xdr:rowOff>
    </xdr:from>
    <xdr:to>
      <xdr:col>24</xdr:col>
      <xdr:colOff>62865</xdr:colOff>
      <xdr:row>39</xdr:row>
      <xdr:rowOff>1466</xdr:rowOff>
    </xdr:to>
    <xdr:cxnSp macro="">
      <xdr:nvCxnSpPr>
        <xdr:cNvPr id="54" name="直線コネクタ 53"/>
        <xdr:cNvCxnSpPr/>
      </xdr:nvCxnSpPr>
      <xdr:spPr>
        <a:xfrm flipV="1">
          <a:off x="4633595" y="5177838"/>
          <a:ext cx="1270" cy="151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5293</xdr:rowOff>
    </xdr:from>
    <xdr:ext cx="534377" cy="259045"/>
    <xdr:sp macro="" textlink="">
      <xdr:nvSpPr>
        <xdr:cNvPr id="55" name="人件費最小値テキスト"/>
        <xdr:cNvSpPr txBox="1"/>
      </xdr:nvSpPr>
      <xdr:spPr>
        <a:xfrm>
          <a:off x="4686300" y="669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1466</xdr:rowOff>
    </xdr:from>
    <xdr:to>
      <xdr:col>24</xdr:col>
      <xdr:colOff>152400</xdr:colOff>
      <xdr:row>39</xdr:row>
      <xdr:rowOff>1466</xdr:rowOff>
    </xdr:to>
    <xdr:cxnSp macro="">
      <xdr:nvCxnSpPr>
        <xdr:cNvPr id="56" name="直線コネクタ 55"/>
        <xdr:cNvCxnSpPr/>
      </xdr:nvCxnSpPr>
      <xdr:spPr>
        <a:xfrm>
          <a:off x="4546600" y="668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152465</xdr:rowOff>
    </xdr:from>
    <xdr:ext cx="599010" cy="259045"/>
    <xdr:sp macro="" textlink="">
      <xdr:nvSpPr>
        <xdr:cNvPr id="57" name="人件費最大値テキスト"/>
        <xdr:cNvSpPr txBox="1"/>
      </xdr:nvSpPr>
      <xdr:spPr>
        <a:xfrm>
          <a:off x="4686300" y="495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34338</xdr:rowOff>
    </xdr:from>
    <xdr:to>
      <xdr:col>24</xdr:col>
      <xdr:colOff>152400</xdr:colOff>
      <xdr:row>30</xdr:row>
      <xdr:rowOff>34338</xdr:rowOff>
    </xdr:to>
    <xdr:cxnSp macro="">
      <xdr:nvCxnSpPr>
        <xdr:cNvPr id="58" name="直線コネクタ 57"/>
        <xdr:cNvCxnSpPr/>
      </xdr:nvCxnSpPr>
      <xdr:spPr>
        <a:xfrm>
          <a:off x="4546600" y="5177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41631</xdr:rowOff>
    </xdr:from>
    <xdr:to>
      <xdr:col>24</xdr:col>
      <xdr:colOff>63500</xdr:colOff>
      <xdr:row>34</xdr:row>
      <xdr:rowOff>43825</xdr:rowOff>
    </xdr:to>
    <xdr:cxnSp macro="">
      <xdr:nvCxnSpPr>
        <xdr:cNvPr id="59" name="直線コネクタ 58"/>
        <xdr:cNvCxnSpPr/>
      </xdr:nvCxnSpPr>
      <xdr:spPr>
        <a:xfrm>
          <a:off x="3797300" y="5870931"/>
          <a:ext cx="838200" cy="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49062</xdr:rowOff>
    </xdr:from>
    <xdr:ext cx="534377" cy="259045"/>
    <xdr:sp macro="" textlink="">
      <xdr:nvSpPr>
        <xdr:cNvPr id="60" name="人件費平均値テキスト"/>
        <xdr:cNvSpPr txBox="1"/>
      </xdr:nvSpPr>
      <xdr:spPr>
        <a:xfrm>
          <a:off x="4686300" y="6049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70635</xdr:rowOff>
    </xdr:from>
    <xdr:to>
      <xdr:col>24</xdr:col>
      <xdr:colOff>114300</xdr:colOff>
      <xdr:row>36</xdr:row>
      <xdr:rowOff>785</xdr:rowOff>
    </xdr:to>
    <xdr:sp macro="" textlink="">
      <xdr:nvSpPr>
        <xdr:cNvPr id="61" name="フローチャート: 判断 60"/>
        <xdr:cNvSpPr/>
      </xdr:nvSpPr>
      <xdr:spPr>
        <a:xfrm>
          <a:off x="4584700" y="607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41631</xdr:rowOff>
    </xdr:from>
    <xdr:to>
      <xdr:col>19</xdr:col>
      <xdr:colOff>177800</xdr:colOff>
      <xdr:row>34</xdr:row>
      <xdr:rowOff>84448</xdr:rowOff>
    </xdr:to>
    <xdr:cxnSp macro="">
      <xdr:nvCxnSpPr>
        <xdr:cNvPr id="62" name="直線コネクタ 61"/>
        <xdr:cNvCxnSpPr/>
      </xdr:nvCxnSpPr>
      <xdr:spPr>
        <a:xfrm flipV="1">
          <a:off x="2908300" y="5870931"/>
          <a:ext cx="889000" cy="4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85540</xdr:rowOff>
    </xdr:from>
    <xdr:to>
      <xdr:col>20</xdr:col>
      <xdr:colOff>38100</xdr:colOff>
      <xdr:row>36</xdr:row>
      <xdr:rowOff>15690</xdr:rowOff>
    </xdr:to>
    <xdr:sp macro="" textlink="">
      <xdr:nvSpPr>
        <xdr:cNvPr id="63" name="フローチャート: 判断 62"/>
        <xdr:cNvSpPr/>
      </xdr:nvSpPr>
      <xdr:spPr>
        <a:xfrm>
          <a:off x="37465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6817</xdr:rowOff>
    </xdr:from>
    <xdr:ext cx="534377" cy="259045"/>
    <xdr:sp macro="" textlink="">
      <xdr:nvSpPr>
        <xdr:cNvPr id="64" name="テキスト ボックス 63"/>
        <xdr:cNvSpPr txBox="1"/>
      </xdr:nvSpPr>
      <xdr:spPr>
        <a:xfrm>
          <a:off x="3530111" y="617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84448</xdr:rowOff>
    </xdr:from>
    <xdr:to>
      <xdr:col>15</xdr:col>
      <xdr:colOff>50800</xdr:colOff>
      <xdr:row>34</xdr:row>
      <xdr:rowOff>162743</xdr:rowOff>
    </xdr:to>
    <xdr:cxnSp macro="">
      <xdr:nvCxnSpPr>
        <xdr:cNvPr id="65" name="直線コネクタ 64"/>
        <xdr:cNvCxnSpPr/>
      </xdr:nvCxnSpPr>
      <xdr:spPr>
        <a:xfrm flipV="1">
          <a:off x="2019300" y="5913748"/>
          <a:ext cx="889000" cy="7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103850</xdr:rowOff>
    </xdr:from>
    <xdr:to>
      <xdr:col>15</xdr:col>
      <xdr:colOff>101600</xdr:colOff>
      <xdr:row>36</xdr:row>
      <xdr:rowOff>34000</xdr:rowOff>
    </xdr:to>
    <xdr:sp macro="" textlink="">
      <xdr:nvSpPr>
        <xdr:cNvPr id="66" name="フローチャート: 判断 65"/>
        <xdr:cNvSpPr/>
      </xdr:nvSpPr>
      <xdr:spPr>
        <a:xfrm>
          <a:off x="2857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25127</xdr:rowOff>
    </xdr:from>
    <xdr:ext cx="534377" cy="259045"/>
    <xdr:sp macro="" textlink="">
      <xdr:nvSpPr>
        <xdr:cNvPr id="67" name="テキスト ボックス 66"/>
        <xdr:cNvSpPr txBox="1"/>
      </xdr:nvSpPr>
      <xdr:spPr>
        <a:xfrm>
          <a:off x="2641111" y="619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162743</xdr:rowOff>
    </xdr:from>
    <xdr:to>
      <xdr:col>10</xdr:col>
      <xdr:colOff>114300</xdr:colOff>
      <xdr:row>35</xdr:row>
      <xdr:rowOff>14450</xdr:rowOff>
    </xdr:to>
    <xdr:cxnSp macro="">
      <xdr:nvCxnSpPr>
        <xdr:cNvPr id="68" name="直線コネクタ 67"/>
        <xdr:cNvCxnSpPr/>
      </xdr:nvCxnSpPr>
      <xdr:spPr>
        <a:xfrm flipV="1">
          <a:off x="1130300" y="5992043"/>
          <a:ext cx="889000" cy="2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99164</xdr:rowOff>
    </xdr:from>
    <xdr:to>
      <xdr:col>10</xdr:col>
      <xdr:colOff>165100</xdr:colOff>
      <xdr:row>36</xdr:row>
      <xdr:rowOff>29314</xdr:rowOff>
    </xdr:to>
    <xdr:sp macro="" textlink="">
      <xdr:nvSpPr>
        <xdr:cNvPr id="69" name="フローチャート: 判断 68"/>
        <xdr:cNvSpPr/>
      </xdr:nvSpPr>
      <xdr:spPr>
        <a:xfrm>
          <a:off x="1968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20441</xdr:rowOff>
    </xdr:from>
    <xdr:ext cx="534377" cy="259045"/>
    <xdr:sp macro="" textlink="">
      <xdr:nvSpPr>
        <xdr:cNvPr id="70" name="テキスト ボックス 69"/>
        <xdr:cNvSpPr txBox="1"/>
      </xdr:nvSpPr>
      <xdr:spPr>
        <a:xfrm>
          <a:off x="1752111" y="619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90820</xdr:rowOff>
    </xdr:from>
    <xdr:to>
      <xdr:col>6</xdr:col>
      <xdr:colOff>38100</xdr:colOff>
      <xdr:row>36</xdr:row>
      <xdr:rowOff>20970</xdr:rowOff>
    </xdr:to>
    <xdr:sp macro="" textlink="">
      <xdr:nvSpPr>
        <xdr:cNvPr id="71" name="フローチャート: 判断 70"/>
        <xdr:cNvSpPr/>
      </xdr:nvSpPr>
      <xdr:spPr>
        <a:xfrm>
          <a:off x="1079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12097</xdr:rowOff>
    </xdr:from>
    <xdr:ext cx="534377" cy="259045"/>
    <xdr:sp macro="" textlink="">
      <xdr:nvSpPr>
        <xdr:cNvPr id="72" name="テキスト ボックス 71"/>
        <xdr:cNvSpPr txBox="1"/>
      </xdr:nvSpPr>
      <xdr:spPr>
        <a:xfrm>
          <a:off x="863111" y="61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164475</xdr:rowOff>
    </xdr:from>
    <xdr:to>
      <xdr:col>24</xdr:col>
      <xdr:colOff>114300</xdr:colOff>
      <xdr:row>34</xdr:row>
      <xdr:rowOff>94625</xdr:rowOff>
    </xdr:to>
    <xdr:sp macro="" textlink="">
      <xdr:nvSpPr>
        <xdr:cNvPr id="78" name="楕円 77"/>
        <xdr:cNvSpPr/>
      </xdr:nvSpPr>
      <xdr:spPr>
        <a:xfrm>
          <a:off x="4584700" y="582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15902</xdr:rowOff>
    </xdr:from>
    <xdr:ext cx="534377" cy="259045"/>
    <xdr:sp macro="" textlink="">
      <xdr:nvSpPr>
        <xdr:cNvPr id="79" name="人件費該当値テキスト"/>
        <xdr:cNvSpPr txBox="1"/>
      </xdr:nvSpPr>
      <xdr:spPr>
        <a:xfrm>
          <a:off x="4686300" y="567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162281</xdr:rowOff>
    </xdr:from>
    <xdr:to>
      <xdr:col>20</xdr:col>
      <xdr:colOff>38100</xdr:colOff>
      <xdr:row>34</xdr:row>
      <xdr:rowOff>92431</xdr:rowOff>
    </xdr:to>
    <xdr:sp macro="" textlink="">
      <xdr:nvSpPr>
        <xdr:cNvPr id="80" name="楕円 79"/>
        <xdr:cNvSpPr/>
      </xdr:nvSpPr>
      <xdr:spPr>
        <a:xfrm>
          <a:off x="3746500" y="582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108958</xdr:rowOff>
    </xdr:from>
    <xdr:ext cx="534377" cy="259045"/>
    <xdr:sp macro="" textlink="">
      <xdr:nvSpPr>
        <xdr:cNvPr id="81" name="テキスト ボックス 80"/>
        <xdr:cNvSpPr txBox="1"/>
      </xdr:nvSpPr>
      <xdr:spPr>
        <a:xfrm>
          <a:off x="3530111" y="559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33648</xdr:rowOff>
    </xdr:from>
    <xdr:to>
      <xdr:col>15</xdr:col>
      <xdr:colOff>101600</xdr:colOff>
      <xdr:row>34</xdr:row>
      <xdr:rowOff>135248</xdr:rowOff>
    </xdr:to>
    <xdr:sp macro="" textlink="">
      <xdr:nvSpPr>
        <xdr:cNvPr id="82" name="楕円 81"/>
        <xdr:cNvSpPr/>
      </xdr:nvSpPr>
      <xdr:spPr>
        <a:xfrm>
          <a:off x="2857500" y="586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151775</xdr:rowOff>
    </xdr:from>
    <xdr:ext cx="534377" cy="259045"/>
    <xdr:sp macro="" textlink="">
      <xdr:nvSpPr>
        <xdr:cNvPr id="83" name="テキスト ボックス 82"/>
        <xdr:cNvSpPr txBox="1"/>
      </xdr:nvSpPr>
      <xdr:spPr>
        <a:xfrm>
          <a:off x="2641111" y="56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111943</xdr:rowOff>
    </xdr:from>
    <xdr:to>
      <xdr:col>10</xdr:col>
      <xdr:colOff>165100</xdr:colOff>
      <xdr:row>35</xdr:row>
      <xdr:rowOff>42093</xdr:rowOff>
    </xdr:to>
    <xdr:sp macro="" textlink="">
      <xdr:nvSpPr>
        <xdr:cNvPr id="84" name="楕円 83"/>
        <xdr:cNvSpPr/>
      </xdr:nvSpPr>
      <xdr:spPr>
        <a:xfrm>
          <a:off x="1968500" y="59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58620</xdr:rowOff>
    </xdr:from>
    <xdr:ext cx="534377" cy="259045"/>
    <xdr:sp macro="" textlink="">
      <xdr:nvSpPr>
        <xdr:cNvPr id="85" name="テキスト ボックス 84"/>
        <xdr:cNvSpPr txBox="1"/>
      </xdr:nvSpPr>
      <xdr:spPr>
        <a:xfrm>
          <a:off x="1752111" y="571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135100</xdr:rowOff>
    </xdr:from>
    <xdr:to>
      <xdr:col>6</xdr:col>
      <xdr:colOff>38100</xdr:colOff>
      <xdr:row>35</xdr:row>
      <xdr:rowOff>65250</xdr:rowOff>
    </xdr:to>
    <xdr:sp macro="" textlink="">
      <xdr:nvSpPr>
        <xdr:cNvPr id="86" name="楕円 85"/>
        <xdr:cNvSpPr/>
      </xdr:nvSpPr>
      <xdr:spPr>
        <a:xfrm>
          <a:off x="1079500" y="59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81777</xdr:rowOff>
    </xdr:from>
    <xdr:ext cx="534377" cy="259045"/>
    <xdr:sp macro="" textlink="">
      <xdr:nvSpPr>
        <xdr:cNvPr id="87" name="テキスト ボックス 86"/>
        <xdr:cNvSpPr txBox="1"/>
      </xdr:nvSpPr>
      <xdr:spPr>
        <a:xfrm>
          <a:off x="863111" y="573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28078</xdr:rowOff>
    </xdr:from>
    <xdr:to>
      <xdr:col>24</xdr:col>
      <xdr:colOff>62865</xdr:colOff>
      <xdr:row>59</xdr:row>
      <xdr:rowOff>10965</xdr:rowOff>
    </xdr:to>
    <xdr:cxnSp macro="">
      <xdr:nvCxnSpPr>
        <xdr:cNvPr id="114" name="直線コネクタ 113"/>
        <xdr:cNvCxnSpPr/>
      </xdr:nvCxnSpPr>
      <xdr:spPr>
        <a:xfrm flipV="1">
          <a:off x="4633595" y="8772028"/>
          <a:ext cx="1270" cy="13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14792</xdr:rowOff>
    </xdr:from>
    <xdr:ext cx="534377" cy="259045"/>
    <xdr:sp macro="" textlink="">
      <xdr:nvSpPr>
        <xdr:cNvPr id="115" name="物件費最小値テキスト"/>
        <xdr:cNvSpPr txBox="1"/>
      </xdr:nvSpPr>
      <xdr:spPr>
        <a:xfrm>
          <a:off x="4686300" y="101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10965</xdr:rowOff>
    </xdr:from>
    <xdr:to>
      <xdr:col>24</xdr:col>
      <xdr:colOff>152400</xdr:colOff>
      <xdr:row>59</xdr:row>
      <xdr:rowOff>10965</xdr:rowOff>
    </xdr:to>
    <xdr:cxnSp macro="">
      <xdr:nvCxnSpPr>
        <xdr:cNvPr id="116" name="直線コネクタ 115"/>
        <xdr:cNvCxnSpPr/>
      </xdr:nvCxnSpPr>
      <xdr:spPr>
        <a:xfrm>
          <a:off x="4546600" y="1012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146205</xdr:rowOff>
    </xdr:from>
    <xdr:ext cx="599010" cy="259045"/>
    <xdr:sp macro="" textlink="">
      <xdr:nvSpPr>
        <xdr:cNvPr id="117" name="物件費最大値テキスト"/>
        <xdr:cNvSpPr txBox="1"/>
      </xdr:nvSpPr>
      <xdr:spPr>
        <a:xfrm>
          <a:off x="4686300" y="854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28078</xdr:rowOff>
    </xdr:from>
    <xdr:to>
      <xdr:col>24</xdr:col>
      <xdr:colOff>152400</xdr:colOff>
      <xdr:row>51</xdr:row>
      <xdr:rowOff>28078</xdr:rowOff>
    </xdr:to>
    <xdr:cxnSp macro="">
      <xdr:nvCxnSpPr>
        <xdr:cNvPr id="118" name="直線コネクタ 117"/>
        <xdr:cNvCxnSpPr/>
      </xdr:nvCxnSpPr>
      <xdr:spPr>
        <a:xfrm>
          <a:off x="4546600" y="877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70826</xdr:rowOff>
    </xdr:from>
    <xdr:to>
      <xdr:col>24</xdr:col>
      <xdr:colOff>63500</xdr:colOff>
      <xdr:row>57</xdr:row>
      <xdr:rowOff>89386</xdr:rowOff>
    </xdr:to>
    <xdr:cxnSp macro="">
      <xdr:nvCxnSpPr>
        <xdr:cNvPr id="119" name="直線コネクタ 118"/>
        <xdr:cNvCxnSpPr/>
      </xdr:nvCxnSpPr>
      <xdr:spPr>
        <a:xfrm flipV="1">
          <a:off x="3797300" y="9843476"/>
          <a:ext cx="838200" cy="1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38048</xdr:rowOff>
    </xdr:from>
    <xdr:ext cx="534377" cy="259045"/>
    <xdr:sp macro="" textlink="">
      <xdr:nvSpPr>
        <xdr:cNvPr id="120" name="物件費平均値テキスト"/>
        <xdr:cNvSpPr txBox="1"/>
      </xdr:nvSpPr>
      <xdr:spPr>
        <a:xfrm>
          <a:off x="4686300" y="963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15171</xdr:rowOff>
    </xdr:from>
    <xdr:to>
      <xdr:col>24</xdr:col>
      <xdr:colOff>114300</xdr:colOff>
      <xdr:row>57</xdr:row>
      <xdr:rowOff>116771</xdr:rowOff>
    </xdr:to>
    <xdr:sp macro="" textlink="">
      <xdr:nvSpPr>
        <xdr:cNvPr id="121" name="フローチャート: 判断 120"/>
        <xdr:cNvSpPr/>
      </xdr:nvSpPr>
      <xdr:spPr>
        <a:xfrm>
          <a:off x="45847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67375</xdr:rowOff>
    </xdr:from>
    <xdr:to>
      <xdr:col>19</xdr:col>
      <xdr:colOff>177800</xdr:colOff>
      <xdr:row>57</xdr:row>
      <xdr:rowOff>89386</xdr:rowOff>
    </xdr:to>
    <xdr:cxnSp macro="">
      <xdr:nvCxnSpPr>
        <xdr:cNvPr id="122" name="直線コネクタ 121"/>
        <xdr:cNvCxnSpPr/>
      </xdr:nvCxnSpPr>
      <xdr:spPr>
        <a:xfrm>
          <a:off x="2908300" y="9840025"/>
          <a:ext cx="889000" cy="2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45869</xdr:rowOff>
    </xdr:from>
    <xdr:to>
      <xdr:col>20</xdr:col>
      <xdr:colOff>38100</xdr:colOff>
      <xdr:row>57</xdr:row>
      <xdr:rowOff>147469</xdr:rowOff>
    </xdr:to>
    <xdr:sp macro="" textlink="">
      <xdr:nvSpPr>
        <xdr:cNvPr id="123" name="フローチャート: 判断 122"/>
        <xdr:cNvSpPr/>
      </xdr:nvSpPr>
      <xdr:spPr>
        <a:xfrm>
          <a:off x="3746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138596</xdr:rowOff>
    </xdr:from>
    <xdr:ext cx="534377" cy="259045"/>
    <xdr:sp macro="" textlink="">
      <xdr:nvSpPr>
        <xdr:cNvPr id="124" name="テキスト ボックス 123"/>
        <xdr:cNvSpPr txBox="1"/>
      </xdr:nvSpPr>
      <xdr:spPr>
        <a:xfrm>
          <a:off x="3530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59091</xdr:rowOff>
    </xdr:from>
    <xdr:to>
      <xdr:col>15</xdr:col>
      <xdr:colOff>50800</xdr:colOff>
      <xdr:row>57</xdr:row>
      <xdr:rowOff>67375</xdr:rowOff>
    </xdr:to>
    <xdr:cxnSp macro="">
      <xdr:nvCxnSpPr>
        <xdr:cNvPr id="125" name="直線コネクタ 124"/>
        <xdr:cNvCxnSpPr/>
      </xdr:nvCxnSpPr>
      <xdr:spPr>
        <a:xfrm>
          <a:off x="2019300" y="9831741"/>
          <a:ext cx="88900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48013</xdr:rowOff>
    </xdr:from>
    <xdr:to>
      <xdr:col>15</xdr:col>
      <xdr:colOff>101600</xdr:colOff>
      <xdr:row>57</xdr:row>
      <xdr:rowOff>149613</xdr:rowOff>
    </xdr:to>
    <xdr:sp macro="" textlink="">
      <xdr:nvSpPr>
        <xdr:cNvPr id="126" name="フローチャート: 判断 125"/>
        <xdr:cNvSpPr/>
      </xdr:nvSpPr>
      <xdr:spPr>
        <a:xfrm>
          <a:off x="2857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140740</xdr:rowOff>
    </xdr:from>
    <xdr:ext cx="534377" cy="259045"/>
    <xdr:sp macro="" textlink="">
      <xdr:nvSpPr>
        <xdr:cNvPr id="127" name="テキスト ボックス 126"/>
        <xdr:cNvSpPr txBox="1"/>
      </xdr:nvSpPr>
      <xdr:spPr>
        <a:xfrm>
          <a:off x="2641111" y="991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47335</xdr:rowOff>
    </xdr:from>
    <xdr:to>
      <xdr:col>10</xdr:col>
      <xdr:colOff>114300</xdr:colOff>
      <xdr:row>57</xdr:row>
      <xdr:rowOff>59091</xdr:rowOff>
    </xdr:to>
    <xdr:cxnSp macro="">
      <xdr:nvCxnSpPr>
        <xdr:cNvPr id="128" name="直線コネクタ 127"/>
        <xdr:cNvCxnSpPr/>
      </xdr:nvCxnSpPr>
      <xdr:spPr>
        <a:xfrm>
          <a:off x="1130300" y="9819985"/>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156696</xdr:rowOff>
    </xdr:from>
    <xdr:to>
      <xdr:col>10</xdr:col>
      <xdr:colOff>165100</xdr:colOff>
      <xdr:row>57</xdr:row>
      <xdr:rowOff>86846</xdr:rowOff>
    </xdr:to>
    <xdr:sp macro="" textlink="">
      <xdr:nvSpPr>
        <xdr:cNvPr id="129" name="フローチャート: 判断 128"/>
        <xdr:cNvSpPr/>
      </xdr:nvSpPr>
      <xdr:spPr>
        <a:xfrm>
          <a:off x="1968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103373</xdr:rowOff>
    </xdr:from>
    <xdr:ext cx="534377" cy="259045"/>
    <xdr:sp macro="" textlink="">
      <xdr:nvSpPr>
        <xdr:cNvPr id="130" name="テキスト ボックス 129"/>
        <xdr:cNvSpPr txBox="1"/>
      </xdr:nvSpPr>
      <xdr:spPr>
        <a:xfrm>
          <a:off x="1752111" y="95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97358</xdr:rowOff>
    </xdr:from>
    <xdr:to>
      <xdr:col>6</xdr:col>
      <xdr:colOff>38100</xdr:colOff>
      <xdr:row>58</xdr:row>
      <xdr:rowOff>27508</xdr:rowOff>
    </xdr:to>
    <xdr:sp macro="" textlink="">
      <xdr:nvSpPr>
        <xdr:cNvPr id="131" name="フローチャート: 判断 130"/>
        <xdr:cNvSpPr/>
      </xdr:nvSpPr>
      <xdr:spPr>
        <a:xfrm>
          <a:off x="1079500" y="9870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18635</xdr:rowOff>
    </xdr:from>
    <xdr:ext cx="534377" cy="259045"/>
    <xdr:sp macro="" textlink="">
      <xdr:nvSpPr>
        <xdr:cNvPr id="132" name="テキスト ボックス 131"/>
        <xdr:cNvSpPr txBox="1"/>
      </xdr:nvSpPr>
      <xdr:spPr>
        <a:xfrm>
          <a:off x="863111" y="9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20026</xdr:rowOff>
    </xdr:from>
    <xdr:to>
      <xdr:col>24</xdr:col>
      <xdr:colOff>114300</xdr:colOff>
      <xdr:row>57</xdr:row>
      <xdr:rowOff>121626</xdr:rowOff>
    </xdr:to>
    <xdr:sp macro="" textlink="">
      <xdr:nvSpPr>
        <xdr:cNvPr id="138" name="楕円 137"/>
        <xdr:cNvSpPr/>
      </xdr:nvSpPr>
      <xdr:spPr>
        <a:xfrm>
          <a:off x="4584700" y="979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169903</xdr:rowOff>
    </xdr:from>
    <xdr:ext cx="534377" cy="259045"/>
    <xdr:sp macro="" textlink="">
      <xdr:nvSpPr>
        <xdr:cNvPr id="139" name="物件費該当値テキスト"/>
        <xdr:cNvSpPr txBox="1"/>
      </xdr:nvSpPr>
      <xdr:spPr>
        <a:xfrm>
          <a:off x="4686300" y="977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38586</xdr:rowOff>
    </xdr:from>
    <xdr:to>
      <xdr:col>20</xdr:col>
      <xdr:colOff>38100</xdr:colOff>
      <xdr:row>57</xdr:row>
      <xdr:rowOff>140186</xdr:rowOff>
    </xdr:to>
    <xdr:sp macro="" textlink="">
      <xdr:nvSpPr>
        <xdr:cNvPr id="140" name="楕円 139"/>
        <xdr:cNvSpPr/>
      </xdr:nvSpPr>
      <xdr:spPr>
        <a:xfrm>
          <a:off x="3746500" y="981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156713</xdr:rowOff>
    </xdr:from>
    <xdr:ext cx="534377" cy="259045"/>
    <xdr:sp macro="" textlink="">
      <xdr:nvSpPr>
        <xdr:cNvPr id="141" name="テキスト ボックス 140"/>
        <xdr:cNvSpPr txBox="1"/>
      </xdr:nvSpPr>
      <xdr:spPr>
        <a:xfrm>
          <a:off x="3530111" y="958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16575</xdr:rowOff>
    </xdr:from>
    <xdr:to>
      <xdr:col>15</xdr:col>
      <xdr:colOff>101600</xdr:colOff>
      <xdr:row>57</xdr:row>
      <xdr:rowOff>118175</xdr:rowOff>
    </xdr:to>
    <xdr:sp macro="" textlink="">
      <xdr:nvSpPr>
        <xdr:cNvPr id="142" name="楕円 141"/>
        <xdr:cNvSpPr/>
      </xdr:nvSpPr>
      <xdr:spPr>
        <a:xfrm>
          <a:off x="2857500" y="978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134702</xdr:rowOff>
    </xdr:from>
    <xdr:ext cx="534377" cy="259045"/>
    <xdr:sp macro="" textlink="">
      <xdr:nvSpPr>
        <xdr:cNvPr id="143" name="テキスト ボックス 142"/>
        <xdr:cNvSpPr txBox="1"/>
      </xdr:nvSpPr>
      <xdr:spPr>
        <a:xfrm>
          <a:off x="2641111" y="956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8291</xdr:rowOff>
    </xdr:from>
    <xdr:to>
      <xdr:col>10</xdr:col>
      <xdr:colOff>165100</xdr:colOff>
      <xdr:row>57</xdr:row>
      <xdr:rowOff>109891</xdr:rowOff>
    </xdr:to>
    <xdr:sp macro="" textlink="">
      <xdr:nvSpPr>
        <xdr:cNvPr id="144" name="楕円 143"/>
        <xdr:cNvSpPr/>
      </xdr:nvSpPr>
      <xdr:spPr>
        <a:xfrm>
          <a:off x="1968500" y="978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101018</xdr:rowOff>
    </xdr:from>
    <xdr:ext cx="534377" cy="259045"/>
    <xdr:sp macro="" textlink="">
      <xdr:nvSpPr>
        <xdr:cNvPr id="145" name="テキスト ボックス 144"/>
        <xdr:cNvSpPr txBox="1"/>
      </xdr:nvSpPr>
      <xdr:spPr>
        <a:xfrm>
          <a:off x="1752111" y="987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167985</xdr:rowOff>
    </xdr:from>
    <xdr:to>
      <xdr:col>6</xdr:col>
      <xdr:colOff>38100</xdr:colOff>
      <xdr:row>57</xdr:row>
      <xdr:rowOff>98135</xdr:rowOff>
    </xdr:to>
    <xdr:sp macro="" textlink="">
      <xdr:nvSpPr>
        <xdr:cNvPr id="146" name="楕円 145"/>
        <xdr:cNvSpPr/>
      </xdr:nvSpPr>
      <xdr:spPr>
        <a:xfrm>
          <a:off x="1079500" y="97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114662</xdr:rowOff>
    </xdr:from>
    <xdr:ext cx="534377" cy="259045"/>
    <xdr:sp macro="" textlink="">
      <xdr:nvSpPr>
        <xdr:cNvPr id="147" name="テキスト ボックス 146"/>
        <xdr:cNvSpPr txBox="1"/>
      </xdr:nvSpPr>
      <xdr:spPr>
        <a:xfrm>
          <a:off x="863111" y="9544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65133</xdr:rowOff>
    </xdr:from>
    <xdr:to>
      <xdr:col>24</xdr:col>
      <xdr:colOff>62865</xdr:colOff>
      <xdr:row>79</xdr:row>
      <xdr:rowOff>41619</xdr:rowOff>
    </xdr:to>
    <xdr:cxnSp macro="">
      <xdr:nvCxnSpPr>
        <xdr:cNvPr id="173" name="直線コネクタ 172"/>
        <xdr:cNvCxnSpPr/>
      </xdr:nvCxnSpPr>
      <xdr:spPr>
        <a:xfrm flipV="1">
          <a:off x="4633595" y="12066633"/>
          <a:ext cx="1270" cy="151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45446</xdr:rowOff>
    </xdr:from>
    <xdr:ext cx="378565" cy="259045"/>
    <xdr:sp macro="" textlink="">
      <xdr:nvSpPr>
        <xdr:cNvPr id="174" name="維持補修費最小値テキスト"/>
        <xdr:cNvSpPr txBox="1"/>
      </xdr:nvSpPr>
      <xdr:spPr>
        <a:xfrm>
          <a:off x="4686300" y="135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41619</xdr:rowOff>
    </xdr:from>
    <xdr:to>
      <xdr:col>24</xdr:col>
      <xdr:colOff>152400</xdr:colOff>
      <xdr:row>79</xdr:row>
      <xdr:rowOff>41619</xdr:rowOff>
    </xdr:to>
    <xdr:cxnSp macro="">
      <xdr:nvCxnSpPr>
        <xdr:cNvPr id="175" name="直線コネクタ 174"/>
        <xdr:cNvCxnSpPr/>
      </xdr:nvCxnSpPr>
      <xdr:spPr>
        <a:xfrm>
          <a:off x="4546600" y="1358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11810</xdr:rowOff>
    </xdr:from>
    <xdr:ext cx="534377" cy="259045"/>
    <xdr:sp macro="" textlink="">
      <xdr:nvSpPr>
        <xdr:cNvPr id="176" name="維持補修費最大値テキスト"/>
        <xdr:cNvSpPr txBox="1"/>
      </xdr:nvSpPr>
      <xdr:spPr>
        <a:xfrm>
          <a:off x="4686300" y="11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65133</xdr:rowOff>
    </xdr:from>
    <xdr:to>
      <xdr:col>24</xdr:col>
      <xdr:colOff>152400</xdr:colOff>
      <xdr:row>70</xdr:row>
      <xdr:rowOff>65133</xdr:rowOff>
    </xdr:to>
    <xdr:cxnSp macro="">
      <xdr:nvCxnSpPr>
        <xdr:cNvPr id="177" name="直線コネクタ 176"/>
        <xdr:cNvCxnSpPr/>
      </xdr:nvCxnSpPr>
      <xdr:spPr>
        <a:xfrm>
          <a:off x="4546600" y="1206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37374</xdr:rowOff>
    </xdr:from>
    <xdr:to>
      <xdr:col>24</xdr:col>
      <xdr:colOff>63500</xdr:colOff>
      <xdr:row>77</xdr:row>
      <xdr:rowOff>96810</xdr:rowOff>
    </xdr:to>
    <xdr:cxnSp macro="">
      <xdr:nvCxnSpPr>
        <xdr:cNvPr id="178" name="直線コネクタ 177"/>
        <xdr:cNvCxnSpPr/>
      </xdr:nvCxnSpPr>
      <xdr:spPr>
        <a:xfrm>
          <a:off x="3797300" y="1323902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161851</xdr:rowOff>
    </xdr:from>
    <xdr:ext cx="469744" cy="259045"/>
    <xdr:sp macro="" textlink="">
      <xdr:nvSpPr>
        <xdr:cNvPr id="179" name="維持補修費平均値テキスト"/>
        <xdr:cNvSpPr txBox="1"/>
      </xdr:nvSpPr>
      <xdr:spPr>
        <a:xfrm>
          <a:off x="4686300" y="13020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138974</xdr:rowOff>
    </xdr:from>
    <xdr:to>
      <xdr:col>24</xdr:col>
      <xdr:colOff>114300</xdr:colOff>
      <xdr:row>77</xdr:row>
      <xdr:rowOff>69124</xdr:rowOff>
    </xdr:to>
    <xdr:sp macro="" textlink="">
      <xdr:nvSpPr>
        <xdr:cNvPr id="180" name="フローチャート: 判断 179"/>
        <xdr:cNvSpPr/>
      </xdr:nvSpPr>
      <xdr:spPr>
        <a:xfrm>
          <a:off x="4584700" y="1316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23440</xdr:rowOff>
    </xdr:from>
    <xdr:to>
      <xdr:col>19</xdr:col>
      <xdr:colOff>177800</xdr:colOff>
      <xdr:row>77</xdr:row>
      <xdr:rowOff>37374</xdr:rowOff>
    </xdr:to>
    <xdr:cxnSp macro="">
      <xdr:nvCxnSpPr>
        <xdr:cNvPr id="181" name="直線コネクタ 180"/>
        <xdr:cNvCxnSpPr/>
      </xdr:nvCxnSpPr>
      <xdr:spPr>
        <a:xfrm>
          <a:off x="2908300" y="13225090"/>
          <a:ext cx="889000" cy="1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118618</xdr:rowOff>
    </xdr:from>
    <xdr:to>
      <xdr:col>20</xdr:col>
      <xdr:colOff>38100</xdr:colOff>
      <xdr:row>77</xdr:row>
      <xdr:rowOff>48768</xdr:rowOff>
    </xdr:to>
    <xdr:sp macro="" textlink="">
      <xdr:nvSpPr>
        <xdr:cNvPr id="182" name="フローチャート: 判断 181"/>
        <xdr:cNvSpPr/>
      </xdr:nvSpPr>
      <xdr:spPr>
        <a:xfrm>
          <a:off x="3746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65295</xdr:rowOff>
    </xdr:from>
    <xdr:ext cx="469744" cy="259045"/>
    <xdr:sp macro="" textlink="">
      <xdr:nvSpPr>
        <xdr:cNvPr id="183" name="テキスト ボックス 182"/>
        <xdr:cNvSpPr txBox="1"/>
      </xdr:nvSpPr>
      <xdr:spPr>
        <a:xfrm>
          <a:off x="3562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23440</xdr:rowOff>
    </xdr:from>
    <xdr:to>
      <xdr:col>15</xdr:col>
      <xdr:colOff>50800</xdr:colOff>
      <xdr:row>77</xdr:row>
      <xdr:rowOff>50546</xdr:rowOff>
    </xdr:to>
    <xdr:cxnSp macro="">
      <xdr:nvCxnSpPr>
        <xdr:cNvPr id="184" name="直線コネクタ 183"/>
        <xdr:cNvCxnSpPr/>
      </xdr:nvCxnSpPr>
      <xdr:spPr>
        <a:xfrm flipV="1">
          <a:off x="2019300" y="13225090"/>
          <a:ext cx="889000" cy="27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24783</xdr:rowOff>
    </xdr:from>
    <xdr:to>
      <xdr:col>15</xdr:col>
      <xdr:colOff>101600</xdr:colOff>
      <xdr:row>76</xdr:row>
      <xdr:rowOff>126383</xdr:rowOff>
    </xdr:to>
    <xdr:sp macro="" textlink="">
      <xdr:nvSpPr>
        <xdr:cNvPr id="185" name="フローチャート: 判断 184"/>
        <xdr:cNvSpPr/>
      </xdr:nvSpPr>
      <xdr:spPr>
        <a:xfrm>
          <a:off x="2857500" y="1305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142910</xdr:rowOff>
    </xdr:from>
    <xdr:ext cx="469744" cy="259045"/>
    <xdr:sp macro="" textlink="">
      <xdr:nvSpPr>
        <xdr:cNvPr id="186" name="テキスト ボックス 185"/>
        <xdr:cNvSpPr txBox="1"/>
      </xdr:nvSpPr>
      <xdr:spPr>
        <a:xfrm>
          <a:off x="2673428" y="1283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50546</xdr:rowOff>
    </xdr:from>
    <xdr:to>
      <xdr:col>10</xdr:col>
      <xdr:colOff>114300</xdr:colOff>
      <xdr:row>77</xdr:row>
      <xdr:rowOff>121738</xdr:rowOff>
    </xdr:to>
    <xdr:cxnSp macro="">
      <xdr:nvCxnSpPr>
        <xdr:cNvPr id="187" name="直線コネクタ 186"/>
        <xdr:cNvCxnSpPr/>
      </xdr:nvCxnSpPr>
      <xdr:spPr>
        <a:xfrm flipV="1">
          <a:off x="1130300" y="13252196"/>
          <a:ext cx="889000" cy="7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128307</xdr:rowOff>
    </xdr:from>
    <xdr:to>
      <xdr:col>10</xdr:col>
      <xdr:colOff>165100</xdr:colOff>
      <xdr:row>77</xdr:row>
      <xdr:rowOff>58457</xdr:rowOff>
    </xdr:to>
    <xdr:sp macro="" textlink="">
      <xdr:nvSpPr>
        <xdr:cNvPr id="188" name="フローチャート: 判断 187"/>
        <xdr:cNvSpPr/>
      </xdr:nvSpPr>
      <xdr:spPr>
        <a:xfrm>
          <a:off x="1968500" y="131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74983</xdr:rowOff>
    </xdr:from>
    <xdr:ext cx="469744" cy="259045"/>
    <xdr:sp macro="" textlink="">
      <xdr:nvSpPr>
        <xdr:cNvPr id="189" name="テキスト ボックス 188"/>
        <xdr:cNvSpPr txBox="1"/>
      </xdr:nvSpPr>
      <xdr:spPr>
        <a:xfrm>
          <a:off x="1784428" y="1293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146050</xdr:rowOff>
    </xdr:from>
    <xdr:to>
      <xdr:col>6</xdr:col>
      <xdr:colOff>38100</xdr:colOff>
      <xdr:row>77</xdr:row>
      <xdr:rowOff>76200</xdr:rowOff>
    </xdr:to>
    <xdr:sp macro="" textlink="">
      <xdr:nvSpPr>
        <xdr:cNvPr id="190" name="フローチャート: 判断 189"/>
        <xdr:cNvSpPr/>
      </xdr:nvSpPr>
      <xdr:spPr>
        <a:xfrm>
          <a:off x="1079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92727</xdr:rowOff>
    </xdr:from>
    <xdr:ext cx="469744" cy="259045"/>
    <xdr:sp macro="" textlink="">
      <xdr:nvSpPr>
        <xdr:cNvPr id="191" name="テキスト ボックス 190"/>
        <xdr:cNvSpPr txBox="1"/>
      </xdr:nvSpPr>
      <xdr:spPr>
        <a:xfrm>
          <a:off x="895428"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46010</xdr:rowOff>
    </xdr:from>
    <xdr:to>
      <xdr:col>24</xdr:col>
      <xdr:colOff>114300</xdr:colOff>
      <xdr:row>77</xdr:row>
      <xdr:rowOff>147610</xdr:rowOff>
    </xdr:to>
    <xdr:sp macro="" textlink="">
      <xdr:nvSpPr>
        <xdr:cNvPr id="197" name="楕円 196"/>
        <xdr:cNvSpPr/>
      </xdr:nvSpPr>
      <xdr:spPr>
        <a:xfrm>
          <a:off x="4584700" y="1324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24437</xdr:rowOff>
    </xdr:from>
    <xdr:ext cx="469744" cy="259045"/>
    <xdr:sp macro="" textlink="">
      <xdr:nvSpPr>
        <xdr:cNvPr id="198" name="維持補修費該当値テキスト"/>
        <xdr:cNvSpPr txBox="1"/>
      </xdr:nvSpPr>
      <xdr:spPr>
        <a:xfrm>
          <a:off x="4686300" y="1322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158024</xdr:rowOff>
    </xdr:from>
    <xdr:to>
      <xdr:col>20</xdr:col>
      <xdr:colOff>38100</xdr:colOff>
      <xdr:row>77</xdr:row>
      <xdr:rowOff>88174</xdr:rowOff>
    </xdr:to>
    <xdr:sp macro="" textlink="">
      <xdr:nvSpPr>
        <xdr:cNvPr id="199" name="楕円 198"/>
        <xdr:cNvSpPr/>
      </xdr:nvSpPr>
      <xdr:spPr>
        <a:xfrm>
          <a:off x="3746500" y="1318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79301</xdr:rowOff>
    </xdr:from>
    <xdr:ext cx="469744" cy="259045"/>
    <xdr:sp macro="" textlink="">
      <xdr:nvSpPr>
        <xdr:cNvPr id="200" name="テキスト ボックス 199"/>
        <xdr:cNvSpPr txBox="1"/>
      </xdr:nvSpPr>
      <xdr:spPr>
        <a:xfrm>
          <a:off x="3562428" y="1328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144090</xdr:rowOff>
    </xdr:from>
    <xdr:to>
      <xdr:col>15</xdr:col>
      <xdr:colOff>101600</xdr:colOff>
      <xdr:row>77</xdr:row>
      <xdr:rowOff>74240</xdr:rowOff>
    </xdr:to>
    <xdr:sp macro="" textlink="">
      <xdr:nvSpPr>
        <xdr:cNvPr id="201" name="楕円 200"/>
        <xdr:cNvSpPr/>
      </xdr:nvSpPr>
      <xdr:spPr>
        <a:xfrm>
          <a:off x="2857500" y="1317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65367</xdr:rowOff>
    </xdr:from>
    <xdr:ext cx="469744" cy="259045"/>
    <xdr:sp macro="" textlink="">
      <xdr:nvSpPr>
        <xdr:cNvPr id="202" name="テキスト ボックス 201"/>
        <xdr:cNvSpPr txBox="1"/>
      </xdr:nvSpPr>
      <xdr:spPr>
        <a:xfrm>
          <a:off x="2673428" y="1326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171196</xdr:rowOff>
    </xdr:from>
    <xdr:to>
      <xdr:col>10</xdr:col>
      <xdr:colOff>165100</xdr:colOff>
      <xdr:row>77</xdr:row>
      <xdr:rowOff>101346</xdr:rowOff>
    </xdr:to>
    <xdr:sp macro="" textlink="">
      <xdr:nvSpPr>
        <xdr:cNvPr id="203" name="楕円 202"/>
        <xdr:cNvSpPr/>
      </xdr:nvSpPr>
      <xdr:spPr>
        <a:xfrm>
          <a:off x="1968500" y="1320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92473</xdr:rowOff>
    </xdr:from>
    <xdr:ext cx="469744" cy="259045"/>
    <xdr:sp macro="" textlink="">
      <xdr:nvSpPr>
        <xdr:cNvPr id="204" name="テキスト ボックス 203"/>
        <xdr:cNvSpPr txBox="1"/>
      </xdr:nvSpPr>
      <xdr:spPr>
        <a:xfrm>
          <a:off x="1784428" y="1329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70938</xdr:rowOff>
    </xdr:from>
    <xdr:to>
      <xdr:col>6</xdr:col>
      <xdr:colOff>38100</xdr:colOff>
      <xdr:row>78</xdr:row>
      <xdr:rowOff>1088</xdr:rowOff>
    </xdr:to>
    <xdr:sp macro="" textlink="">
      <xdr:nvSpPr>
        <xdr:cNvPr id="205" name="楕円 204"/>
        <xdr:cNvSpPr/>
      </xdr:nvSpPr>
      <xdr:spPr>
        <a:xfrm>
          <a:off x="1079500" y="1327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163665</xdr:rowOff>
    </xdr:from>
    <xdr:ext cx="469744" cy="259045"/>
    <xdr:sp macro="" textlink="">
      <xdr:nvSpPr>
        <xdr:cNvPr id="206" name="テキスト ボックス 205"/>
        <xdr:cNvSpPr txBox="1"/>
      </xdr:nvSpPr>
      <xdr:spPr>
        <a:xfrm>
          <a:off x="895428" y="1336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76963</xdr:rowOff>
    </xdr:from>
    <xdr:to>
      <xdr:col>24</xdr:col>
      <xdr:colOff>62865</xdr:colOff>
      <xdr:row>99</xdr:row>
      <xdr:rowOff>121869</xdr:rowOff>
    </xdr:to>
    <xdr:cxnSp macro="">
      <xdr:nvCxnSpPr>
        <xdr:cNvPr id="231" name="直線コネクタ 230"/>
        <xdr:cNvCxnSpPr/>
      </xdr:nvCxnSpPr>
      <xdr:spPr>
        <a:xfrm flipV="1">
          <a:off x="4633595" y="15678913"/>
          <a:ext cx="1270" cy="1416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125696</xdr:rowOff>
    </xdr:from>
    <xdr:ext cx="534377" cy="259045"/>
    <xdr:sp macro="" textlink="">
      <xdr:nvSpPr>
        <xdr:cNvPr id="232" name="扶助費最小値テキスト"/>
        <xdr:cNvSpPr txBox="1"/>
      </xdr:nvSpPr>
      <xdr:spPr>
        <a:xfrm>
          <a:off x="4686300" y="1709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121869</xdr:rowOff>
    </xdr:from>
    <xdr:to>
      <xdr:col>24</xdr:col>
      <xdr:colOff>152400</xdr:colOff>
      <xdr:row>99</xdr:row>
      <xdr:rowOff>121869</xdr:rowOff>
    </xdr:to>
    <xdr:cxnSp macro="">
      <xdr:nvCxnSpPr>
        <xdr:cNvPr id="233" name="直線コネクタ 232"/>
        <xdr:cNvCxnSpPr/>
      </xdr:nvCxnSpPr>
      <xdr:spPr>
        <a:xfrm>
          <a:off x="4546600" y="170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23640</xdr:rowOff>
    </xdr:from>
    <xdr:ext cx="599010" cy="259045"/>
    <xdr:sp macro="" textlink="">
      <xdr:nvSpPr>
        <xdr:cNvPr id="234" name="扶助費最大値テキスト"/>
        <xdr:cNvSpPr txBox="1"/>
      </xdr:nvSpPr>
      <xdr:spPr>
        <a:xfrm>
          <a:off x="4686300" y="1545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76963</xdr:rowOff>
    </xdr:from>
    <xdr:to>
      <xdr:col>24</xdr:col>
      <xdr:colOff>152400</xdr:colOff>
      <xdr:row>91</xdr:row>
      <xdr:rowOff>76963</xdr:rowOff>
    </xdr:to>
    <xdr:cxnSp macro="">
      <xdr:nvCxnSpPr>
        <xdr:cNvPr id="235" name="直線コネクタ 234"/>
        <xdr:cNvCxnSpPr/>
      </xdr:nvCxnSpPr>
      <xdr:spPr>
        <a:xfrm>
          <a:off x="4546600" y="1567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135877</xdr:rowOff>
    </xdr:from>
    <xdr:to>
      <xdr:col>24</xdr:col>
      <xdr:colOff>63500</xdr:colOff>
      <xdr:row>99</xdr:row>
      <xdr:rowOff>7379</xdr:rowOff>
    </xdr:to>
    <xdr:cxnSp macro="">
      <xdr:nvCxnSpPr>
        <xdr:cNvPr id="236" name="直線コネクタ 235"/>
        <xdr:cNvCxnSpPr/>
      </xdr:nvCxnSpPr>
      <xdr:spPr>
        <a:xfrm flipV="1">
          <a:off x="3797300" y="16937977"/>
          <a:ext cx="838200" cy="4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54360</xdr:rowOff>
    </xdr:from>
    <xdr:ext cx="534377" cy="259045"/>
    <xdr:sp macro="" textlink="">
      <xdr:nvSpPr>
        <xdr:cNvPr id="237" name="扶助費平均値テキスト"/>
        <xdr:cNvSpPr txBox="1"/>
      </xdr:nvSpPr>
      <xdr:spPr>
        <a:xfrm>
          <a:off x="4686300" y="1651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31483</xdr:rowOff>
    </xdr:from>
    <xdr:to>
      <xdr:col>24</xdr:col>
      <xdr:colOff>114300</xdr:colOff>
      <xdr:row>97</xdr:row>
      <xdr:rowOff>133083</xdr:rowOff>
    </xdr:to>
    <xdr:sp macro="" textlink="">
      <xdr:nvSpPr>
        <xdr:cNvPr id="238" name="フローチャート: 判断 237"/>
        <xdr:cNvSpPr/>
      </xdr:nvSpPr>
      <xdr:spPr>
        <a:xfrm>
          <a:off x="45847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978</xdr:rowOff>
    </xdr:from>
    <xdr:to>
      <xdr:col>19</xdr:col>
      <xdr:colOff>177800</xdr:colOff>
      <xdr:row>99</xdr:row>
      <xdr:rowOff>7379</xdr:rowOff>
    </xdr:to>
    <xdr:cxnSp macro="">
      <xdr:nvCxnSpPr>
        <xdr:cNvPr id="239" name="直線コネクタ 238"/>
        <xdr:cNvCxnSpPr/>
      </xdr:nvCxnSpPr>
      <xdr:spPr>
        <a:xfrm>
          <a:off x="2908300" y="16974528"/>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80975</xdr:rowOff>
    </xdr:from>
    <xdr:to>
      <xdr:col>20</xdr:col>
      <xdr:colOff>38100</xdr:colOff>
      <xdr:row>98</xdr:row>
      <xdr:rowOff>11125</xdr:rowOff>
    </xdr:to>
    <xdr:sp macro="" textlink="">
      <xdr:nvSpPr>
        <xdr:cNvPr id="240" name="フローチャート: 判断 239"/>
        <xdr:cNvSpPr/>
      </xdr:nvSpPr>
      <xdr:spPr>
        <a:xfrm>
          <a:off x="3746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27652</xdr:rowOff>
    </xdr:from>
    <xdr:ext cx="534377" cy="259045"/>
    <xdr:sp macro="" textlink="">
      <xdr:nvSpPr>
        <xdr:cNvPr id="241" name="テキスト ボックス 240"/>
        <xdr:cNvSpPr txBox="1"/>
      </xdr:nvSpPr>
      <xdr:spPr>
        <a:xfrm>
          <a:off x="3530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978</xdr:rowOff>
    </xdr:from>
    <xdr:to>
      <xdr:col>15</xdr:col>
      <xdr:colOff>50800</xdr:colOff>
      <xdr:row>99</xdr:row>
      <xdr:rowOff>15951</xdr:rowOff>
    </xdr:to>
    <xdr:cxnSp macro="">
      <xdr:nvCxnSpPr>
        <xdr:cNvPr id="242" name="直線コネクタ 241"/>
        <xdr:cNvCxnSpPr/>
      </xdr:nvCxnSpPr>
      <xdr:spPr>
        <a:xfrm flipV="1">
          <a:off x="2019300" y="16974528"/>
          <a:ext cx="8890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84252</xdr:rowOff>
    </xdr:from>
    <xdr:to>
      <xdr:col>15</xdr:col>
      <xdr:colOff>101600</xdr:colOff>
      <xdr:row>98</xdr:row>
      <xdr:rowOff>14402</xdr:rowOff>
    </xdr:to>
    <xdr:sp macro="" textlink="">
      <xdr:nvSpPr>
        <xdr:cNvPr id="243" name="フローチャート: 判断 242"/>
        <xdr:cNvSpPr/>
      </xdr:nvSpPr>
      <xdr:spPr>
        <a:xfrm>
          <a:off x="2857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30929</xdr:rowOff>
    </xdr:from>
    <xdr:ext cx="534377" cy="259045"/>
    <xdr:sp macro="" textlink="">
      <xdr:nvSpPr>
        <xdr:cNvPr id="244" name="テキスト ボックス 243"/>
        <xdr:cNvSpPr txBox="1"/>
      </xdr:nvSpPr>
      <xdr:spPr>
        <a:xfrm>
          <a:off x="2641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15951</xdr:rowOff>
    </xdr:from>
    <xdr:to>
      <xdr:col>10</xdr:col>
      <xdr:colOff>114300</xdr:colOff>
      <xdr:row>99</xdr:row>
      <xdr:rowOff>76645</xdr:rowOff>
    </xdr:to>
    <xdr:cxnSp macro="">
      <xdr:nvCxnSpPr>
        <xdr:cNvPr id="245" name="直線コネクタ 244"/>
        <xdr:cNvCxnSpPr/>
      </xdr:nvCxnSpPr>
      <xdr:spPr>
        <a:xfrm flipV="1">
          <a:off x="1130300" y="16989501"/>
          <a:ext cx="889000" cy="6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92951</xdr:rowOff>
    </xdr:from>
    <xdr:to>
      <xdr:col>10</xdr:col>
      <xdr:colOff>165100</xdr:colOff>
      <xdr:row>98</xdr:row>
      <xdr:rowOff>23101</xdr:rowOff>
    </xdr:to>
    <xdr:sp macro="" textlink="">
      <xdr:nvSpPr>
        <xdr:cNvPr id="246" name="フローチャート: 判断 245"/>
        <xdr:cNvSpPr/>
      </xdr:nvSpPr>
      <xdr:spPr>
        <a:xfrm>
          <a:off x="1968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39628</xdr:rowOff>
    </xdr:from>
    <xdr:ext cx="534377" cy="259045"/>
    <xdr:sp macro="" textlink="">
      <xdr:nvSpPr>
        <xdr:cNvPr id="247" name="テキスト ボックス 246"/>
        <xdr:cNvSpPr txBox="1"/>
      </xdr:nvSpPr>
      <xdr:spPr>
        <a:xfrm>
          <a:off x="1752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155600</xdr:rowOff>
    </xdr:from>
    <xdr:to>
      <xdr:col>6</xdr:col>
      <xdr:colOff>38100</xdr:colOff>
      <xdr:row>98</xdr:row>
      <xdr:rowOff>85750</xdr:rowOff>
    </xdr:to>
    <xdr:sp macro="" textlink="">
      <xdr:nvSpPr>
        <xdr:cNvPr id="248" name="フローチャート: 判断 247"/>
        <xdr:cNvSpPr/>
      </xdr:nvSpPr>
      <xdr:spPr>
        <a:xfrm>
          <a:off x="1079500" y="1678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102277</xdr:rowOff>
    </xdr:from>
    <xdr:ext cx="534377" cy="259045"/>
    <xdr:sp macro="" textlink="">
      <xdr:nvSpPr>
        <xdr:cNvPr id="249" name="テキスト ボックス 248"/>
        <xdr:cNvSpPr txBox="1"/>
      </xdr:nvSpPr>
      <xdr:spPr>
        <a:xfrm>
          <a:off x="863111" y="165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85077</xdr:rowOff>
    </xdr:from>
    <xdr:to>
      <xdr:col>24</xdr:col>
      <xdr:colOff>114300</xdr:colOff>
      <xdr:row>99</xdr:row>
      <xdr:rowOff>15227</xdr:rowOff>
    </xdr:to>
    <xdr:sp macro="" textlink="">
      <xdr:nvSpPr>
        <xdr:cNvPr id="255" name="楕円 254"/>
        <xdr:cNvSpPr/>
      </xdr:nvSpPr>
      <xdr:spPr>
        <a:xfrm>
          <a:off x="4584700" y="1688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63504</xdr:rowOff>
    </xdr:from>
    <xdr:ext cx="534377" cy="259045"/>
    <xdr:sp macro="" textlink="">
      <xdr:nvSpPr>
        <xdr:cNvPr id="256" name="扶助費該当値テキスト"/>
        <xdr:cNvSpPr txBox="1"/>
      </xdr:nvSpPr>
      <xdr:spPr>
        <a:xfrm>
          <a:off x="4686300" y="16865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128029</xdr:rowOff>
    </xdr:from>
    <xdr:to>
      <xdr:col>20</xdr:col>
      <xdr:colOff>38100</xdr:colOff>
      <xdr:row>99</xdr:row>
      <xdr:rowOff>58179</xdr:rowOff>
    </xdr:to>
    <xdr:sp macro="" textlink="">
      <xdr:nvSpPr>
        <xdr:cNvPr id="257" name="楕円 256"/>
        <xdr:cNvSpPr/>
      </xdr:nvSpPr>
      <xdr:spPr>
        <a:xfrm>
          <a:off x="3746500" y="1693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49306</xdr:rowOff>
    </xdr:from>
    <xdr:ext cx="534377" cy="259045"/>
    <xdr:sp macro="" textlink="">
      <xdr:nvSpPr>
        <xdr:cNvPr id="258" name="テキスト ボックス 257"/>
        <xdr:cNvSpPr txBox="1"/>
      </xdr:nvSpPr>
      <xdr:spPr>
        <a:xfrm>
          <a:off x="3530111" y="170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121628</xdr:rowOff>
    </xdr:from>
    <xdr:to>
      <xdr:col>15</xdr:col>
      <xdr:colOff>101600</xdr:colOff>
      <xdr:row>99</xdr:row>
      <xdr:rowOff>51778</xdr:rowOff>
    </xdr:to>
    <xdr:sp macro="" textlink="">
      <xdr:nvSpPr>
        <xdr:cNvPr id="259" name="楕円 258"/>
        <xdr:cNvSpPr/>
      </xdr:nvSpPr>
      <xdr:spPr>
        <a:xfrm>
          <a:off x="2857500" y="1692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42905</xdr:rowOff>
    </xdr:from>
    <xdr:ext cx="534377" cy="259045"/>
    <xdr:sp macro="" textlink="">
      <xdr:nvSpPr>
        <xdr:cNvPr id="260" name="テキスト ボックス 259"/>
        <xdr:cNvSpPr txBox="1"/>
      </xdr:nvSpPr>
      <xdr:spPr>
        <a:xfrm>
          <a:off x="2641111" y="1701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136601</xdr:rowOff>
    </xdr:from>
    <xdr:to>
      <xdr:col>10</xdr:col>
      <xdr:colOff>165100</xdr:colOff>
      <xdr:row>99</xdr:row>
      <xdr:rowOff>66751</xdr:rowOff>
    </xdr:to>
    <xdr:sp macro="" textlink="">
      <xdr:nvSpPr>
        <xdr:cNvPr id="261" name="楕円 260"/>
        <xdr:cNvSpPr/>
      </xdr:nvSpPr>
      <xdr:spPr>
        <a:xfrm>
          <a:off x="1968500" y="1693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57878</xdr:rowOff>
    </xdr:from>
    <xdr:ext cx="534377" cy="259045"/>
    <xdr:sp macro="" textlink="">
      <xdr:nvSpPr>
        <xdr:cNvPr id="262" name="テキスト ボックス 261"/>
        <xdr:cNvSpPr txBox="1"/>
      </xdr:nvSpPr>
      <xdr:spPr>
        <a:xfrm>
          <a:off x="1752111" y="1703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25845</xdr:rowOff>
    </xdr:from>
    <xdr:to>
      <xdr:col>6</xdr:col>
      <xdr:colOff>38100</xdr:colOff>
      <xdr:row>99</xdr:row>
      <xdr:rowOff>127445</xdr:rowOff>
    </xdr:to>
    <xdr:sp macro="" textlink="">
      <xdr:nvSpPr>
        <xdr:cNvPr id="263" name="楕円 262"/>
        <xdr:cNvSpPr/>
      </xdr:nvSpPr>
      <xdr:spPr>
        <a:xfrm>
          <a:off x="1079500" y="1699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118572</xdr:rowOff>
    </xdr:from>
    <xdr:ext cx="534377" cy="259045"/>
    <xdr:sp macro="" textlink="">
      <xdr:nvSpPr>
        <xdr:cNvPr id="264" name="テキスト ボックス 263"/>
        <xdr:cNvSpPr txBox="1"/>
      </xdr:nvSpPr>
      <xdr:spPr>
        <a:xfrm>
          <a:off x="863111" y="1709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100087</xdr:rowOff>
    </xdr:from>
    <xdr:to>
      <xdr:col>54</xdr:col>
      <xdr:colOff>189865</xdr:colOff>
      <xdr:row>38</xdr:row>
      <xdr:rowOff>114358</xdr:rowOff>
    </xdr:to>
    <xdr:cxnSp macro="">
      <xdr:nvCxnSpPr>
        <xdr:cNvPr id="290" name="直線コネクタ 289"/>
        <xdr:cNvCxnSpPr/>
      </xdr:nvCxnSpPr>
      <xdr:spPr>
        <a:xfrm flipV="1">
          <a:off x="10475595" y="5243587"/>
          <a:ext cx="1270" cy="138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118185</xdr:rowOff>
    </xdr:from>
    <xdr:ext cx="534377" cy="259045"/>
    <xdr:sp macro="" textlink="">
      <xdr:nvSpPr>
        <xdr:cNvPr id="291" name="補助費等最小値テキスト"/>
        <xdr:cNvSpPr txBox="1"/>
      </xdr:nvSpPr>
      <xdr:spPr>
        <a:xfrm>
          <a:off x="10528300" y="66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114358</xdr:rowOff>
    </xdr:from>
    <xdr:to>
      <xdr:col>55</xdr:col>
      <xdr:colOff>88900</xdr:colOff>
      <xdr:row>38</xdr:row>
      <xdr:rowOff>114358</xdr:rowOff>
    </xdr:to>
    <xdr:cxnSp macro="">
      <xdr:nvCxnSpPr>
        <xdr:cNvPr id="292" name="直線コネクタ 291"/>
        <xdr:cNvCxnSpPr/>
      </xdr:nvCxnSpPr>
      <xdr:spPr>
        <a:xfrm>
          <a:off x="10388600" y="662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46764</xdr:rowOff>
    </xdr:from>
    <xdr:ext cx="599010" cy="259045"/>
    <xdr:sp macro="" textlink="">
      <xdr:nvSpPr>
        <xdr:cNvPr id="293" name="補助費等最大値テキスト"/>
        <xdr:cNvSpPr txBox="1"/>
      </xdr:nvSpPr>
      <xdr:spPr>
        <a:xfrm>
          <a:off x="10528300" y="501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100087</xdr:rowOff>
    </xdr:from>
    <xdr:to>
      <xdr:col>55</xdr:col>
      <xdr:colOff>88900</xdr:colOff>
      <xdr:row>30</xdr:row>
      <xdr:rowOff>100087</xdr:rowOff>
    </xdr:to>
    <xdr:cxnSp macro="">
      <xdr:nvCxnSpPr>
        <xdr:cNvPr id="294" name="直線コネクタ 293"/>
        <xdr:cNvCxnSpPr/>
      </xdr:nvCxnSpPr>
      <xdr:spPr>
        <a:xfrm>
          <a:off x="10388600" y="524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29635</xdr:rowOff>
    </xdr:from>
    <xdr:to>
      <xdr:col>55</xdr:col>
      <xdr:colOff>0</xdr:colOff>
      <xdr:row>35</xdr:row>
      <xdr:rowOff>39791</xdr:rowOff>
    </xdr:to>
    <xdr:cxnSp macro="">
      <xdr:nvCxnSpPr>
        <xdr:cNvPr id="295" name="直線コネクタ 294"/>
        <xdr:cNvCxnSpPr/>
      </xdr:nvCxnSpPr>
      <xdr:spPr>
        <a:xfrm flipV="1">
          <a:off x="9639300" y="6030385"/>
          <a:ext cx="838200" cy="1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3460</xdr:rowOff>
    </xdr:from>
    <xdr:ext cx="534377" cy="259045"/>
    <xdr:sp macro="" textlink="">
      <xdr:nvSpPr>
        <xdr:cNvPr id="296" name="補助費等平均値テキスト"/>
        <xdr:cNvSpPr txBox="1"/>
      </xdr:nvSpPr>
      <xdr:spPr>
        <a:xfrm>
          <a:off x="10528300" y="6175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25033</xdr:rowOff>
    </xdr:from>
    <xdr:to>
      <xdr:col>55</xdr:col>
      <xdr:colOff>50800</xdr:colOff>
      <xdr:row>36</xdr:row>
      <xdr:rowOff>126633</xdr:rowOff>
    </xdr:to>
    <xdr:sp macro="" textlink="">
      <xdr:nvSpPr>
        <xdr:cNvPr id="297" name="フローチャート: 判断 296"/>
        <xdr:cNvSpPr/>
      </xdr:nvSpPr>
      <xdr:spPr>
        <a:xfrm>
          <a:off x="10426700" y="61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11401</xdr:rowOff>
    </xdr:from>
    <xdr:to>
      <xdr:col>50</xdr:col>
      <xdr:colOff>114300</xdr:colOff>
      <xdr:row>35</xdr:row>
      <xdr:rowOff>39791</xdr:rowOff>
    </xdr:to>
    <xdr:cxnSp macro="">
      <xdr:nvCxnSpPr>
        <xdr:cNvPr id="298" name="直線コネクタ 297"/>
        <xdr:cNvCxnSpPr/>
      </xdr:nvCxnSpPr>
      <xdr:spPr>
        <a:xfrm>
          <a:off x="8750300" y="6012151"/>
          <a:ext cx="889000" cy="2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69915</xdr:rowOff>
    </xdr:from>
    <xdr:to>
      <xdr:col>50</xdr:col>
      <xdr:colOff>165100</xdr:colOff>
      <xdr:row>37</xdr:row>
      <xdr:rowOff>65</xdr:rowOff>
    </xdr:to>
    <xdr:sp macro="" textlink="">
      <xdr:nvSpPr>
        <xdr:cNvPr id="299" name="フローチャート: 判断 298"/>
        <xdr:cNvSpPr/>
      </xdr:nvSpPr>
      <xdr:spPr>
        <a:xfrm>
          <a:off x="95885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162642</xdr:rowOff>
    </xdr:from>
    <xdr:ext cx="534377" cy="259045"/>
    <xdr:sp macro="" textlink="">
      <xdr:nvSpPr>
        <xdr:cNvPr id="300" name="テキスト ボックス 299"/>
        <xdr:cNvSpPr txBox="1"/>
      </xdr:nvSpPr>
      <xdr:spPr>
        <a:xfrm>
          <a:off x="9372111" y="633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1103</xdr:rowOff>
    </xdr:from>
    <xdr:to>
      <xdr:col>45</xdr:col>
      <xdr:colOff>177800</xdr:colOff>
      <xdr:row>35</xdr:row>
      <xdr:rowOff>11401</xdr:rowOff>
    </xdr:to>
    <xdr:cxnSp macro="">
      <xdr:nvCxnSpPr>
        <xdr:cNvPr id="301" name="直線コネクタ 300"/>
        <xdr:cNvCxnSpPr/>
      </xdr:nvCxnSpPr>
      <xdr:spPr>
        <a:xfrm>
          <a:off x="7861300" y="6001853"/>
          <a:ext cx="8890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84600</xdr:rowOff>
    </xdr:from>
    <xdr:to>
      <xdr:col>46</xdr:col>
      <xdr:colOff>38100</xdr:colOff>
      <xdr:row>37</xdr:row>
      <xdr:rowOff>14750</xdr:rowOff>
    </xdr:to>
    <xdr:sp macro="" textlink="">
      <xdr:nvSpPr>
        <xdr:cNvPr id="302" name="フローチャート: 判断 301"/>
        <xdr:cNvSpPr/>
      </xdr:nvSpPr>
      <xdr:spPr>
        <a:xfrm>
          <a:off x="8699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5877</xdr:rowOff>
    </xdr:from>
    <xdr:ext cx="534377" cy="259045"/>
    <xdr:sp macro="" textlink="">
      <xdr:nvSpPr>
        <xdr:cNvPr id="303" name="テキスト ボックス 302"/>
        <xdr:cNvSpPr txBox="1"/>
      </xdr:nvSpPr>
      <xdr:spPr>
        <a:xfrm>
          <a:off x="8483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1103</xdr:rowOff>
    </xdr:from>
    <xdr:to>
      <xdr:col>41</xdr:col>
      <xdr:colOff>50800</xdr:colOff>
      <xdr:row>35</xdr:row>
      <xdr:rowOff>153024</xdr:rowOff>
    </xdr:to>
    <xdr:cxnSp macro="">
      <xdr:nvCxnSpPr>
        <xdr:cNvPr id="304" name="直線コネクタ 303"/>
        <xdr:cNvCxnSpPr/>
      </xdr:nvCxnSpPr>
      <xdr:spPr>
        <a:xfrm flipV="1">
          <a:off x="6972300" y="6001853"/>
          <a:ext cx="889000" cy="15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87213</xdr:rowOff>
    </xdr:from>
    <xdr:to>
      <xdr:col>41</xdr:col>
      <xdr:colOff>101600</xdr:colOff>
      <xdr:row>37</xdr:row>
      <xdr:rowOff>17363</xdr:rowOff>
    </xdr:to>
    <xdr:sp macro="" textlink="">
      <xdr:nvSpPr>
        <xdr:cNvPr id="305" name="フローチャート: 判断 304"/>
        <xdr:cNvSpPr/>
      </xdr:nvSpPr>
      <xdr:spPr>
        <a:xfrm>
          <a:off x="7810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8490</xdr:rowOff>
    </xdr:from>
    <xdr:ext cx="534377" cy="259045"/>
    <xdr:sp macro="" textlink="">
      <xdr:nvSpPr>
        <xdr:cNvPr id="306" name="テキスト ボックス 305"/>
        <xdr:cNvSpPr txBox="1"/>
      </xdr:nvSpPr>
      <xdr:spPr>
        <a:xfrm>
          <a:off x="7594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85014</xdr:rowOff>
    </xdr:from>
    <xdr:to>
      <xdr:col>36</xdr:col>
      <xdr:colOff>165100</xdr:colOff>
      <xdr:row>37</xdr:row>
      <xdr:rowOff>15164</xdr:rowOff>
    </xdr:to>
    <xdr:sp macro="" textlink="">
      <xdr:nvSpPr>
        <xdr:cNvPr id="307" name="フローチャート: 判断 306"/>
        <xdr:cNvSpPr/>
      </xdr:nvSpPr>
      <xdr:spPr>
        <a:xfrm>
          <a:off x="6921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6291</xdr:rowOff>
    </xdr:from>
    <xdr:ext cx="534377" cy="259045"/>
    <xdr:sp macro="" textlink="">
      <xdr:nvSpPr>
        <xdr:cNvPr id="308" name="テキスト ボックス 307"/>
        <xdr:cNvSpPr txBox="1"/>
      </xdr:nvSpPr>
      <xdr:spPr>
        <a:xfrm>
          <a:off x="6705111" y="634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150285</xdr:rowOff>
    </xdr:from>
    <xdr:to>
      <xdr:col>55</xdr:col>
      <xdr:colOff>50800</xdr:colOff>
      <xdr:row>35</xdr:row>
      <xdr:rowOff>80435</xdr:rowOff>
    </xdr:to>
    <xdr:sp macro="" textlink="">
      <xdr:nvSpPr>
        <xdr:cNvPr id="314" name="楕円 313"/>
        <xdr:cNvSpPr/>
      </xdr:nvSpPr>
      <xdr:spPr>
        <a:xfrm>
          <a:off x="10426700" y="597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1712</xdr:rowOff>
    </xdr:from>
    <xdr:ext cx="534377" cy="259045"/>
    <xdr:sp macro="" textlink="">
      <xdr:nvSpPr>
        <xdr:cNvPr id="315" name="補助費等該当値テキスト"/>
        <xdr:cNvSpPr txBox="1"/>
      </xdr:nvSpPr>
      <xdr:spPr>
        <a:xfrm>
          <a:off x="10528300" y="583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160441</xdr:rowOff>
    </xdr:from>
    <xdr:to>
      <xdr:col>50</xdr:col>
      <xdr:colOff>165100</xdr:colOff>
      <xdr:row>35</xdr:row>
      <xdr:rowOff>90591</xdr:rowOff>
    </xdr:to>
    <xdr:sp macro="" textlink="">
      <xdr:nvSpPr>
        <xdr:cNvPr id="316" name="楕円 315"/>
        <xdr:cNvSpPr/>
      </xdr:nvSpPr>
      <xdr:spPr>
        <a:xfrm>
          <a:off x="9588500" y="598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107118</xdr:rowOff>
    </xdr:from>
    <xdr:ext cx="534377" cy="259045"/>
    <xdr:sp macro="" textlink="">
      <xdr:nvSpPr>
        <xdr:cNvPr id="317" name="テキスト ボックス 316"/>
        <xdr:cNvSpPr txBox="1"/>
      </xdr:nvSpPr>
      <xdr:spPr>
        <a:xfrm>
          <a:off x="9372111" y="576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132051</xdr:rowOff>
    </xdr:from>
    <xdr:to>
      <xdr:col>46</xdr:col>
      <xdr:colOff>38100</xdr:colOff>
      <xdr:row>35</xdr:row>
      <xdr:rowOff>62201</xdr:rowOff>
    </xdr:to>
    <xdr:sp macro="" textlink="">
      <xdr:nvSpPr>
        <xdr:cNvPr id="318" name="楕円 317"/>
        <xdr:cNvSpPr/>
      </xdr:nvSpPr>
      <xdr:spPr>
        <a:xfrm>
          <a:off x="8699500" y="596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78728</xdr:rowOff>
    </xdr:from>
    <xdr:ext cx="534377" cy="259045"/>
    <xdr:sp macro="" textlink="">
      <xdr:nvSpPr>
        <xdr:cNvPr id="319" name="テキスト ボックス 318"/>
        <xdr:cNvSpPr txBox="1"/>
      </xdr:nvSpPr>
      <xdr:spPr>
        <a:xfrm>
          <a:off x="8483111" y="573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121753</xdr:rowOff>
    </xdr:from>
    <xdr:to>
      <xdr:col>41</xdr:col>
      <xdr:colOff>101600</xdr:colOff>
      <xdr:row>35</xdr:row>
      <xdr:rowOff>51903</xdr:rowOff>
    </xdr:to>
    <xdr:sp macro="" textlink="">
      <xdr:nvSpPr>
        <xdr:cNvPr id="320" name="楕円 319"/>
        <xdr:cNvSpPr/>
      </xdr:nvSpPr>
      <xdr:spPr>
        <a:xfrm>
          <a:off x="7810500" y="595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68430</xdr:rowOff>
    </xdr:from>
    <xdr:ext cx="534377" cy="259045"/>
    <xdr:sp macro="" textlink="">
      <xdr:nvSpPr>
        <xdr:cNvPr id="321" name="テキスト ボックス 320"/>
        <xdr:cNvSpPr txBox="1"/>
      </xdr:nvSpPr>
      <xdr:spPr>
        <a:xfrm>
          <a:off x="7594111" y="572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102224</xdr:rowOff>
    </xdr:from>
    <xdr:to>
      <xdr:col>36</xdr:col>
      <xdr:colOff>165100</xdr:colOff>
      <xdr:row>36</xdr:row>
      <xdr:rowOff>32374</xdr:rowOff>
    </xdr:to>
    <xdr:sp macro="" textlink="">
      <xdr:nvSpPr>
        <xdr:cNvPr id="322" name="楕円 321"/>
        <xdr:cNvSpPr/>
      </xdr:nvSpPr>
      <xdr:spPr>
        <a:xfrm>
          <a:off x="6921500" y="610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48901</xdr:rowOff>
    </xdr:from>
    <xdr:ext cx="534377" cy="259045"/>
    <xdr:sp macro="" textlink="">
      <xdr:nvSpPr>
        <xdr:cNvPr id="323" name="テキスト ボックス 322"/>
        <xdr:cNvSpPr txBox="1"/>
      </xdr:nvSpPr>
      <xdr:spPr>
        <a:xfrm>
          <a:off x="6705111" y="587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165353</xdr:rowOff>
    </xdr:from>
    <xdr:to>
      <xdr:col>54</xdr:col>
      <xdr:colOff>189865</xdr:colOff>
      <xdr:row>58</xdr:row>
      <xdr:rowOff>129577</xdr:rowOff>
    </xdr:to>
    <xdr:cxnSp macro="">
      <xdr:nvCxnSpPr>
        <xdr:cNvPr id="347" name="直線コネクタ 346"/>
        <xdr:cNvCxnSpPr/>
      </xdr:nvCxnSpPr>
      <xdr:spPr>
        <a:xfrm flipV="1">
          <a:off x="10475595" y="8566403"/>
          <a:ext cx="1270" cy="150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133404</xdr:rowOff>
    </xdr:from>
    <xdr:ext cx="534377" cy="259045"/>
    <xdr:sp macro="" textlink="">
      <xdr:nvSpPr>
        <xdr:cNvPr id="348" name="普通建設事業費最小値テキスト"/>
        <xdr:cNvSpPr txBox="1"/>
      </xdr:nvSpPr>
      <xdr:spPr>
        <a:xfrm>
          <a:off x="10528300" y="1007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129577</xdr:rowOff>
    </xdr:from>
    <xdr:to>
      <xdr:col>55</xdr:col>
      <xdr:colOff>88900</xdr:colOff>
      <xdr:row>58</xdr:row>
      <xdr:rowOff>129577</xdr:rowOff>
    </xdr:to>
    <xdr:cxnSp macro="">
      <xdr:nvCxnSpPr>
        <xdr:cNvPr id="349" name="直線コネクタ 348"/>
        <xdr:cNvCxnSpPr/>
      </xdr:nvCxnSpPr>
      <xdr:spPr>
        <a:xfrm>
          <a:off x="10388600" y="10073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112030</xdr:rowOff>
    </xdr:from>
    <xdr:ext cx="599010" cy="259045"/>
    <xdr:sp macro="" textlink="">
      <xdr:nvSpPr>
        <xdr:cNvPr id="350" name="普通建設事業費最大値テキスト"/>
        <xdr:cNvSpPr txBox="1"/>
      </xdr:nvSpPr>
      <xdr:spPr>
        <a:xfrm>
          <a:off x="10528300" y="834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165353</xdr:rowOff>
    </xdr:from>
    <xdr:to>
      <xdr:col>55</xdr:col>
      <xdr:colOff>88900</xdr:colOff>
      <xdr:row>49</xdr:row>
      <xdr:rowOff>165353</xdr:rowOff>
    </xdr:to>
    <xdr:cxnSp macro="">
      <xdr:nvCxnSpPr>
        <xdr:cNvPr id="351" name="直線コネクタ 350"/>
        <xdr:cNvCxnSpPr/>
      </xdr:nvCxnSpPr>
      <xdr:spPr>
        <a:xfrm>
          <a:off x="10388600" y="856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77879</xdr:rowOff>
    </xdr:from>
    <xdr:to>
      <xdr:col>55</xdr:col>
      <xdr:colOff>0</xdr:colOff>
      <xdr:row>57</xdr:row>
      <xdr:rowOff>95984</xdr:rowOff>
    </xdr:to>
    <xdr:cxnSp macro="">
      <xdr:nvCxnSpPr>
        <xdr:cNvPr id="352" name="直線コネクタ 351"/>
        <xdr:cNvCxnSpPr/>
      </xdr:nvCxnSpPr>
      <xdr:spPr>
        <a:xfrm flipV="1">
          <a:off x="9639300" y="9679079"/>
          <a:ext cx="838200" cy="18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77298</xdr:rowOff>
    </xdr:from>
    <xdr:ext cx="534377" cy="259045"/>
    <xdr:sp macro="" textlink="">
      <xdr:nvSpPr>
        <xdr:cNvPr id="353" name="普通建設事業費平均値テキスト"/>
        <xdr:cNvSpPr txBox="1"/>
      </xdr:nvSpPr>
      <xdr:spPr>
        <a:xfrm>
          <a:off x="10528300" y="9849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98871</xdr:rowOff>
    </xdr:from>
    <xdr:to>
      <xdr:col>55</xdr:col>
      <xdr:colOff>50800</xdr:colOff>
      <xdr:row>58</xdr:row>
      <xdr:rowOff>29021</xdr:rowOff>
    </xdr:to>
    <xdr:sp macro="" textlink="">
      <xdr:nvSpPr>
        <xdr:cNvPr id="354" name="フローチャート: 判断 353"/>
        <xdr:cNvSpPr/>
      </xdr:nvSpPr>
      <xdr:spPr>
        <a:xfrm>
          <a:off x="10426700" y="98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50881</xdr:rowOff>
    </xdr:from>
    <xdr:to>
      <xdr:col>50</xdr:col>
      <xdr:colOff>114300</xdr:colOff>
      <xdr:row>57</xdr:row>
      <xdr:rowOff>95984</xdr:rowOff>
    </xdr:to>
    <xdr:cxnSp macro="">
      <xdr:nvCxnSpPr>
        <xdr:cNvPr id="355" name="直線コネクタ 354"/>
        <xdr:cNvCxnSpPr/>
      </xdr:nvCxnSpPr>
      <xdr:spPr>
        <a:xfrm>
          <a:off x="8750300" y="9823531"/>
          <a:ext cx="889000" cy="4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128204</xdr:rowOff>
    </xdr:from>
    <xdr:to>
      <xdr:col>50</xdr:col>
      <xdr:colOff>165100</xdr:colOff>
      <xdr:row>58</xdr:row>
      <xdr:rowOff>58354</xdr:rowOff>
    </xdr:to>
    <xdr:sp macro="" textlink="">
      <xdr:nvSpPr>
        <xdr:cNvPr id="356" name="フローチャート: 判断 355"/>
        <xdr:cNvSpPr/>
      </xdr:nvSpPr>
      <xdr:spPr>
        <a:xfrm>
          <a:off x="9588500" y="9900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49481</xdr:rowOff>
    </xdr:from>
    <xdr:ext cx="534377" cy="259045"/>
    <xdr:sp macro="" textlink="">
      <xdr:nvSpPr>
        <xdr:cNvPr id="357" name="テキスト ボックス 356"/>
        <xdr:cNvSpPr txBox="1"/>
      </xdr:nvSpPr>
      <xdr:spPr>
        <a:xfrm>
          <a:off x="9372111" y="999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27305</xdr:rowOff>
    </xdr:from>
    <xdr:to>
      <xdr:col>45</xdr:col>
      <xdr:colOff>177800</xdr:colOff>
      <xdr:row>57</xdr:row>
      <xdr:rowOff>50881</xdr:rowOff>
    </xdr:to>
    <xdr:cxnSp macro="">
      <xdr:nvCxnSpPr>
        <xdr:cNvPr id="358" name="直線コネクタ 357"/>
        <xdr:cNvCxnSpPr/>
      </xdr:nvCxnSpPr>
      <xdr:spPr>
        <a:xfrm>
          <a:off x="7861300" y="9799955"/>
          <a:ext cx="889000" cy="2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130391</xdr:rowOff>
    </xdr:from>
    <xdr:to>
      <xdr:col>46</xdr:col>
      <xdr:colOff>38100</xdr:colOff>
      <xdr:row>58</xdr:row>
      <xdr:rowOff>60541</xdr:rowOff>
    </xdr:to>
    <xdr:sp macro="" textlink="">
      <xdr:nvSpPr>
        <xdr:cNvPr id="359" name="フローチャート: 判断 358"/>
        <xdr:cNvSpPr/>
      </xdr:nvSpPr>
      <xdr:spPr>
        <a:xfrm>
          <a:off x="8699500" y="99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51668</xdr:rowOff>
    </xdr:from>
    <xdr:ext cx="534377" cy="259045"/>
    <xdr:sp macro="" textlink="">
      <xdr:nvSpPr>
        <xdr:cNvPr id="360" name="テキスト ボックス 359"/>
        <xdr:cNvSpPr txBox="1"/>
      </xdr:nvSpPr>
      <xdr:spPr>
        <a:xfrm>
          <a:off x="8483111" y="999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27305</xdr:rowOff>
    </xdr:from>
    <xdr:to>
      <xdr:col>41</xdr:col>
      <xdr:colOff>50800</xdr:colOff>
      <xdr:row>58</xdr:row>
      <xdr:rowOff>45113</xdr:rowOff>
    </xdr:to>
    <xdr:cxnSp macro="">
      <xdr:nvCxnSpPr>
        <xdr:cNvPr id="361" name="直線コネクタ 360"/>
        <xdr:cNvCxnSpPr/>
      </xdr:nvCxnSpPr>
      <xdr:spPr>
        <a:xfrm flipV="1">
          <a:off x="6972300" y="9799955"/>
          <a:ext cx="889000" cy="18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118256</xdr:rowOff>
    </xdr:from>
    <xdr:to>
      <xdr:col>41</xdr:col>
      <xdr:colOff>101600</xdr:colOff>
      <xdr:row>58</xdr:row>
      <xdr:rowOff>48406</xdr:rowOff>
    </xdr:to>
    <xdr:sp macro="" textlink="">
      <xdr:nvSpPr>
        <xdr:cNvPr id="362" name="フローチャート: 判断 361"/>
        <xdr:cNvSpPr/>
      </xdr:nvSpPr>
      <xdr:spPr>
        <a:xfrm>
          <a:off x="7810500" y="989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39533</xdr:rowOff>
    </xdr:from>
    <xdr:ext cx="534377" cy="259045"/>
    <xdr:sp macro="" textlink="">
      <xdr:nvSpPr>
        <xdr:cNvPr id="363" name="テキスト ボックス 362"/>
        <xdr:cNvSpPr txBox="1"/>
      </xdr:nvSpPr>
      <xdr:spPr>
        <a:xfrm>
          <a:off x="7594111" y="99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129945</xdr:rowOff>
    </xdr:from>
    <xdr:to>
      <xdr:col>36</xdr:col>
      <xdr:colOff>165100</xdr:colOff>
      <xdr:row>58</xdr:row>
      <xdr:rowOff>60095</xdr:rowOff>
    </xdr:to>
    <xdr:sp macro="" textlink="">
      <xdr:nvSpPr>
        <xdr:cNvPr id="364" name="フローチャート: 判断 363"/>
        <xdr:cNvSpPr/>
      </xdr:nvSpPr>
      <xdr:spPr>
        <a:xfrm>
          <a:off x="6921500" y="99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76622</xdr:rowOff>
    </xdr:from>
    <xdr:ext cx="534377" cy="259045"/>
    <xdr:sp macro="" textlink="">
      <xdr:nvSpPr>
        <xdr:cNvPr id="365" name="テキスト ボックス 364"/>
        <xdr:cNvSpPr txBox="1"/>
      </xdr:nvSpPr>
      <xdr:spPr>
        <a:xfrm>
          <a:off x="6705111" y="96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27079</xdr:rowOff>
    </xdr:from>
    <xdr:to>
      <xdr:col>55</xdr:col>
      <xdr:colOff>50800</xdr:colOff>
      <xdr:row>56</xdr:row>
      <xdr:rowOff>128679</xdr:rowOff>
    </xdr:to>
    <xdr:sp macro="" textlink="">
      <xdr:nvSpPr>
        <xdr:cNvPr id="371" name="楕円 370"/>
        <xdr:cNvSpPr/>
      </xdr:nvSpPr>
      <xdr:spPr>
        <a:xfrm>
          <a:off x="10426700" y="962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49956</xdr:rowOff>
    </xdr:from>
    <xdr:ext cx="599010" cy="259045"/>
    <xdr:sp macro="" textlink="">
      <xdr:nvSpPr>
        <xdr:cNvPr id="372" name="普通建設事業費該当値テキスト"/>
        <xdr:cNvSpPr txBox="1"/>
      </xdr:nvSpPr>
      <xdr:spPr>
        <a:xfrm>
          <a:off x="10528300" y="9479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45184</xdr:rowOff>
    </xdr:from>
    <xdr:to>
      <xdr:col>50</xdr:col>
      <xdr:colOff>165100</xdr:colOff>
      <xdr:row>57</xdr:row>
      <xdr:rowOff>146784</xdr:rowOff>
    </xdr:to>
    <xdr:sp macro="" textlink="">
      <xdr:nvSpPr>
        <xdr:cNvPr id="373" name="楕円 372"/>
        <xdr:cNvSpPr/>
      </xdr:nvSpPr>
      <xdr:spPr>
        <a:xfrm>
          <a:off x="9588500" y="981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163311</xdr:rowOff>
    </xdr:from>
    <xdr:ext cx="534377" cy="259045"/>
    <xdr:sp macro="" textlink="">
      <xdr:nvSpPr>
        <xdr:cNvPr id="374" name="テキスト ボックス 373"/>
        <xdr:cNvSpPr txBox="1"/>
      </xdr:nvSpPr>
      <xdr:spPr>
        <a:xfrm>
          <a:off x="9372111" y="959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81</xdr:rowOff>
    </xdr:from>
    <xdr:to>
      <xdr:col>46</xdr:col>
      <xdr:colOff>38100</xdr:colOff>
      <xdr:row>57</xdr:row>
      <xdr:rowOff>101681</xdr:rowOff>
    </xdr:to>
    <xdr:sp macro="" textlink="">
      <xdr:nvSpPr>
        <xdr:cNvPr id="375" name="楕円 374"/>
        <xdr:cNvSpPr/>
      </xdr:nvSpPr>
      <xdr:spPr>
        <a:xfrm>
          <a:off x="8699500" y="977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118208</xdr:rowOff>
    </xdr:from>
    <xdr:ext cx="534377" cy="259045"/>
    <xdr:sp macro="" textlink="">
      <xdr:nvSpPr>
        <xdr:cNvPr id="376" name="テキスト ボックス 375"/>
        <xdr:cNvSpPr txBox="1"/>
      </xdr:nvSpPr>
      <xdr:spPr>
        <a:xfrm>
          <a:off x="8483111" y="954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147955</xdr:rowOff>
    </xdr:from>
    <xdr:to>
      <xdr:col>41</xdr:col>
      <xdr:colOff>101600</xdr:colOff>
      <xdr:row>57</xdr:row>
      <xdr:rowOff>78105</xdr:rowOff>
    </xdr:to>
    <xdr:sp macro="" textlink="">
      <xdr:nvSpPr>
        <xdr:cNvPr id="377" name="楕円 376"/>
        <xdr:cNvSpPr/>
      </xdr:nvSpPr>
      <xdr:spPr>
        <a:xfrm>
          <a:off x="7810500" y="974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94632</xdr:rowOff>
    </xdr:from>
    <xdr:ext cx="534377" cy="259045"/>
    <xdr:sp macro="" textlink="">
      <xdr:nvSpPr>
        <xdr:cNvPr id="378" name="テキスト ボックス 377"/>
        <xdr:cNvSpPr txBox="1"/>
      </xdr:nvSpPr>
      <xdr:spPr>
        <a:xfrm>
          <a:off x="7594111" y="952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165763</xdr:rowOff>
    </xdr:from>
    <xdr:to>
      <xdr:col>36</xdr:col>
      <xdr:colOff>165100</xdr:colOff>
      <xdr:row>58</xdr:row>
      <xdr:rowOff>95913</xdr:rowOff>
    </xdr:to>
    <xdr:sp macro="" textlink="">
      <xdr:nvSpPr>
        <xdr:cNvPr id="379" name="楕円 378"/>
        <xdr:cNvSpPr/>
      </xdr:nvSpPr>
      <xdr:spPr>
        <a:xfrm>
          <a:off x="6921500" y="993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87040</xdr:rowOff>
    </xdr:from>
    <xdr:ext cx="534377" cy="259045"/>
    <xdr:sp macro="" textlink="">
      <xdr:nvSpPr>
        <xdr:cNvPr id="380" name="テキスト ボックス 379"/>
        <xdr:cNvSpPr txBox="1"/>
      </xdr:nvSpPr>
      <xdr:spPr>
        <a:xfrm>
          <a:off x="6705111" y="1003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25775</xdr:rowOff>
    </xdr:from>
    <xdr:to>
      <xdr:col>54</xdr:col>
      <xdr:colOff>189865</xdr:colOff>
      <xdr:row>78</xdr:row>
      <xdr:rowOff>139700</xdr:rowOff>
    </xdr:to>
    <xdr:cxnSp macro="">
      <xdr:nvCxnSpPr>
        <xdr:cNvPr id="402" name="直線コネクタ 401"/>
        <xdr:cNvCxnSpPr/>
      </xdr:nvCxnSpPr>
      <xdr:spPr>
        <a:xfrm flipV="1">
          <a:off x="10475595" y="12198725"/>
          <a:ext cx="1270" cy="131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143902</xdr:rowOff>
    </xdr:from>
    <xdr:ext cx="599010" cy="259045"/>
    <xdr:sp macro="" textlink="">
      <xdr:nvSpPr>
        <xdr:cNvPr id="405" name="普通建設事業費 （ うち新規整備　）最大値テキスト"/>
        <xdr:cNvSpPr txBox="1"/>
      </xdr:nvSpPr>
      <xdr:spPr>
        <a:xfrm>
          <a:off x="10528300" y="1197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25775</xdr:rowOff>
    </xdr:from>
    <xdr:to>
      <xdr:col>55</xdr:col>
      <xdr:colOff>88900</xdr:colOff>
      <xdr:row>71</xdr:row>
      <xdr:rowOff>25775</xdr:rowOff>
    </xdr:to>
    <xdr:cxnSp macro="">
      <xdr:nvCxnSpPr>
        <xdr:cNvPr id="406" name="直線コネクタ 405"/>
        <xdr:cNvCxnSpPr/>
      </xdr:nvCxnSpPr>
      <xdr:spPr>
        <a:xfrm>
          <a:off x="10388600" y="1219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33103</xdr:rowOff>
    </xdr:from>
    <xdr:to>
      <xdr:col>55</xdr:col>
      <xdr:colOff>0</xdr:colOff>
      <xdr:row>78</xdr:row>
      <xdr:rowOff>33159</xdr:rowOff>
    </xdr:to>
    <xdr:cxnSp macro="">
      <xdr:nvCxnSpPr>
        <xdr:cNvPr id="407" name="直線コネクタ 406"/>
        <xdr:cNvCxnSpPr/>
      </xdr:nvCxnSpPr>
      <xdr:spPr>
        <a:xfrm flipV="1">
          <a:off x="9639300" y="13234753"/>
          <a:ext cx="838200" cy="17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159219</xdr:rowOff>
    </xdr:from>
    <xdr:ext cx="534377" cy="259045"/>
    <xdr:sp macro="" textlink="">
      <xdr:nvSpPr>
        <xdr:cNvPr id="408" name="普通建設事業費 （ うち新規整備　）平均値テキスト"/>
        <xdr:cNvSpPr txBox="1"/>
      </xdr:nvSpPr>
      <xdr:spPr>
        <a:xfrm>
          <a:off x="10528300" y="13360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9342</xdr:rowOff>
    </xdr:from>
    <xdr:to>
      <xdr:col>55</xdr:col>
      <xdr:colOff>50800</xdr:colOff>
      <xdr:row>78</xdr:row>
      <xdr:rowOff>110942</xdr:rowOff>
    </xdr:to>
    <xdr:sp macro="" textlink="">
      <xdr:nvSpPr>
        <xdr:cNvPr id="409" name="フローチャート: 判断 408"/>
        <xdr:cNvSpPr/>
      </xdr:nvSpPr>
      <xdr:spPr>
        <a:xfrm>
          <a:off x="104267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33159</xdr:rowOff>
    </xdr:from>
    <xdr:to>
      <xdr:col>50</xdr:col>
      <xdr:colOff>114300</xdr:colOff>
      <xdr:row>78</xdr:row>
      <xdr:rowOff>97811</xdr:rowOff>
    </xdr:to>
    <xdr:cxnSp macro="">
      <xdr:nvCxnSpPr>
        <xdr:cNvPr id="410" name="直線コネクタ 409"/>
        <xdr:cNvCxnSpPr/>
      </xdr:nvCxnSpPr>
      <xdr:spPr>
        <a:xfrm flipV="1">
          <a:off x="8750300" y="13406259"/>
          <a:ext cx="889000" cy="6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24174</xdr:rowOff>
    </xdr:from>
    <xdr:to>
      <xdr:col>50</xdr:col>
      <xdr:colOff>165100</xdr:colOff>
      <xdr:row>78</xdr:row>
      <xdr:rowOff>125774</xdr:rowOff>
    </xdr:to>
    <xdr:sp macro="" textlink="">
      <xdr:nvSpPr>
        <xdr:cNvPr id="411" name="フローチャート: 判断 410"/>
        <xdr:cNvSpPr/>
      </xdr:nvSpPr>
      <xdr:spPr>
        <a:xfrm>
          <a:off x="9588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116901</xdr:rowOff>
    </xdr:from>
    <xdr:ext cx="534377" cy="259045"/>
    <xdr:sp macro="" textlink="">
      <xdr:nvSpPr>
        <xdr:cNvPr id="412" name="テキスト ボックス 411"/>
        <xdr:cNvSpPr txBox="1"/>
      </xdr:nvSpPr>
      <xdr:spPr>
        <a:xfrm>
          <a:off x="9372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77828</xdr:rowOff>
    </xdr:from>
    <xdr:to>
      <xdr:col>45</xdr:col>
      <xdr:colOff>177800</xdr:colOff>
      <xdr:row>78</xdr:row>
      <xdr:rowOff>97811</xdr:rowOff>
    </xdr:to>
    <xdr:cxnSp macro="">
      <xdr:nvCxnSpPr>
        <xdr:cNvPr id="413" name="直線コネクタ 412"/>
        <xdr:cNvCxnSpPr/>
      </xdr:nvCxnSpPr>
      <xdr:spPr>
        <a:xfrm>
          <a:off x="7861300" y="13450928"/>
          <a:ext cx="889000" cy="1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15304</xdr:rowOff>
    </xdr:from>
    <xdr:to>
      <xdr:col>46</xdr:col>
      <xdr:colOff>38100</xdr:colOff>
      <xdr:row>78</xdr:row>
      <xdr:rowOff>116904</xdr:rowOff>
    </xdr:to>
    <xdr:sp macro="" textlink="">
      <xdr:nvSpPr>
        <xdr:cNvPr id="414" name="フローチャート: 判断 413"/>
        <xdr:cNvSpPr/>
      </xdr:nvSpPr>
      <xdr:spPr>
        <a:xfrm>
          <a:off x="8699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133431</xdr:rowOff>
    </xdr:from>
    <xdr:ext cx="534377" cy="259045"/>
    <xdr:sp macro="" textlink="">
      <xdr:nvSpPr>
        <xdr:cNvPr id="415" name="テキスト ボックス 414"/>
        <xdr:cNvSpPr txBox="1"/>
      </xdr:nvSpPr>
      <xdr:spPr>
        <a:xfrm>
          <a:off x="8483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76181</xdr:rowOff>
    </xdr:from>
    <xdr:to>
      <xdr:col>41</xdr:col>
      <xdr:colOff>50800</xdr:colOff>
      <xdr:row>78</xdr:row>
      <xdr:rowOff>77828</xdr:rowOff>
    </xdr:to>
    <xdr:cxnSp macro="">
      <xdr:nvCxnSpPr>
        <xdr:cNvPr id="416" name="直線コネクタ 415"/>
        <xdr:cNvCxnSpPr/>
      </xdr:nvCxnSpPr>
      <xdr:spPr>
        <a:xfrm>
          <a:off x="6972300" y="13449281"/>
          <a:ext cx="889000" cy="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170689</xdr:rowOff>
    </xdr:from>
    <xdr:to>
      <xdr:col>41</xdr:col>
      <xdr:colOff>101600</xdr:colOff>
      <xdr:row>78</xdr:row>
      <xdr:rowOff>100839</xdr:rowOff>
    </xdr:to>
    <xdr:sp macro="" textlink="">
      <xdr:nvSpPr>
        <xdr:cNvPr id="417" name="フローチャート: 判断 416"/>
        <xdr:cNvSpPr/>
      </xdr:nvSpPr>
      <xdr:spPr>
        <a:xfrm>
          <a:off x="7810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117366</xdr:rowOff>
    </xdr:from>
    <xdr:ext cx="534377" cy="259045"/>
    <xdr:sp macro="" textlink="">
      <xdr:nvSpPr>
        <xdr:cNvPr id="418" name="テキスト ボックス 417"/>
        <xdr:cNvSpPr txBox="1"/>
      </xdr:nvSpPr>
      <xdr:spPr>
        <a:xfrm>
          <a:off x="7594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164086</xdr:rowOff>
    </xdr:from>
    <xdr:to>
      <xdr:col>36</xdr:col>
      <xdr:colOff>165100</xdr:colOff>
      <xdr:row>78</xdr:row>
      <xdr:rowOff>94236</xdr:rowOff>
    </xdr:to>
    <xdr:sp macro="" textlink="">
      <xdr:nvSpPr>
        <xdr:cNvPr id="419" name="フローチャート: 判断 418"/>
        <xdr:cNvSpPr/>
      </xdr:nvSpPr>
      <xdr:spPr>
        <a:xfrm>
          <a:off x="6921500" y="1336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110763</xdr:rowOff>
    </xdr:from>
    <xdr:ext cx="534377" cy="259045"/>
    <xdr:sp macro="" textlink="">
      <xdr:nvSpPr>
        <xdr:cNvPr id="420" name="テキスト ボックス 419"/>
        <xdr:cNvSpPr txBox="1"/>
      </xdr:nvSpPr>
      <xdr:spPr>
        <a:xfrm>
          <a:off x="6705111" y="1314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153753</xdr:rowOff>
    </xdr:from>
    <xdr:to>
      <xdr:col>55</xdr:col>
      <xdr:colOff>50800</xdr:colOff>
      <xdr:row>77</xdr:row>
      <xdr:rowOff>83903</xdr:rowOff>
    </xdr:to>
    <xdr:sp macro="" textlink="">
      <xdr:nvSpPr>
        <xdr:cNvPr id="426" name="楕円 425"/>
        <xdr:cNvSpPr/>
      </xdr:nvSpPr>
      <xdr:spPr>
        <a:xfrm>
          <a:off x="10426700" y="1318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5180</xdr:rowOff>
    </xdr:from>
    <xdr:ext cx="534377" cy="259045"/>
    <xdr:sp macro="" textlink="">
      <xdr:nvSpPr>
        <xdr:cNvPr id="427" name="普通建設事業費 （ うち新規整備　）該当値テキスト"/>
        <xdr:cNvSpPr txBox="1"/>
      </xdr:nvSpPr>
      <xdr:spPr>
        <a:xfrm>
          <a:off x="10528300" y="130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153809</xdr:rowOff>
    </xdr:from>
    <xdr:to>
      <xdr:col>50</xdr:col>
      <xdr:colOff>165100</xdr:colOff>
      <xdr:row>78</xdr:row>
      <xdr:rowOff>83959</xdr:rowOff>
    </xdr:to>
    <xdr:sp macro="" textlink="">
      <xdr:nvSpPr>
        <xdr:cNvPr id="428" name="楕円 427"/>
        <xdr:cNvSpPr/>
      </xdr:nvSpPr>
      <xdr:spPr>
        <a:xfrm>
          <a:off x="9588500" y="1335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100486</xdr:rowOff>
    </xdr:from>
    <xdr:ext cx="534377" cy="259045"/>
    <xdr:sp macro="" textlink="">
      <xdr:nvSpPr>
        <xdr:cNvPr id="429" name="テキスト ボックス 428"/>
        <xdr:cNvSpPr txBox="1"/>
      </xdr:nvSpPr>
      <xdr:spPr>
        <a:xfrm>
          <a:off x="9372111" y="13130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47011</xdr:rowOff>
    </xdr:from>
    <xdr:to>
      <xdr:col>46</xdr:col>
      <xdr:colOff>38100</xdr:colOff>
      <xdr:row>78</xdr:row>
      <xdr:rowOff>148611</xdr:rowOff>
    </xdr:to>
    <xdr:sp macro="" textlink="">
      <xdr:nvSpPr>
        <xdr:cNvPr id="430" name="楕円 429"/>
        <xdr:cNvSpPr/>
      </xdr:nvSpPr>
      <xdr:spPr>
        <a:xfrm>
          <a:off x="8699500" y="1342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139738</xdr:rowOff>
    </xdr:from>
    <xdr:ext cx="469744" cy="259045"/>
    <xdr:sp macro="" textlink="">
      <xdr:nvSpPr>
        <xdr:cNvPr id="431" name="テキスト ボックス 430"/>
        <xdr:cNvSpPr txBox="1"/>
      </xdr:nvSpPr>
      <xdr:spPr>
        <a:xfrm>
          <a:off x="8515428" y="1351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27028</xdr:rowOff>
    </xdr:from>
    <xdr:to>
      <xdr:col>41</xdr:col>
      <xdr:colOff>101600</xdr:colOff>
      <xdr:row>78</xdr:row>
      <xdr:rowOff>128628</xdr:rowOff>
    </xdr:to>
    <xdr:sp macro="" textlink="">
      <xdr:nvSpPr>
        <xdr:cNvPr id="432" name="楕円 431"/>
        <xdr:cNvSpPr/>
      </xdr:nvSpPr>
      <xdr:spPr>
        <a:xfrm>
          <a:off x="7810500" y="1340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119755</xdr:rowOff>
    </xdr:from>
    <xdr:ext cx="534377" cy="259045"/>
    <xdr:sp macro="" textlink="">
      <xdr:nvSpPr>
        <xdr:cNvPr id="433" name="テキスト ボックス 432"/>
        <xdr:cNvSpPr txBox="1"/>
      </xdr:nvSpPr>
      <xdr:spPr>
        <a:xfrm>
          <a:off x="7594111" y="1349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25381</xdr:rowOff>
    </xdr:from>
    <xdr:to>
      <xdr:col>36</xdr:col>
      <xdr:colOff>165100</xdr:colOff>
      <xdr:row>78</xdr:row>
      <xdr:rowOff>126981</xdr:rowOff>
    </xdr:to>
    <xdr:sp macro="" textlink="">
      <xdr:nvSpPr>
        <xdr:cNvPr id="434" name="楕円 433"/>
        <xdr:cNvSpPr/>
      </xdr:nvSpPr>
      <xdr:spPr>
        <a:xfrm>
          <a:off x="6921500" y="133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118108</xdr:rowOff>
    </xdr:from>
    <xdr:ext cx="534377" cy="259045"/>
    <xdr:sp macro="" textlink="">
      <xdr:nvSpPr>
        <xdr:cNvPr id="435" name="テキスト ボックス 434"/>
        <xdr:cNvSpPr txBox="1"/>
      </xdr:nvSpPr>
      <xdr:spPr>
        <a:xfrm>
          <a:off x="6705111" y="1349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7835</xdr:rowOff>
    </xdr:from>
    <xdr:to>
      <xdr:col>54</xdr:col>
      <xdr:colOff>189865</xdr:colOff>
      <xdr:row>98</xdr:row>
      <xdr:rowOff>126695</xdr:rowOff>
    </xdr:to>
    <xdr:cxnSp macro="">
      <xdr:nvCxnSpPr>
        <xdr:cNvPr id="459" name="直線コネクタ 458"/>
        <xdr:cNvCxnSpPr/>
      </xdr:nvCxnSpPr>
      <xdr:spPr>
        <a:xfrm flipV="1">
          <a:off x="10475595" y="15438335"/>
          <a:ext cx="1270" cy="1490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130522</xdr:rowOff>
    </xdr:from>
    <xdr:ext cx="469744" cy="259045"/>
    <xdr:sp macro="" textlink="">
      <xdr:nvSpPr>
        <xdr:cNvPr id="460" name="普通建設事業費 （ うち更新整備　）最小値テキスト"/>
        <xdr:cNvSpPr txBox="1"/>
      </xdr:nvSpPr>
      <xdr:spPr>
        <a:xfrm>
          <a:off x="10528300" y="169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126695</xdr:rowOff>
    </xdr:from>
    <xdr:to>
      <xdr:col>55</xdr:col>
      <xdr:colOff>88900</xdr:colOff>
      <xdr:row>98</xdr:row>
      <xdr:rowOff>126695</xdr:rowOff>
    </xdr:to>
    <xdr:cxnSp macro="">
      <xdr:nvCxnSpPr>
        <xdr:cNvPr id="461" name="直線コネクタ 460"/>
        <xdr:cNvCxnSpPr/>
      </xdr:nvCxnSpPr>
      <xdr:spPr>
        <a:xfrm>
          <a:off x="10388600" y="169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125962</xdr:rowOff>
    </xdr:from>
    <xdr:ext cx="599010" cy="259045"/>
    <xdr:sp macro="" textlink="">
      <xdr:nvSpPr>
        <xdr:cNvPr id="462" name="普通建設事業費 （ うち更新整備　）最大値テキスト"/>
        <xdr:cNvSpPr txBox="1"/>
      </xdr:nvSpPr>
      <xdr:spPr>
        <a:xfrm>
          <a:off x="10528300" y="152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7835</xdr:rowOff>
    </xdr:from>
    <xdr:to>
      <xdr:col>55</xdr:col>
      <xdr:colOff>88900</xdr:colOff>
      <xdr:row>90</xdr:row>
      <xdr:rowOff>7835</xdr:rowOff>
    </xdr:to>
    <xdr:cxnSp macro="">
      <xdr:nvCxnSpPr>
        <xdr:cNvPr id="463" name="直線コネクタ 462"/>
        <xdr:cNvCxnSpPr/>
      </xdr:nvCxnSpPr>
      <xdr:spPr>
        <a:xfrm>
          <a:off x="10388600" y="154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130594</xdr:rowOff>
    </xdr:from>
    <xdr:to>
      <xdr:col>55</xdr:col>
      <xdr:colOff>0</xdr:colOff>
      <xdr:row>96</xdr:row>
      <xdr:rowOff>105208</xdr:rowOff>
    </xdr:to>
    <xdr:cxnSp macro="">
      <xdr:nvCxnSpPr>
        <xdr:cNvPr id="464" name="直線コネクタ 463"/>
        <xdr:cNvCxnSpPr/>
      </xdr:nvCxnSpPr>
      <xdr:spPr>
        <a:xfrm flipV="1">
          <a:off x="9639300" y="16246894"/>
          <a:ext cx="838200" cy="31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43959</xdr:rowOff>
    </xdr:from>
    <xdr:ext cx="534377" cy="259045"/>
    <xdr:sp macro="" textlink="">
      <xdr:nvSpPr>
        <xdr:cNvPr id="465" name="普通建設事業費 （ うち更新整備　）平均値テキスト"/>
        <xdr:cNvSpPr txBox="1"/>
      </xdr:nvSpPr>
      <xdr:spPr>
        <a:xfrm>
          <a:off x="10528300" y="16503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65532</xdr:rowOff>
    </xdr:from>
    <xdr:to>
      <xdr:col>55</xdr:col>
      <xdr:colOff>50800</xdr:colOff>
      <xdr:row>96</xdr:row>
      <xdr:rowOff>167132</xdr:rowOff>
    </xdr:to>
    <xdr:sp macro="" textlink="">
      <xdr:nvSpPr>
        <xdr:cNvPr id="466" name="フローチャート: 判断 465"/>
        <xdr:cNvSpPr/>
      </xdr:nvSpPr>
      <xdr:spPr>
        <a:xfrm>
          <a:off x="104267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40450</xdr:rowOff>
    </xdr:from>
    <xdr:to>
      <xdr:col>50</xdr:col>
      <xdr:colOff>114300</xdr:colOff>
      <xdr:row>96</xdr:row>
      <xdr:rowOff>105208</xdr:rowOff>
    </xdr:to>
    <xdr:cxnSp macro="">
      <xdr:nvCxnSpPr>
        <xdr:cNvPr id="467" name="直線コネクタ 466"/>
        <xdr:cNvCxnSpPr/>
      </xdr:nvCxnSpPr>
      <xdr:spPr>
        <a:xfrm>
          <a:off x="8750300" y="16156750"/>
          <a:ext cx="889000" cy="40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123737</xdr:rowOff>
    </xdr:from>
    <xdr:to>
      <xdr:col>50</xdr:col>
      <xdr:colOff>165100</xdr:colOff>
      <xdr:row>97</xdr:row>
      <xdr:rowOff>53887</xdr:rowOff>
    </xdr:to>
    <xdr:sp macro="" textlink="">
      <xdr:nvSpPr>
        <xdr:cNvPr id="468" name="フローチャート: 判断 467"/>
        <xdr:cNvSpPr/>
      </xdr:nvSpPr>
      <xdr:spPr>
        <a:xfrm>
          <a:off x="9588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45014</xdr:rowOff>
    </xdr:from>
    <xdr:ext cx="534377" cy="259045"/>
    <xdr:sp macro="" textlink="">
      <xdr:nvSpPr>
        <xdr:cNvPr id="469" name="テキスト ボックス 468"/>
        <xdr:cNvSpPr txBox="1"/>
      </xdr:nvSpPr>
      <xdr:spPr>
        <a:xfrm>
          <a:off x="9372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171411</xdr:rowOff>
    </xdr:from>
    <xdr:to>
      <xdr:col>45</xdr:col>
      <xdr:colOff>177800</xdr:colOff>
      <xdr:row>94</xdr:row>
      <xdr:rowOff>40450</xdr:rowOff>
    </xdr:to>
    <xdr:cxnSp macro="">
      <xdr:nvCxnSpPr>
        <xdr:cNvPr id="470" name="直線コネクタ 469"/>
        <xdr:cNvCxnSpPr/>
      </xdr:nvCxnSpPr>
      <xdr:spPr>
        <a:xfrm>
          <a:off x="7861300" y="16116261"/>
          <a:ext cx="889000" cy="4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157784</xdr:rowOff>
    </xdr:from>
    <xdr:to>
      <xdr:col>46</xdr:col>
      <xdr:colOff>38100</xdr:colOff>
      <xdr:row>97</xdr:row>
      <xdr:rowOff>87934</xdr:rowOff>
    </xdr:to>
    <xdr:sp macro="" textlink="">
      <xdr:nvSpPr>
        <xdr:cNvPr id="471" name="フローチャート: 判断 470"/>
        <xdr:cNvSpPr/>
      </xdr:nvSpPr>
      <xdr:spPr>
        <a:xfrm>
          <a:off x="8699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79061</xdr:rowOff>
    </xdr:from>
    <xdr:ext cx="534377" cy="259045"/>
    <xdr:sp macro="" textlink="">
      <xdr:nvSpPr>
        <xdr:cNvPr id="472" name="テキスト ボックス 471"/>
        <xdr:cNvSpPr txBox="1"/>
      </xdr:nvSpPr>
      <xdr:spPr>
        <a:xfrm>
          <a:off x="8483111" y="1670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171411</xdr:rowOff>
    </xdr:from>
    <xdr:to>
      <xdr:col>41</xdr:col>
      <xdr:colOff>50800</xdr:colOff>
      <xdr:row>98</xdr:row>
      <xdr:rowOff>13627</xdr:rowOff>
    </xdr:to>
    <xdr:cxnSp macro="">
      <xdr:nvCxnSpPr>
        <xdr:cNvPr id="473" name="直線コネクタ 472"/>
        <xdr:cNvCxnSpPr/>
      </xdr:nvCxnSpPr>
      <xdr:spPr>
        <a:xfrm flipV="1">
          <a:off x="6972300" y="16116261"/>
          <a:ext cx="889000" cy="69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145745</xdr:rowOff>
    </xdr:from>
    <xdr:to>
      <xdr:col>41</xdr:col>
      <xdr:colOff>101600</xdr:colOff>
      <xdr:row>97</xdr:row>
      <xdr:rowOff>75895</xdr:rowOff>
    </xdr:to>
    <xdr:sp macro="" textlink="">
      <xdr:nvSpPr>
        <xdr:cNvPr id="474" name="フローチャート: 判断 473"/>
        <xdr:cNvSpPr/>
      </xdr:nvSpPr>
      <xdr:spPr>
        <a:xfrm>
          <a:off x="7810500" y="1660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67022</xdr:rowOff>
    </xdr:from>
    <xdr:ext cx="534377" cy="259045"/>
    <xdr:sp macro="" textlink="">
      <xdr:nvSpPr>
        <xdr:cNvPr id="475" name="テキスト ボックス 474"/>
        <xdr:cNvSpPr txBox="1"/>
      </xdr:nvSpPr>
      <xdr:spPr>
        <a:xfrm>
          <a:off x="7594111" y="166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32398</xdr:rowOff>
    </xdr:from>
    <xdr:to>
      <xdr:col>36</xdr:col>
      <xdr:colOff>165100</xdr:colOff>
      <xdr:row>97</xdr:row>
      <xdr:rowOff>133998</xdr:rowOff>
    </xdr:to>
    <xdr:sp macro="" textlink="">
      <xdr:nvSpPr>
        <xdr:cNvPr id="476" name="フローチャート: 判断 475"/>
        <xdr:cNvSpPr/>
      </xdr:nvSpPr>
      <xdr:spPr>
        <a:xfrm>
          <a:off x="6921500" y="166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150525</xdr:rowOff>
    </xdr:from>
    <xdr:ext cx="534377" cy="259045"/>
    <xdr:sp macro="" textlink="">
      <xdr:nvSpPr>
        <xdr:cNvPr id="477" name="テキスト ボックス 476"/>
        <xdr:cNvSpPr txBox="1"/>
      </xdr:nvSpPr>
      <xdr:spPr>
        <a:xfrm>
          <a:off x="6705111" y="1643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79794</xdr:rowOff>
    </xdr:from>
    <xdr:to>
      <xdr:col>55</xdr:col>
      <xdr:colOff>50800</xdr:colOff>
      <xdr:row>95</xdr:row>
      <xdr:rowOff>9944</xdr:rowOff>
    </xdr:to>
    <xdr:sp macro="" textlink="">
      <xdr:nvSpPr>
        <xdr:cNvPr id="483" name="楕円 482"/>
        <xdr:cNvSpPr/>
      </xdr:nvSpPr>
      <xdr:spPr>
        <a:xfrm>
          <a:off x="10426700" y="161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102671</xdr:rowOff>
    </xdr:from>
    <xdr:ext cx="534377" cy="259045"/>
    <xdr:sp macro="" textlink="">
      <xdr:nvSpPr>
        <xdr:cNvPr id="484" name="普通建設事業費 （ うち更新整備　）該当値テキスト"/>
        <xdr:cNvSpPr txBox="1"/>
      </xdr:nvSpPr>
      <xdr:spPr>
        <a:xfrm>
          <a:off x="10528300" y="1604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54408</xdr:rowOff>
    </xdr:from>
    <xdr:to>
      <xdr:col>50</xdr:col>
      <xdr:colOff>165100</xdr:colOff>
      <xdr:row>96</xdr:row>
      <xdr:rowOff>156008</xdr:rowOff>
    </xdr:to>
    <xdr:sp macro="" textlink="">
      <xdr:nvSpPr>
        <xdr:cNvPr id="485" name="楕円 484"/>
        <xdr:cNvSpPr/>
      </xdr:nvSpPr>
      <xdr:spPr>
        <a:xfrm>
          <a:off x="9588500" y="1651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1085</xdr:rowOff>
    </xdr:from>
    <xdr:ext cx="534377" cy="259045"/>
    <xdr:sp macro="" textlink="">
      <xdr:nvSpPr>
        <xdr:cNvPr id="486" name="テキスト ボックス 485"/>
        <xdr:cNvSpPr txBox="1"/>
      </xdr:nvSpPr>
      <xdr:spPr>
        <a:xfrm>
          <a:off x="9372111" y="1628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161100</xdr:rowOff>
    </xdr:from>
    <xdr:to>
      <xdr:col>46</xdr:col>
      <xdr:colOff>38100</xdr:colOff>
      <xdr:row>94</xdr:row>
      <xdr:rowOff>91250</xdr:rowOff>
    </xdr:to>
    <xdr:sp macro="" textlink="">
      <xdr:nvSpPr>
        <xdr:cNvPr id="487" name="楕円 486"/>
        <xdr:cNvSpPr/>
      </xdr:nvSpPr>
      <xdr:spPr>
        <a:xfrm>
          <a:off x="8699500" y="161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107777</xdr:rowOff>
    </xdr:from>
    <xdr:ext cx="534377" cy="259045"/>
    <xdr:sp macro="" textlink="">
      <xdr:nvSpPr>
        <xdr:cNvPr id="488" name="テキスト ボックス 487"/>
        <xdr:cNvSpPr txBox="1"/>
      </xdr:nvSpPr>
      <xdr:spPr>
        <a:xfrm>
          <a:off x="8483111" y="1588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120611</xdr:rowOff>
    </xdr:from>
    <xdr:to>
      <xdr:col>41</xdr:col>
      <xdr:colOff>101600</xdr:colOff>
      <xdr:row>94</xdr:row>
      <xdr:rowOff>50761</xdr:rowOff>
    </xdr:to>
    <xdr:sp macro="" textlink="">
      <xdr:nvSpPr>
        <xdr:cNvPr id="489" name="楕円 488"/>
        <xdr:cNvSpPr/>
      </xdr:nvSpPr>
      <xdr:spPr>
        <a:xfrm>
          <a:off x="7810500" y="1606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67288</xdr:rowOff>
    </xdr:from>
    <xdr:ext cx="534377" cy="259045"/>
    <xdr:sp macro="" textlink="">
      <xdr:nvSpPr>
        <xdr:cNvPr id="490" name="テキスト ボックス 489"/>
        <xdr:cNvSpPr txBox="1"/>
      </xdr:nvSpPr>
      <xdr:spPr>
        <a:xfrm>
          <a:off x="7594111" y="158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134277</xdr:rowOff>
    </xdr:from>
    <xdr:to>
      <xdr:col>36</xdr:col>
      <xdr:colOff>165100</xdr:colOff>
      <xdr:row>98</xdr:row>
      <xdr:rowOff>64427</xdr:rowOff>
    </xdr:to>
    <xdr:sp macro="" textlink="">
      <xdr:nvSpPr>
        <xdr:cNvPr id="491" name="楕円 490"/>
        <xdr:cNvSpPr/>
      </xdr:nvSpPr>
      <xdr:spPr>
        <a:xfrm>
          <a:off x="6921500" y="1676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55554</xdr:rowOff>
    </xdr:from>
    <xdr:ext cx="534377" cy="259045"/>
    <xdr:sp macro="" textlink="">
      <xdr:nvSpPr>
        <xdr:cNvPr id="492" name="テキスト ボックス 491"/>
        <xdr:cNvSpPr txBox="1"/>
      </xdr:nvSpPr>
      <xdr:spPr>
        <a:xfrm>
          <a:off x="6705111" y="1685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124854</xdr:rowOff>
    </xdr:from>
    <xdr:to>
      <xdr:col>85</xdr:col>
      <xdr:colOff>126364</xdr:colOff>
      <xdr:row>39</xdr:row>
      <xdr:rowOff>44450</xdr:rowOff>
    </xdr:to>
    <xdr:cxnSp macro="">
      <xdr:nvCxnSpPr>
        <xdr:cNvPr id="516" name="直線コネクタ 515"/>
        <xdr:cNvCxnSpPr/>
      </xdr:nvCxnSpPr>
      <xdr:spPr>
        <a:xfrm flipV="1">
          <a:off x="16317595" y="5096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56735</xdr:rowOff>
    </xdr:from>
    <xdr:ext cx="249299" cy="259045"/>
    <xdr:sp macro="" textlink="">
      <xdr:nvSpPr>
        <xdr:cNvPr id="517" name="災害復旧事業費最小値テキスト"/>
        <xdr:cNvSpPr txBox="1"/>
      </xdr:nvSpPr>
      <xdr:spPr>
        <a:xfrm>
          <a:off x="16370300" y="6743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71531</xdr:rowOff>
    </xdr:from>
    <xdr:ext cx="599010" cy="259045"/>
    <xdr:sp macro="" textlink="">
      <xdr:nvSpPr>
        <xdr:cNvPr id="519" name="災害復旧事業費最大値テキスト"/>
        <xdr:cNvSpPr txBox="1"/>
      </xdr:nvSpPr>
      <xdr:spPr>
        <a:xfrm>
          <a:off x="16370300" y="487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124854</xdr:rowOff>
    </xdr:from>
    <xdr:to>
      <xdr:col>86</xdr:col>
      <xdr:colOff>25400</xdr:colOff>
      <xdr:row>29</xdr:row>
      <xdr:rowOff>124854</xdr:rowOff>
    </xdr:to>
    <xdr:cxnSp macro="">
      <xdr:nvCxnSpPr>
        <xdr:cNvPr id="520" name="直線コネクタ 519"/>
        <xdr:cNvCxnSpPr/>
      </xdr:nvCxnSpPr>
      <xdr:spPr>
        <a:xfrm>
          <a:off x="16230600" y="50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27343</xdr:rowOff>
    </xdr:from>
    <xdr:to>
      <xdr:col>85</xdr:col>
      <xdr:colOff>127000</xdr:colOff>
      <xdr:row>39</xdr:row>
      <xdr:rowOff>28981</xdr:rowOff>
    </xdr:to>
    <xdr:cxnSp macro="">
      <xdr:nvCxnSpPr>
        <xdr:cNvPr id="521" name="直線コネクタ 520"/>
        <xdr:cNvCxnSpPr/>
      </xdr:nvCxnSpPr>
      <xdr:spPr>
        <a:xfrm>
          <a:off x="15481300" y="6713893"/>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145635</xdr:rowOff>
    </xdr:from>
    <xdr:ext cx="469744" cy="259045"/>
    <xdr:sp macro="" textlink="">
      <xdr:nvSpPr>
        <xdr:cNvPr id="522" name="災害復旧事業費平均値テキスト"/>
        <xdr:cNvSpPr txBox="1"/>
      </xdr:nvSpPr>
      <xdr:spPr>
        <a:xfrm>
          <a:off x="16370300" y="6489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122758</xdr:rowOff>
    </xdr:from>
    <xdr:to>
      <xdr:col>85</xdr:col>
      <xdr:colOff>177800</xdr:colOff>
      <xdr:row>39</xdr:row>
      <xdr:rowOff>52908</xdr:rowOff>
    </xdr:to>
    <xdr:sp macro="" textlink="">
      <xdr:nvSpPr>
        <xdr:cNvPr id="523" name="フローチャート: 判断 522"/>
        <xdr:cNvSpPr/>
      </xdr:nvSpPr>
      <xdr:spPr>
        <a:xfrm>
          <a:off x="16268700" y="663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25705</xdr:rowOff>
    </xdr:from>
    <xdr:to>
      <xdr:col>81</xdr:col>
      <xdr:colOff>50800</xdr:colOff>
      <xdr:row>39</xdr:row>
      <xdr:rowOff>27343</xdr:rowOff>
    </xdr:to>
    <xdr:cxnSp macro="">
      <xdr:nvCxnSpPr>
        <xdr:cNvPr id="524" name="直線コネクタ 523"/>
        <xdr:cNvCxnSpPr/>
      </xdr:nvCxnSpPr>
      <xdr:spPr>
        <a:xfrm>
          <a:off x="14592300" y="6712255"/>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137464</xdr:rowOff>
    </xdr:from>
    <xdr:to>
      <xdr:col>81</xdr:col>
      <xdr:colOff>101600</xdr:colOff>
      <xdr:row>39</xdr:row>
      <xdr:rowOff>67614</xdr:rowOff>
    </xdr:to>
    <xdr:sp macro="" textlink="">
      <xdr:nvSpPr>
        <xdr:cNvPr id="525" name="フローチャート: 判断 524"/>
        <xdr:cNvSpPr/>
      </xdr:nvSpPr>
      <xdr:spPr>
        <a:xfrm>
          <a:off x="154305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84142</xdr:rowOff>
    </xdr:from>
    <xdr:ext cx="469744" cy="259045"/>
    <xdr:sp macro="" textlink="">
      <xdr:nvSpPr>
        <xdr:cNvPr id="526" name="テキスト ボックス 525"/>
        <xdr:cNvSpPr txBox="1"/>
      </xdr:nvSpPr>
      <xdr:spPr>
        <a:xfrm>
          <a:off x="15246428" y="6427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25705</xdr:rowOff>
    </xdr:from>
    <xdr:to>
      <xdr:col>76</xdr:col>
      <xdr:colOff>114300</xdr:colOff>
      <xdr:row>39</xdr:row>
      <xdr:rowOff>40094</xdr:rowOff>
    </xdr:to>
    <xdr:cxnSp macro="">
      <xdr:nvCxnSpPr>
        <xdr:cNvPr id="527" name="直線コネクタ 526"/>
        <xdr:cNvCxnSpPr/>
      </xdr:nvCxnSpPr>
      <xdr:spPr>
        <a:xfrm flipV="1">
          <a:off x="13703300" y="6712255"/>
          <a:ext cx="889000" cy="1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148489</xdr:rowOff>
    </xdr:from>
    <xdr:to>
      <xdr:col>76</xdr:col>
      <xdr:colOff>165100</xdr:colOff>
      <xdr:row>39</xdr:row>
      <xdr:rowOff>78639</xdr:rowOff>
    </xdr:to>
    <xdr:sp macro="" textlink="">
      <xdr:nvSpPr>
        <xdr:cNvPr id="528" name="フローチャート: 判断 527"/>
        <xdr:cNvSpPr/>
      </xdr:nvSpPr>
      <xdr:spPr>
        <a:xfrm>
          <a:off x="14541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69766</xdr:rowOff>
    </xdr:from>
    <xdr:ext cx="469744" cy="259045"/>
    <xdr:sp macro="" textlink="">
      <xdr:nvSpPr>
        <xdr:cNvPr id="529" name="テキスト ボックス 528"/>
        <xdr:cNvSpPr txBox="1"/>
      </xdr:nvSpPr>
      <xdr:spPr>
        <a:xfrm>
          <a:off x="14357428" y="6756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40094</xdr:rowOff>
    </xdr:from>
    <xdr:to>
      <xdr:col>71</xdr:col>
      <xdr:colOff>177800</xdr:colOff>
      <xdr:row>39</xdr:row>
      <xdr:rowOff>44450</xdr:rowOff>
    </xdr:to>
    <xdr:cxnSp macro="">
      <xdr:nvCxnSpPr>
        <xdr:cNvPr id="530" name="直線コネクタ 529"/>
        <xdr:cNvCxnSpPr/>
      </xdr:nvCxnSpPr>
      <xdr:spPr>
        <a:xfrm flipV="1">
          <a:off x="12814300" y="6726644"/>
          <a:ext cx="889000" cy="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135725</xdr:rowOff>
    </xdr:from>
    <xdr:to>
      <xdr:col>72</xdr:col>
      <xdr:colOff>38100</xdr:colOff>
      <xdr:row>39</xdr:row>
      <xdr:rowOff>65875</xdr:rowOff>
    </xdr:to>
    <xdr:sp macro="" textlink="">
      <xdr:nvSpPr>
        <xdr:cNvPr id="531" name="フローチャート: 判断 530"/>
        <xdr:cNvSpPr/>
      </xdr:nvSpPr>
      <xdr:spPr>
        <a:xfrm>
          <a:off x="13652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82402</xdr:rowOff>
    </xdr:from>
    <xdr:ext cx="469744" cy="259045"/>
    <xdr:sp macro="" textlink="">
      <xdr:nvSpPr>
        <xdr:cNvPr id="532" name="テキスト ボックス 531"/>
        <xdr:cNvSpPr txBox="1"/>
      </xdr:nvSpPr>
      <xdr:spPr>
        <a:xfrm>
          <a:off x="13468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146774</xdr:rowOff>
    </xdr:from>
    <xdr:to>
      <xdr:col>67</xdr:col>
      <xdr:colOff>101600</xdr:colOff>
      <xdr:row>39</xdr:row>
      <xdr:rowOff>76924</xdr:rowOff>
    </xdr:to>
    <xdr:sp macro="" textlink="">
      <xdr:nvSpPr>
        <xdr:cNvPr id="533" name="フローチャート: 判断 532"/>
        <xdr:cNvSpPr/>
      </xdr:nvSpPr>
      <xdr:spPr>
        <a:xfrm>
          <a:off x="12763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93451</xdr:rowOff>
    </xdr:from>
    <xdr:ext cx="469744" cy="259045"/>
    <xdr:sp macro="" textlink="">
      <xdr:nvSpPr>
        <xdr:cNvPr id="534" name="テキスト ボックス 533"/>
        <xdr:cNvSpPr txBox="1"/>
      </xdr:nvSpPr>
      <xdr:spPr>
        <a:xfrm>
          <a:off x="12579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149631</xdr:rowOff>
    </xdr:from>
    <xdr:to>
      <xdr:col>85</xdr:col>
      <xdr:colOff>177800</xdr:colOff>
      <xdr:row>39</xdr:row>
      <xdr:rowOff>79781</xdr:rowOff>
    </xdr:to>
    <xdr:sp macro="" textlink="">
      <xdr:nvSpPr>
        <xdr:cNvPr id="540" name="楕円 539"/>
        <xdr:cNvSpPr/>
      </xdr:nvSpPr>
      <xdr:spPr>
        <a:xfrm>
          <a:off x="16268700" y="666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101185</xdr:rowOff>
    </xdr:from>
    <xdr:ext cx="469744" cy="259045"/>
    <xdr:sp macro="" textlink="">
      <xdr:nvSpPr>
        <xdr:cNvPr id="541" name="災害復旧事業費該当値テキスト"/>
        <xdr:cNvSpPr txBox="1"/>
      </xdr:nvSpPr>
      <xdr:spPr>
        <a:xfrm>
          <a:off x="16370300" y="6616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147993</xdr:rowOff>
    </xdr:from>
    <xdr:to>
      <xdr:col>81</xdr:col>
      <xdr:colOff>101600</xdr:colOff>
      <xdr:row>39</xdr:row>
      <xdr:rowOff>78143</xdr:rowOff>
    </xdr:to>
    <xdr:sp macro="" textlink="">
      <xdr:nvSpPr>
        <xdr:cNvPr id="542" name="楕円 541"/>
        <xdr:cNvSpPr/>
      </xdr:nvSpPr>
      <xdr:spPr>
        <a:xfrm>
          <a:off x="15430500" y="666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69270</xdr:rowOff>
    </xdr:from>
    <xdr:ext cx="469744" cy="259045"/>
    <xdr:sp macro="" textlink="">
      <xdr:nvSpPr>
        <xdr:cNvPr id="543" name="テキスト ボックス 542"/>
        <xdr:cNvSpPr txBox="1"/>
      </xdr:nvSpPr>
      <xdr:spPr>
        <a:xfrm>
          <a:off x="15246428" y="675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146355</xdr:rowOff>
    </xdr:from>
    <xdr:to>
      <xdr:col>76</xdr:col>
      <xdr:colOff>165100</xdr:colOff>
      <xdr:row>39</xdr:row>
      <xdr:rowOff>76505</xdr:rowOff>
    </xdr:to>
    <xdr:sp macro="" textlink="">
      <xdr:nvSpPr>
        <xdr:cNvPr id="544" name="楕円 543"/>
        <xdr:cNvSpPr/>
      </xdr:nvSpPr>
      <xdr:spPr>
        <a:xfrm>
          <a:off x="14541500" y="66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93032</xdr:rowOff>
    </xdr:from>
    <xdr:ext cx="469744" cy="259045"/>
    <xdr:sp macro="" textlink="">
      <xdr:nvSpPr>
        <xdr:cNvPr id="545" name="テキスト ボックス 544"/>
        <xdr:cNvSpPr txBox="1"/>
      </xdr:nvSpPr>
      <xdr:spPr>
        <a:xfrm>
          <a:off x="14357428" y="643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160744</xdr:rowOff>
    </xdr:from>
    <xdr:to>
      <xdr:col>72</xdr:col>
      <xdr:colOff>38100</xdr:colOff>
      <xdr:row>39</xdr:row>
      <xdr:rowOff>90894</xdr:rowOff>
    </xdr:to>
    <xdr:sp macro="" textlink="">
      <xdr:nvSpPr>
        <xdr:cNvPr id="546" name="楕円 545"/>
        <xdr:cNvSpPr/>
      </xdr:nvSpPr>
      <xdr:spPr>
        <a:xfrm>
          <a:off x="13652500" y="66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82021</xdr:rowOff>
    </xdr:from>
    <xdr:ext cx="378565" cy="259045"/>
    <xdr:sp macro="" textlink="">
      <xdr:nvSpPr>
        <xdr:cNvPr id="547" name="テキスト ボックス 546"/>
        <xdr:cNvSpPr txBox="1"/>
      </xdr:nvSpPr>
      <xdr:spPr>
        <a:xfrm>
          <a:off x="13514017" y="6768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8" name="楕円 54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9" name="テキスト ボックス 54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129674</xdr:rowOff>
    </xdr:from>
    <xdr:to>
      <xdr:col>85</xdr:col>
      <xdr:colOff>126364</xdr:colOff>
      <xdr:row>78</xdr:row>
      <xdr:rowOff>110717</xdr:rowOff>
    </xdr:to>
    <xdr:cxnSp macro="">
      <xdr:nvCxnSpPr>
        <xdr:cNvPr id="624" name="直線コネクタ 623"/>
        <xdr:cNvCxnSpPr/>
      </xdr:nvCxnSpPr>
      <xdr:spPr>
        <a:xfrm flipV="1">
          <a:off x="16317595" y="12131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114544</xdr:rowOff>
    </xdr:from>
    <xdr:ext cx="469744" cy="259045"/>
    <xdr:sp macro="" textlink="">
      <xdr:nvSpPr>
        <xdr:cNvPr id="625" name="公債費最小値テキスト"/>
        <xdr:cNvSpPr txBox="1"/>
      </xdr:nvSpPr>
      <xdr:spPr>
        <a:xfrm>
          <a:off x="16370300" y="1348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110717</xdr:rowOff>
    </xdr:from>
    <xdr:to>
      <xdr:col>86</xdr:col>
      <xdr:colOff>25400</xdr:colOff>
      <xdr:row>78</xdr:row>
      <xdr:rowOff>110717</xdr:rowOff>
    </xdr:to>
    <xdr:cxnSp macro="">
      <xdr:nvCxnSpPr>
        <xdr:cNvPr id="626" name="直線コネクタ 625"/>
        <xdr:cNvCxnSpPr/>
      </xdr:nvCxnSpPr>
      <xdr:spPr>
        <a:xfrm>
          <a:off x="16230600" y="1348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76351</xdr:rowOff>
    </xdr:from>
    <xdr:ext cx="534377" cy="259045"/>
    <xdr:sp macro="" textlink="">
      <xdr:nvSpPr>
        <xdr:cNvPr id="627" name="公債費最大値テキスト"/>
        <xdr:cNvSpPr txBox="1"/>
      </xdr:nvSpPr>
      <xdr:spPr>
        <a:xfrm>
          <a:off x="16370300" y="1190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129674</xdr:rowOff>
    </xdr:from>
    <xdr:to>
      <xdr:col>86</xdr:col>
      <xdr:colOff>25400</xdr:colOff>
      <xdr:row>70</xdr:row>
      <xdr:rowOff>129674</xdr:rowOff>
    </xdr:to>
    <xdr:cxnSp macro="">
      <xdr:nvCxnSpPr>
        <xdr:cNvPr id="628" name="直線コネクタ 627"/>
        <xdr:cNvCxnSpPr/>
      </xdr:nvCxnSpPr>
      <xdr:spPr>
        <a:xfrm>
          <a:off x="16230600" y="121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23571</xdr:rowOff>
    </xdr:from>
    <xdr:to>
      <xdr:col>85</xdr:col>
      <xdr:colOff>127000</xdr:colOff>
      <xdr:row>75</xdr:row>
      <xdr:rowOff>106880</xdr:rowOff>
    </xdr:to>
    <xdr:cxnSp macro="">
      <xdr:nvCxnSpPr>
        <xdr:cNvPr id="629" name="直線コネクタ 628"/>
        <xdr:cNvCxnSpPr/>
      </xdr:nvCxnSpPr>
      <xdr:spPr>
        <a:xfrm>
          <a:off x="15481300" y="12882321"/>
          <a:ext cx="838200" cy="8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53333</xdr:rowOff>
    </xdr:from>
    <xdr:ext cx="534377" cy="259045"/>
    <xdr:sp macro="" textlink="">
      <xdr:nvSpPr>
        <xdr:cNvPr id="630" name="公債費平均値テキスト"/>
        <xdr:cNvSpPr txBox="1"/>
      </xdr:nvSpPr>
      <xdr:spPr>
        <a:xfrm>
          <a:off x="16370300" y="1291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74906</xdr:rowOff>
    </xdr:from>
    <xdr:to>
      <xdr:col>85</xdr:col>
      <xdr:colOff>177800</xdr:colOff>
      <xdr:row>76</xdr:row>
      <xdr:rowOff>5057</xdr:rowOff>
    </xdr:to>
    <xdr:sp macro="" textlink="">
      <xdr:nvSpPr>
        <xdr:cNvPr id="631" name="フローチャート: 判断 630"/>
        <xdr:cNvSpPr/>
      </xdr:nvSpPr>
      <xdr:spPr>
        <a:xfrm>
          <a:off x="162687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23571</xdr:rowOff>
    </xdr:from>
    <xdr:to>
      <xdr:col>81</xdr:col>
      <xdr:colOff>50800</xdr:colOff>
      <xdr:row>75</xdr:row>
      <xdr:rowOff>107859</xdr:rowOff>
    </xdr:to>
    <xdr:cxnSp macro="">
      <xdr:nvCxnSpPr>
        <xdr:cNvPr id="632" name="直線コネクタ 631"/>
        <xdr:cNvCxnSpPr/>
      </xdr:nvCxnSpPr>
      <xdr:spPr>
        <a:xfrm flipV="1">
          <a:off x="14592300" y="12882321"/>
          <a:ext cx="889000" cy="8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65273</xdr:rowOff>
    </xdr:from>
    <xdr:to>
      <xdr:col>81</xdr:col>
      <xdr:colOff>101600</xdr:colOff>
      <xdr:row>75</xdr:row>
      <xdr:rowOff>166874</xdr:rowOff>
    </xdr:to>
    <xdr:sp macro="" textlink="">
      <xdr:nvSpPr>
        <xdr:cNvPr id="633" name="フローチャート: 判断 632"/>
        <xdr:cNvSpPr/>
      </xdr:nvSpPr>
      <xdr:spPr>
        <a:xfrm>
          <a:off x="15430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157999</xdr:rowOff>
    </xdr:from>
    <xdr:ext cx="534377" cy="259045"/>
    <xdr:sp macro="" textlink="">
      <xdr:nvSpPr>
        <xdr:cNvPr id="634" name="テキスト ボックス 633"/>
        <xdr:cNvSpPr txBox="1"/>
      </xdr:nvSpPr>
      <xdr:spPr>
        <a:xfrm>
          <a:off x="15214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107859</xdr:rowOff>
    </xdr:from>
    <xdr:to>
      <xdr:col>76</xdr:col>
      <xdr:colOff>114300</xdr:colOff>
      <xdr:row>75</xdr:row>
      <xdr:rowOff>151178</xdr:rowOff>
    </xdr:to>
    <xdr:cxnSp macro="">
      <xdr:nvCxnSpPr>
        <xdr:cNvPr id="635" name="直線コネクタ 634"/>
        <xdr:cNvCxnSpPr/>
      </xdr:nvCxnSpPr>
      <xdr:spPr>
        <a:xfrm flipV="1">
          <a:off x="13703300" y="12966609"/>
          <a:ext cx="889000" cy="4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67885</xdr:rowOff>
    </xdr:from>
    <xdr:to>
      <xdr:col>76</xdr:col>
      <xdr:colOff>165100</xdr:colOff>
      <xdr:row>75</xdr:row>
      <xdr:rowOff>169484</xdr:rowOff>
    </xdr:to>
    <xdr:sp macro="" textlink="">
      <xdr:nvSpPr>
        <xdr:cNvPr id="636" name="フローチャート: 判断 635"/>
        <xdr:cNvSpPr/>
      </xdr:nvSpPr>
      <xdr:spPr>
        <a:xfrm>
          <a:off x="14541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160613</xdr:rowOff>
    </xdr:from>
    <xdr:ext cx="534377" cy="259045"/>
    <xdr:sp macro="" textlink="">
      <xdr:nvSpPr>
        <xdr:cNvPr id="637" name="テキスト ボックス 636"/>
        <xdr:cNvSpPr txBox="1"/>
      </xdr:nvSpPr>
      <xdr:spPr>
        <a:xfrm>
          <a:off x="14325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25661</xdr:rowOff>
    </xdr:from>
    <xdr:to>
      <xdr:col>71</xdr:col>
      <xdr:colOff>177800</xdr:colOff>
      <xdr:row>75</xdr:row>
      <xdr:rowOff>151178</xdr:rowOff>
    </xdr:to>
    <xdr:cxnSp macro="">
      <xdr:nvCxnSpPr>
        <xdr:cNvPr id="638" name="直線コネクタ 637"/>
        <xdr:cNvCxnSpPr/>
      </xdr:nvCxnSpPr>
      <xdr:spPr>
        <a:xfrm>
          <a:off x="12814300" y="12884411"/>
          <a:ext cx="889000" cy="12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68065</xdr:rowOff>
    </xdr:from>
    <xdr:to>
      <xdr:col>72</xdr:col>
      <xdr:colOff>38100</xdr:colOff>
      <xdr:row>75</xdr:row>
      <xdr:rowOff>169664</xdr:rowOff>
    </xdr:to>
    <xdr:sp macro="" textlink="">
      <xdr:nvSpPr>
        <xdr:cNvPr id="639" name="フローチャート: 判断 638"/>
        <xdr:cNvSpPr/>
      </xdr:nvSpPr>
      <xdr:spPr>
        <a:xfrm>
          <a:off x="13652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14742</xdr:rowOff>
    </xdr:from>
    <xdr:ext cx="534377" cy="259045"/>
    <xdr:sp macro="" textlink="">
      <xdr:nvSpPr>
        <xdr:cNvPr id="640" name="テキスト ボックス 639"/>
        <xdr:cNvSpPr txBox="1"/>
      </xdr:nvSpPr>
      <xdr:spPr>
        <a:xfrm>
          <a:off x="13436111" y="127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62268</xdr:rowOff>
    </xdr:from>
    <xdr:to>
      <xdr:col>67</xdr:col>
      <xdr:colOff>101600</xdr:colOff>
      <xdr:row>75</xdr:row>
      <xdr:rowOff>163869</xdr:rowOff>
    </xdr:to>
    <xdr:sp macro="" textlink="">
      <xdr:nvSpPr>
        <xdr:cNvPr id="641" name="フローチャート: 判断 640"/>
        <xdr:cNvSpPr/>
      </xdr:nvSpPr>
      <xdr:spPr>
        <a:xfrm>
          <a:off x="12763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154995</xdr:rowOff>
    </xdr:from>
    <xdr:ext cx="534377" cy="259045"/>
    <xdr:sp macro="" textlink="">
      <xdr:nvSpPr>
        <xdr:cNvPr id="642" name="テキスト ボックス 641"/>
        <xdr:cNvSpPr txBox="1"/>
      </xdr:nvSpPr>
      <xdr:spPr>
        <a:xfrm>
          <a:off x="12547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56080</xdr:rowOff>
    </xdr:from>
    <xdr:to>
      <xdr:col>85</xdr:col>
      <xdr:colOff>177800</xdr:colOff>
      <xdr:row>75</xdr:row>
      <xdr:rowOff>157680</xdr:rowOff>
    </xdr:to>
    <xdr:sp macro="" textlink="">
      <xdr:nvSpPr>
        <xdr:cNvPr id="648" name="楕円 647"/>
        <xdr:cNvSpPr/>
      </xdr:nvSpPr>
      <xdr:spPr>
        <a:xfrm>
          <a:off x="16268700" y="129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78957</xdr:rowOff>
    </xdr:from>
    <xdr:ext cx="534377" cy="259045"/>
    <xdr:sp macro="" textlink="">
      <xdr:nvSpPr>
        <xdr:cNvPr id="649" name="公債費該当値テキスト"/>
        <xdr:cNvSpPr txBox="1"/>
      </xdr:nvSpPr>
      <xdr:spPr>
        <a:xfrm>
          <a:off x="16370300" y="1276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144221</xdr:rowOff>
    </xdr:from>
    <xdr:to>
      <xdr:col>81</xdr:col>
      <xdr:colOff>101600</xdr:colOff>
      <xdr:row>75</xdr:row>
      <xdr:rowOff>74371</xdr:rowOff>
    </xdr:to>
    <xdr:sp macro="" textlink="">
      <xdr:nvSpPr>
        <xdr:cNvPr id="650" name="楕円 649"/>
        <xdr:cNvSpPr/>
      </xdr:nvSpPr>
      <xdr:spPr>
        <a:xfrm>
          <a:off x="15430500" y="1283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90898</xdr:rowOff>
    </xdr:from>
    <xdr:ext cx="534377" cy="259045"/>
    <xdr:sp macro="" textlink="">
      <xdr:nvSpPr>
        <xdr:cNvPr id="651" name="テキスト ボックス 650"/>
        <xdr:cNvSpPr txBox="1"/>
      </xdr:nvSpPr>
      <xdr:spPr>
        <a:xfrm>
          <a:off x="15214111" y="1260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57059</xdr:rowOff>
    </xdr:from>
    <xdr:to>
      <xdr:col>76</xdr:col>
      <xdr:colOff>165100</xdr:colOff>
      <xdr:row>75</xdr:row>
      <xdr:rowOff>158660</xdr:rowOff>
    </xdr:to>
    <xdr:sp macro="" textlink="">
      <xdr:nvSpPr>
        <xdr:cNvPr id="652" name="楕円 651"/>
        <xdr:cNvSpPr/>
      </xdr:nvSpPr>
      <xdr:spPr>
        <a:xfrm>
          <a:off x="14541500" y="129158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3736</xdr:rowOff>
    </xdr:from>
    <xdr:ext cx="534377" cy="259045"/>
    <xdr:sp macro="" textlink="">
      <xdr:nvSpPr>
        <xdr:cNvPr id="653" name="テキスト ボックス 652"/>
        <xdr:cNvSpPr txBox="1"/>
      </xdr:nvSpPr>
      <xdr:spPr>
        <a:xfrm>
          <a:off x="14325111" y="12691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100379</xdr:rowOff>
    </xdr:from>
    <xdr:to>
      <xdr:col>72</xdr:col>
      <xdr:colOff>38100</xdr:colOff>
      <xdr:row>76</xdr:row>
      <xdr:rowOff>30528</xdr:rowOff>
    </xdr:to>
    <xdr:sp macro="" textlink="">
      <xdr:nvSpPr>
        <xdr:cNvPr id="654" name="楕円 653"/>
        <xdr:cNvSpPr/>
      </xdr:nvSpPr>
      <xdr:spPr>
        <a:xfrm>
          <a:off x="13652500" y="129591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21655</xdr:rowOff>
    </xdr:from>
    <xdr:ext cx="534377" cy="259045"/>
    <xdr:sp macro="" textlink="">
      <xdr:nvSpPr>
        <xdr:cNvPr id="655" name="テキスト ボックス 654"/>
        <xdr:cNvSpPr txBox="1"/>
      </xdr:nvSpPr>
      <xdr:spPr>
        <a:xfrm>
          <a:off x="13436111" y="1305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146311</xdr:rowOff>
    </xdr:from>
    <xdr:to>
      <xdr:col>67</xdr:col>
      <xdr:colOff>101600</xdr:colOff>
      <xdr:row>75</xdr:row>
      <xdr:rowOff>76461</xdr:rowOff>
    </xdr:to>
    <xdr:sp macro="" textlink="">
      <xdr:nvSpPr>
        <xdr:cNvPr id="656" name="楕円 655"/>
        <xdr:cNvSpPr/>
      </xdr:nvSpPr>
      <xdr:spPr>
        <a:xfrm>
          <a:off x="12763500" y="1283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92988</xdr:rowOff>
    </xdr:from>
    <xdr:ext cx="534377" cy="259045"/>
    <xdr:sp macro="" textlink="">
      <xdr:nvSpPr>
        <xdr:cNvPr id="657" name="テキスト ボックス 656"/>
        <xdr:cNvSpPr txBox="1"/>
      </xdr:nvSpPr>
      <xdr:spPr>
        <a:xfrm>
          <a:off x="12547111" y="1260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59196</xdr:rowOff>
    </xdr:from>
    <xdr:to>
      <xdr:col>85</xdr:col>
      <xdr:colOff>126364</xdr:colOff>
      <xdr:row>98</xdr:row>
      <xdr:rowOff>139609</xdr:rowOff>
    </xdr:to>
    <xdr:cxnSp macro="">
      <xdr:nvCxnSpPr>
        <xdr:cNvPr id="679" name="直線コネクタ 678"/>
        <xdr:cNvCxnSpPr/>
      </xdr:nvCxnSpPr>
      <xdr:spPr>
        <a:xfrm flipV="1">
          <a:off x="16317595" y="15489696"/>
          <a:ext cx="1269" cy="145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313932" cy="259045"/>
    <xdr:sp macro="" textlink="">
      <xdr:nvSpPr>
        <xdr:cNvPr id="680" name="積立金最小値テキスト"/>
        <xdr:cNvSpPr txBox="1"/>
      </xdr:nvSpPr>
      <xdr:spPr>
        <a:xfrm>
          <a:off x="16370300" y="16945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1" name="直線コネクタ 680"/>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5873</xdr:rowOff>
    </xdr:from>
    <xdr:ext cx="599010" cy="259045"/>
    <xdr:sp macro="" textlink="">
      <xdr:nvSpPr>
        <xdr:cNvPr id="682" name="積立金最大値テキスト"/>
        <xdr:cNvSpPr txBox="1"/>
      </xdr:nvSpPr>
      <xdr:spPr>
        <a:xfrm>
          <a:off x="16370300" y="1526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59196</xdr:rowOff>
    </xdr:from>
    <xdr:to>
      <xdr:col>86</xdr:col>
      <xdr:colOff>25400</xdr:colOff>
      <xdr:row>90</xdr:row>
      <xdr:rowOff>59196</xdr:rowOff>
    </xdr:to>
    <xdr:cxnSp macro="">
      <xdr:nvCxnSpPr>
        <xdr:cNvPr id="683" name="直線コネクタ 682"/>
        <xdr:cNvCxnSpPr/>
      </xdr:nvCxnSpPr>
      <xdr:spPr>
        <a:xfrm>
          <a:off x="16230600" y="1548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131964</xdr:rowOff>
    </xdr:from>
    <xdr:to>
      <xdr:col>85</xdr:col>
      <xdr:colOff>127000</xdr:colOff>
      <xdr:row>98</xdr:row>
      <xdr:rowOff>29533</xdr:rowOff>
    </xdr:to>
    <xdr:cxnSp macro="">
      <xdr:nvCxnSpPr>
        <xdr:cNvPr id="684" name="直線コネクタ 683"/>
        <xdr:cNvCxnSpPr/>
      </xdr:nvCxnSpPr>
      <xdr:spPr>
        <a:xfrm>
          <a:off x="15481300" y="16762614"/>
          <a:ext cx="838200" cy="6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158027</xdr:rowOff>
    </xdr:from>
    <xdr:ext cx="534377" cy="259045"/>
    <xdr:sp macro="" textlink="">
      <xdr:nvSpPr>
        <xdr:cNvPr id="685" name="積立金平均値テキスト"/>
        <xdr:cNvSpPr txBox="1"/>
      </xdr:nvSpPr>
      <xdr:spPr>
        <a:xfrm>
          <a:off x="16370300" y="16617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135150</xdr:rowOff>
    </xdr:from>
    <xdr:to>
      <xdr:col>85</xdr:col>
      <xdr:colOff>177800</xdr:colOff>
      <xdr:row>98</xdr:row>
      <xdr:rowOff>65300</xdr:rowOff>
    </xdr:to>
    <xdr:sp macro="" textlink="">
      <xdr:nvSpPr>
        <xdr:cNvPr id="686" name="フローチャート: 判断 685"/>
        <xdr:cNvSpPr/>
      </xdr:nvSpPr>
      <xdr:spPr>
        <a:xfrm>
          <a:off x="162687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131964</xdr:rowOff>
    </xdr:from>
    <xdr:to>
      <xdr:col>81</xdr:col>
      <xdr:colOff>50800</xdr:colOff>
      <xdr:row>98</xdr:row>
      <xdr:rowOff>72062</xdr:rowOff>
    </xdr:to>
    <xdr:cxnSp macro="">
      <xdr:nvCxnSpPr>
        <xdr:cNvPr id="687" name="直線コネクタ 686"/>
        <xdr:cNvCxnSpPr/>
      </xdr:nvCxnSpPr>
      <xdr:spPr>
        <a:xfrm flipV="1">
          <a:off x="14592300" y="16762614"/>
          <a:ext cx="889000" cy="11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120986</xdr:rowOff>
    </xdr:from>
    <xdr:to>
      <xdr:col>81</xdr:col>
      <xdr:colOff>101600</xdr:colOff>
      <xdr:row>98</xdr:row>
      <xdr:rowOff>51136</xdr:rowOff>
    </xdr:to>
    <xdr:sp macro="" textlink="">
      <xdr:nvSpPr>
        <xdr:cNvPr id="688" name="フローチャート: 判断 687"/>
        <xdr:cNvSpPr/>
      </xdr:nvSpPr>
      <xdr:spPr>
        <a:xfrm>
          <a:off x="15430500" y="1675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42263</xdr:rowOff>
    </xdr:from>
    <xdr:ext cx="534377" cy="259045"/>
    <xdr:sp macro="" textlink="">
      <xdr:nvSpPr>
        <xdr:cNvPr id="689" name="テキスト ボックス 688"/>
        <xdr:cNvSpPr txBox="1"/>
      </xdr:nvSpPr>
      <xdr:spPr>
        <a:xfrm>
          <a:off x="15214111" y="1684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72062</xdr:rowOff>
    </xdr:from>
    <xdr:to>
      <xdr:col>76</xdr:col>
      <xdr:colOff>114300</xdr:colOff>
      <xdr:row>98</xdr:row>
      <xdr:rowOff>82266</xdr:rowOff>
    </xdr:to>
    <xdr:cxnSp macro="">
      <xdr:nvCxnSpPr>
        <xdr:cNvPr id="690" name="直線コネクタ 689"/>
        <xdr:cNvCxnSpPr/>
      </xdr:nvCxnSpPr>
      <xdr:spPr>
        <a:xfrm flipV="1">
          <a:off x="13703300" y="16874162"/>
          <a:ext cx="889000" cy="1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149982</xdr:rowOff>
    </xdr:from>
    <xdr:to>
      <xdr:col>76</xdr:col>
      <xdr:colOff>165100</xdr:colOff>
      <xdr:row>98</xdr:row>
      <xdr:rowOff>80132</xdr:rowOff>
    </xdr:to>
    <xdr:sp macro="" textlink="">
      <xdr:nvSpPr>
        <xdr:cNvPr id="691" name="フローチャート: 判断 690"/>
        <xdr:cNvSpPr/>
      </xdr:nvSpPr>
      <xdr:spPr>
        <a:xfrm>
          <a:off x="14541500" y="167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96659</xdr:rowOff>
    </xdr:from>
    <xdr:ext cx="534377" cy="259045"/>
    <xdr:sp macro="" textlink="">
      <xdr:nvSpPr>
        <xdr:cNvPr id="692" name="テキスト ボックス 691"/>
        <xdr:cNvSpPr txBox="1"/>
      </xdr:nvSpPr>
      <xdr:spPr>
        <a:xfrm>
          <a:off x="14325111" y="1655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81708</xdr:rowOff>
    </xdr:from>
    <xdr:to>
      <xdr:col>71</xdr:col>
      <xdr:colOff>177800</xdr:colOff>
      <xdr:row>98</xdr:row>
      <xdr:rowOff>82266</xdr:rowOff>
    </xdr:to>
    <xdr:cxnSp macro="">
      <xdr:nvCxnSpPr>
        <xdr:cNvPr id="693" name="直線コネクタ 692"/>
        <xdr:cNvCxnSpPr/>
      </xdr:nvCxnSpPr>
      <xdr:spPr>
        <a:xfrm>
          <a:off x="12814300" y="16883808"/>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125375</xdr:rowOff>
    </xdr:from>
    <xdr:to>
      <xdr:col>72</xdr:col>
      <xdr:colOff>38100</xdr:colOff>
      <xdr:row>98</xdr:row>
      <xdr:rowOff>55525</xdr:rowOff>
    </xdr:to>
    <xdr:sp macro="" textlink="">
      <xdr:nvSpPr>
        <xdr:cNvPr id="694" name="フローチャート: 判断 693"/>
        <xdr:cNvSpPr/>
      </xdr:nvSpPr>
      <xdr:spPr>
        <a:xfrm>
          <a:off x="13652500" y="1675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72052</xdr:rowOff>
    </xdr:from>
    <xdr:ext cx="534377" cy="259045"/>
    <xdr:sp macro="" textlink="">
      <xdr:nvSpPr>
        <xdr:cNvPr id="695" name="テキスト ボックス 694"/>
        <xdr:cNvSpPr txBox="1"/>
      </xdr:nvSpPr>
      <xdr:spPr>
        <a:xfrm>
          <a:off x="13436111" y="1653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140526</xdr:rowOff>
    </xdr:from>
    <xdr:to>
      <xdr:col>67</xdr:col>
      <xdr:colOff>101600</xdr:colOff>
      <xdr:row>98</xdr:row>
      <xdr:rowOff>70676</xdr:rowOff>
    </xdr:to>
    <xdr:sp macro="" textlink="">
      <xdr:nvSpPr>
        <xdr:cNvPr id="696" name="フローチャート: 判断 695"/>
        <xdr:cNvSpPr/>
      </xdr:nvSpPr>
      <xdr:spPr>
        <a:xfrm>
          <a:off x="12763500" y="167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87203</xdr:rowOff>
    </xdr:from>
    <xdr:ext cx="534377" cy="259045"/>
    <xdr:sp macro="" textlink="">
      <xdr:nvSpPr>
        <xdr:cNvPr id="697" name="テキスト ボックス 696"/>
        <xdr:cNvSpPr txBox="1"/>
      </xdr:nvSpPr>
      <xdr:spPr>
        <a:xfrm>
          <a:off x="12547111" y="1654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150183</xdr:rowOff>
    </xdr:from>
    <xdr:to>
      <xdr:col>85</xdr:col>
      <xdr:colOff>177800</xdr:colOff>
      <xdr:row>98</xdr:row>
      <xdr:rowOff>80333</xdr:rowOff>
    </xdr:to>
    <xdr:sp macro="" textlink="">
      <xdr:nvSpPr>
        <xdr:cNvPr id="703" name="楕円 702"/>
        <xdr:cNvSpPr/>
      </xdr:nvSpPr>
      <xdr:spPr>
        <a:xfrm>
          <a:off x="16268700" y="1678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113577</xdr:rowOff>
    </xdr:from>
    <xdr:ext cx="534377" cy="259045"/>
    <xdr:sp macro="" textlink="">
      <xdr:nvSpPr>
        <xdr:cNvPr id="704" name="積立金該当値テキスト"/>
        <xdr:cNvSpPr txBox="1"/>
      </xdr:nvSpPr>
      <xdr:spPr>
        <a:xfrm>
          <a:off x="16370300" y="167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81164</xdr:rowOff>
    </xdr:from>
    <xdr:to>
      <xdr:col>81</xdr:col>
      <xdr:colOff>101600</xdr:colOff>
      <xdr:row>98</xdr:row>
      <xdr:rowOff>11314</xdr:rowOff>
    </xdr:to>
    <xdr:sp macro="" textlink="">
      <xdr:nvSpPr>
        <xdr:cNvPr id="705" name="楕円 704"/>
        <xdr:cNvSpPr/>
      </xdr:nvSpPr>
      <xdr:spPr>
        <a:xfrm>
          <a:off x="15430500" y="1671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27841</xdr:rowOff>
    </xdr:from>
    <xdr:ext cx="534377" cy="259045"/>
    <xdr:sp macro="" textlink="">
      <xdr:nvSpPr>
        <xdr:cNvPr id="706" name="テキスト ボックス 705"/>
        <xdr:cNvSpPr txBox="1"/>
      </xdr:nvSpPr>
      <xdr:spPr>
        <a:xfrm>
          <a:off x="15214111" y="1648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21262</xdr:rowOff>
    </xdr:from>
    <xdr:to>
      <xdr:col>76</xdr:col>
      <xdr:colOff>165100</xdr:colOff>
      <xdr:row>98</xdr:row>
      <xdr:rowOff>122862</xdr:rowOff>
    </xdr:to>
    <xdr:sp macro="" textlink="">
      <xdr:nvSpPr>
        <xdr:cNvPr id="707" name="楕円 706"/>
        <xdr:cNvSpPr/>
      </xdr:nvSpPr>
      <xdr:spPr>
        <a:xfrm>
          <a:off x="14541500" y="1682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113989</xdr:rowOff>
    </xdr:from>
    <xdr:ext cx="469744" cy="259045"/>
    <xdr:sp macro="" textlink="">
      <xdr:nvSpPr>
        <xdr:cNvPr id="708" name="テキスト ボックス 707"/>
        <xdr:cNvSpPr txBox="1"/>
      </xdr:nvSpPr>
      <xdr:spPr>
        <a:xfrm>
          <a:off x="14357428" y="1691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31466</xdr:rowOff>
    </xdr:from>
    <xdr:to>
      <xdr:col>72</xdr:col>
      <xdr:colOff>38100</xdr:colOff>
      <xdr:row>98</xdr:row>
      <xdr:rowOff>133066</xdr:rowOff>
    </xdr:to>
    <xdr:sp macro="" textlink="">
      <xdr:nvSpPr>
        <xdr:cNvPr id="709" name="楕円 708"/>
        <xdr:cNvSpPr/>
      </xdr:nvSpPr>
      <xdr:spPr>
        <a:xfrm>
          <a:off x="13652500" y="1683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124193</xdr:rowOff>
    </xdr:from>
    <xdr:ext cx="469744" cy="259045"/>
    <xdr:sp macro="" textlink="">
      <xdr:nvSpPr>
        <xdr:cNvPr id="710" name="テキスト ボックス 709"/>
        <xdr:cNvSpPr txBox="1"/>
      </xdr:nvSpPr>
      <xdr:spPr>
        <a:xfrm>
          <a:off x="13468428" y="1692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30908</xdr:rowOff>
    </xdr:from>
    <xdr:to>
      <xdr:col>67</xdr:col>
      <xdr:colOff>101600</xdr:colOff>
      <xdr:row>98</xdr:row>
      <xdr:rowOff>132508</xdr:rowOff>
    </xdr:to>
    <xdr:sp macro="" textlink="">
      <xdr:nvSpPr>
        <xdr:cNvPr id="711" name="楕円 710"/>
        <xdr:cNvSpPr/>
      </xdr:nvSpPr>
      <xdr:spPr>
        <a:xfrm>
          <a:off x="12763500" y="168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123635</xdr:rowOff>
    </xdr:from>
    <xdr:ext cx="469744" cy="259045"/>
    <xdr:sp macro="" textlink="">
      <xdr:nvSpPr>
        <xdr:cNvPr id="712" name="テキスト ボックス 711"/>
        <xdr:cNvSpPr txBox="1"/>
      </xdr:nvSpPr>
      <xdr:spPr>
        <a:xfrm>
          <a:off x="12579428" y="1692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3759</xdr:rowOff>
    </xdr:from>
    <xdr:to>
      <xdr:col>116</xdr:col>
      <xdr:colOff>62864</xdr:colOff>
      <xdr:row>39</xdr:row>
      <xdr:rowOff>44450</xdr:rowOff>
    </xdr:to>
    <xdr:cxnSp macro="">
      <xdr:nvCxnSpPr>
        <xdr:cNvPr id="736" name="直線コネクタ 735"/>
        <xdr:cNvCxnSpPr/>
      </xdr:nvCxnSpPr>
      <xdr:spPr>
        <a:xfrm flipV="1">
          <a:off x="22159595" y="5318709"/>
          <a:ext cx="1269"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121886</xdr:rowOff>
    </xdr:from>
    <xdr:ext cx="534377" cy="259045"/>
    <xdr:sp macro="" textlink="">
      <xdr:nvSpPr>
        <xdr:cNvPr id="739" name="投資及び出資金最大値テキスト"/>
        <xdr:cNvSpPr txBox="1"/>
      </xdr:nvSpPr>
      <xdr:spPr>
        <a:xfrm>
          <a:off x="22212300" y="509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3759</xdr:rowOff>
    </xdr:from>
    <xdr:to>
      <xdr:col>116</xdr:col>
      <xdr:colOff>152400</xdr:colOff>
      <xdr:row>31</xdr:row>
      <xdr:rowOff>3759</xdr:rowOff>
    </xdr:to>
    <xdr:cxnSp macro="">
      <xdr:nvCxnSpPr>
        <xdr:cNvPr id="740" name="直線コネクタ 739"/>
        <xdr:cNvCxnSpPr/>
      </xdr:nvCxnSpPr>
      <xdr:spPr>
        <a:xfrm>
          <a:off x="22072600" y="531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133985</xdr:rowOff>
    </xdr:from>
    <xdr:to>
      <xdr:col>116</xdr:col>
      <xdr:colOff>63500</xdr:colOff>
      <xdr:row>35</xdr:row>
      <xdr:rowOff>140233</xdr:rowOff>
    </xdr:to>
    <xdr:cxnSp macro="">
      <xdr:nvCxnSpPr>
        <xdr:cNvPr id="741" name="直線コネクタ 740"/>
        <xdr:cNvCxnSpPr/>
      </xdr:nvCxnSpPr>
      <xdr:spPr>
        <a:xfrm>
          <a:off x="21323300" y="6134735"/>
          <a:ext cx="8382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108246</xdr:rowOff>
    </xdr:from>
    <xdr:ext cx="469744" cy="259045"/>
    <xdr:sp macro="" textlink="">
      <xdr:nvSpPr>
        <xdr:cNvPr id="742" name="投資及び出資金平均値テキスト"/>
        <xdr:cNvSpPr txBox="1"/>
      </xdr:nvSpPr>
      <xdr:spPr>
        <a:xfrm>
          <a:off x="22212300" y="6451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129819</xdr:rowOff>
    </xdr:from>
    <xdr:to>
      <xdr:col>116</xdr:col>
      <xdr:colOff>114300</xdr:colOff>
      <xdr:row>38</xdr:row>
      <xdr:rowOff>59969</xdr:rowOff>
    </xdr:to>
    <xdr:sp macro="" textlink="">
      <xdr:nvSpPr>
        <xdr:cNvPr id="743" name="フローチャート: 判断 742"/>
        <xdr:cNvSpPr/>
      </xdr:nvSpPr>
      <xdr:spPr>
        <a:xfrm>
          <a:off x="22110700" y="647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133985</xdr:rowOff>
    </xdr:from>
    <xdr:to>
      <xdr:col>111</xdr:col>
      <xdr:colOff>177800</xdr:colOff>
      <xdr:row>35</xdr:row>
      <xdr:rowOff>162179</xdr:rowOff>
    </xdr:to>
    <xdr:cxnSp macro="">
      <xdr:nvCxnSpPr>
        <xdr:cNvPr id="744" name="直線コネクタ 743"/>
        <xdr:cNvCxnSpPr/>
      </xdr:nvCxnSpPr>
      <xdr:spPr>
        <a:xfrm flipV="1">
          <a:off x="20434300" y="6134735"/>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143535</xdr:rowOff>
    </xdr:from>
    <xdr:to>
      <xdr:col>112</xdr:col>
      <xdr:colOff>38100</xdr:colOff>
      <xdr:row>38</xdr:row>
      <xdr:rowOff>73685</xdr:rowOff>
    </xdr:to>
    <xdr:sp macro="" textlink="">
      <xdr:nvSpPr>
        <xdr:cNvPr id="745" name="フローチャート: 判断 744"/>
        <xdr:cNvSpPr/>
      </xdr:nvSpPr>
      <xdr:spPr>
        <a:xfrm>
          <a:off x="21272500" y="648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64812</xdr:rowOff>
    </xdr:from>
    <xdr:ext cx="469744" cy="259045"/>
    <xdr:sp macro="" textlink="">
      <xdr:nvSpPr>
        <xdr:cNvPr id="746" name="テキスト ボックス 745"/>
        <xdr:cNvSpPr txBox="1"/>
      </xdr:nvSpPr>
      <xdr:spPr>
        <a:xfrm>
          <a:off x="21088428" y="657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104343</xdr:rowOff>
    </xdr:from>
    <xdr:to>
      <xdr:col>107</xdr:col>
      <xdr:colOff>50800</xdr:colOff>
      <xdr:row>35</xdr:row>
      <xdr:rowOff>162179</xdr:rowOff>
    </xdr:to>
    <xdr:cxnSp macro="">
      <xdr:nvCxnSpPr>
        <xdr:cNvPr id="747" name="直線コネクタ 746"/>
        <xdr:cNvCxnSpPr/>
      </xdr:nvCxnSpPr>
      <xdr:spPr>
        <a:xfrm>
          <a:off x="19545300" y="6105093"/>
          <a:ext cx="8890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163119</xdr:rowOff>
    </xdr:from>
    <xdr:to>
      <xdr:col>107</xdr:col>
      <xdr:colOff>101600</xdr:colOff>
      <xdr:row>38</xdr:row>
      <xdr:rowOff>93269</xdr:rowOff>
    </xdr:to>
    <xdr:sp macro="" textlink="">
      <xdr:nvSpPr>
        <xdr:cNvPr id="748" name="フローチャート: 判断 747"/>
        <xdr:cNvSpPr/>
      </xdr:nvSpPr>
      <xdr:spPr>
        <a:xfrm>
          <a:off x="20383500" y="6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84396</xdr:rowOff>
    </xdr:from>
    <xdr:ext cx="469744" cy="259045"/>
    <xdr:sp macro="" textlink="">
      <xdr:nvSpPr>
        <xdr:cNvPr id="749" name="テキスト ボックス 748"/>
        <xdr:cNvSpPr txBox="1"/>
      </xdr:nvSpPr>
      <xdr:spPr>
        <a:xfrm>
          <a:off x="20199428" y="6599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104343</xdr:rowOff>
    </xdr:from>
    <xdr:to>
      <xdr:col>102</xdr:col>
      <xdr:colOff>114300</xdr:colOff>
      <xdr:row>38</xdr:row>
      <xdr:rowOff>156464</xdr:rowOff>
    </xdr:to>
    <xdr:cxnSp macro="">
      <xdr:nvCxnSpPr>
        <xdr:cNvPr id="750" name="直線コネクタ 749"/>
        <xdr:cNvCxnSpPr/>
      </xdr:nvCxnSpPr>
      <xdr:spPr>
        <a:xfrm flipV="1">
          <a:off x="18656300" y="6105093"/>
          <a:ext cx="889000" cy="56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4394</xdr:rowOff>
    </xdr:from>
    <xdr:to>
      <xdr:col>102</xdr:col>
      <xdr:colOff>165100</xdr:colOff>
      <xdr:row>38</xdr:row>
      <xdr:rowOff>105994</xdr:rowOff>
    </xdr:to>
    <xdr:sp macro="" textlink="">
      <xdr:nvSpPr>
        <xdr:cNvPr id="751" name="フローチャート: 判断 750"/>
        <xdr:cNvSpPr/>
      </xdr:nvSpPr>
      <xdr:spPr>
        <a:xfrm>
          <a:off x="19494500" y="651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97121</xdr:rowOff>
    </xdr:from>
    <xdr:ext cx="469744" cy="259045"/>
    <xdr:sp macro="" textlink="">
      <xdr:nvSpPr>
        <xdr:cNvPr id="752" name="テキスト ボックス 751"/>
        <xdr:cNvSpPr txBox="1"/>
      </xdr:nvSpPr>
      <xdr:spPr>
        <a:xfrm>
          <a:off x="19310428" y="661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20625</xdr:rowOff>
    </xdr:from>
    <xdr:to>
      <xdr:col>98</xdr:col>
      <xdr:colOff>38100</xdr:colOff>
      <xdr:row>38</xdr:row>
      <xdr:rowOff>122225</xdr:rowOff>
    </xdr:to>
    <xdr:sp macro="" textlink="">
      <xdr:nvSpPr>
        <xdr:cNvPr id="753" name="フローチャート: 判断 752"/>
        <xdr:cNvSpPr/>
      </xdr:nvSpPr>
      <xdr:spPr>
        <a:xfrm>
          <a:off x="18605500" y="65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138752</xdr:rowOff>
    </xdr:from>
    <xdr:ext cx="469744" cy="259045"/>
    <xdr:sp macro="" textlink="">
      <xdr:nvSpPr>
        <xdr:cNvPr id="754" name="テキスト ボックス 753"/>
        <xdr:cNvSpPr txBox="1"/>
      </xdr:nvSpPr>
      <xdr:spPr>
        <a:xfrm>
          <a:off x="18421428" y="631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89433</xdr:rowOff>
    </xdr:from>
    <xdr:to>
      <xdr:col>116</xdr:col>
      <xdr:colOff>114300</xdr:colOff>
      <xdr:row>36</xdr:row>
      <xdr:rowOff>19583</xdr:rowOff>
    </xdr:to>
    <xdr:sp macro="" textlink="">
      <xdr:nvSpPr>
        <xdr:cNvPr id="760" name="楕円 759"/>
        <xdr:cNvSpPr/>
      </xdr:nvSpPr>
      <xdr:spPr>
        <a:xfrm>
          <a:off x="22110700" y="609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112310</xdr:rowOff>
    </xdr:from>
    <xdr:ext cx="469744" cy="259045"/>
    <xdr:sp macro="" textlink="">
      <xdr:nvSpPr>
        <xdr:cNvPr id="761" name="投資及び出資金該当値テキスト"/>
        <xdr:cNvSpPr txBox="1"/>
      </xdr:nvSpPr>
      <xdr:spPr>
        <a:xfrm>
          <a:off x="22212300" y="594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83185</xdr:rowOff>
    </xdr:from>
    <xdr:to>
      <xdr:col>112</xdr:col>
      <xdr:colOff>38100</xdr:colOff>
      <xdr:row>36</xdr:row>
      <xdr:rowOff>13335</xdr:rowOff>
    </xdr:to>
    <xdr:sp macro="" textlink="">
      <xdr:nvSpPr>
        <xdr:cNvPr id="762" name="楕円 761"/>
        <xdr:cNvSpPr/>
      </xdr:nvSpPr>
      <xdr:spPr>
        <a:xfrm>
          <a:off x="21272500" y="608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29862</xdr:rowOff>
    </xdr:from>
    <xdr:ext cx="469744" cy="259045"/>
    <xdr:sp macro="" textlink="">
      <xdr:nvSpPr>
        <xdr:cNvPr id="763" name="テキスト ボックス 762"/>
        <xdr:cNvSpPr txBox="1"/>
      </xdr:nvSpPr>
      <xdr:spPr>
        <a:xfrm>
          <a:off x="21088428" y="585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111379</xdr:rowOff>
    </xdr:from>
    <xdr:to>
      <xdr:col>107</xdr:col>
      <xdr:colOff>101600</xdr:colOff>
      <xdr:row>36</xdr:row>
      <xdr:rowOff>41529</xdr:rowOff>
    </xdr:to>
    <xdr:sp macro="" textlink="">
      <xdr:nvSpPr>
        <xdr:cNvPr id="764" name="楕円 763"/>
        <xdr:cNvSpPr/>
      </xdr:nvSpPr>
      <xdr:spPr>
        <a:xfrm>
          <a:off x="20383500" y="611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58056</xdr:rowOff>
    </xdr:from>
    <xdr:ext cx="469744" cy="259045"/>
    <xdr:sp macro="" textlink="">
      <xdr:nvSpPr>
        <xdr:cNvPr id="765" name="テキスト ボックス 764"/>
        <xdr:cNvSpPr txBox="1"/>
      </xdr:nvSpPr>
      <xdr:spPr>
        <a:xfrm>
          <a:off x="20199428" y="5887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53543</xdr:rowOff>
    </xdr:from>
    <xdr:to>
      <xdr:col>102</xdr:col>
      <xdr:colOff>165100</xdr:colOff>
      <xdr:row>35</xdr:row>
      <xdr:rowOff>155143</xdr:rowOff>
    </xdr:to>
    <xdr:sp macro="" textlink="">
      <xdr:nvSpPr>
        <xdr:cNvPr id="766" name="楕円 765"/>
        <xdr:cNvSpPr/>
      </xdr:nvSpPr>
      <xdr:spPr>
        <a:xfrm>
          <a:off x="19494500" y="605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220</xdr:rowOff>
    </xdr:from>
    <xdr:ext cx="469744" cy="259045"/>
    <xdr:sp macro="" textlink="">
      <xdr:nvSpPr>
        <xdr:cNvPr id="767" name="テキスト ボックス 766"/>
        <xdr:cNvSpPr txBox="1"/>
      </xdr:nvSpPr>
      <xdr:spPr>
        <a:xfrm>
          <a:off x="19310428" y="5829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105664</xdr:rowOff>
    </xdr:from>
    <xdr:to>
      <xdr:col>98</xdr:col>
      <xdr:colOff>38100</xdr:colOff>
      <xdr:row>39</xdr:row>
      <xdr:rowOff>35814</xdr:rowOff>
    </xdr:to>
    <xdr:sp macro="" textlink="">
      <xdr:nvSpPr>
        <xdr:cNvPr id="768" name="楕円 767"/>
        <xdr:cNvSpPr/>
      </xdr:nvSpPr>
      <xdr:spPr>
        <a:xfrm>
          <a:off x="18605500" y="662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26941</xdr:rowOff>
    </xdr:from>
    <xdr:ext cx="378565" cy="259045"/>
    <xdr:sp macro="" textlink="">
      <xdr:nvSpPr>
        <xdr:cNvPr id="769" name="テキスト ボックス 768"/>
        <xdr:cNvSpPr txBox="1"/>
      </xdr:nvSpPr>
      <xdr:spPr>
        <a:xfrm>
          <a:off x="18467017" y="6713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42773</xdr:rowOff>
    </xdr:from>
    <xdr:to>
      <xdr:col>116</xdr:col>
      <xdr:colOff>62864</xdr:colOff>
      <xdr:row>58</xdr:row>
      <xdr:rowOff>139700</xdr:rowOff>
    </xdr:to>
    <xdr:cxnSp macro="">
      <xdr:nvCxnSpPr>
        <xdr:cNvPr id="791" name="直線コネクタ 790"/>
        <xdr:cNvCxnSpPr/>
      </xdr:nvCxnSpPr>
      <xdr:spPr>
        <a:xfrm flipV="1">
          <a:off x="22159595" y="8615273"/>
          <a:ext cx="1269" cy="14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160900</xdr:rowOff>
    </xdr:from>
    <xdr:ext cx="534377" cy="259045"/>
    <xdr:sp macro="" textlink="">
      <xdr:nvSpPr>
        <xdr:cNvPr id="794" name="貸付金最大値テキスト"/>
        <xdr:cNvSpPr txBox="1"/>
      </xdr:nvSpPr>
      <xdr:spPr>
        <a:xfrm>
          <a:off x="22212300" y="839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42773</xdr:rowOff>
    </xdr:from>
    <xdr:to>
      <xdr:col>116</xdr:col>
      <xdr:colOff>152400</xdr:colOff>
      <xdr:row>50</xdr:row>
      <xdr:rowOff>42773</xdr:rowOff>
    </xdr:to>
    <xdr:cxnSp macro="">
      <xdr:nvCxnSpPr>
        <xdr:cNvPr id="795" name="直線コネクタ 794"/>
        <xdr:cNvCxnSpPr/>
      </xdr:nvCxnSpPr>
      <xdr:spPr>
        <a:xfrm>
          <a:off x="22072600" y="861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136591</xdr:rowOff>
    </xdr:from>
    <xdr:to>
      <xdr:col>116</xdr:col>
      <xdr:colOff>63500</xdr:colOff>
      <xdr:row>58</xdr:row>
      <xdr:rowOff>137368</xdr:rowOff>
    </xdr:to>
    <xdr:cxnSp macro="">
      <xdr:nvCxnSpPr>
        <xdr:cNvPr id="796" name="直線コネクタ 795"/>
        <xdr:cNvCxnSpPr/>
      </xdr:nvCxnSpPr>
      <xdr:spPr>
        <a:xfrm flipV="1">
          <a:off x="21323300" y="10080691"/>
          <a:ext cx="8382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54718</xdr:rowOff>
    </xdr:from>
    <xdr:ext cx="469744" cy="259045"/>
    <xdr:sp macro="" textlink="">
      <xdr:nvSpPr>
        <xdr:cNvPr id="797" name="貸付金平均値テキスト"/>
        <xdr:cNvSpPr txBox="1"/>
      </xdr:nvSpPr>
      <xdr:spPr>
        <a:xfrm>
          <a:off x="22212300" y="965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31841</xdr:rowOff>
    </xdr:from>
    <xdr:to>
      <xdr:col>116</xdr:col>
      <xdr:colOff>114300</xdr:colOff>
      <xdr:row>57</xdr:row>
      <xdr:rowOff>133441</xdr:rowOff>
    </xdr:to>
    <xdr:sp macro="" textlink="">
      <xdr:nvSpPr>
        <xdr:cNvPr id="798" name="フローチャート: 判断 797"/>
        <xdr:cNvSpPr/>
      </xdr:nvSpPr>
      <xdr:spPr>
        <a:xfrm>
          <a:off x="221107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135951</xdr:rowOff>
    </xdr:from>
    <xdr:to>
      <xdr:col>111</xdr:col>
      <xdr:colOff>177800</xdr:colOff>
      <xdr:row>58</xdr:row>
      <xdr:rowOff>137368</xdr:rowOff>
    </xdr:to>
    <xdr:cxnSp macro="">
      <xdr:nvCxnSpPr>
        <xdr:cNvPr id="799" name="直線コネクタ 798"/>
        <xdr:cNvCxnSpPr/>
      </xdr:nvCxnSpPr>
      <xdr:spPr>
        <a:xfrm>
          <a:off x="20434300" y="10080051"/>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13233</xdr:rowOff>
    </xdr:from>
    <xdr:to>
      <xdr:col>112</xdr:col>
      <xdr:colOff>38100</xdr:colOff>
      <xdr:row>57</xdr:row>
      <xdr:rowOff>114833</xdr:rowOff>
    </xdr:to>
    <xdr:sp macro="" textlink="">
      <xdr:nvSpPr>
        <xdr:cNvPr id="800" name="フローチャート: 判断 799"/>
        <xdr:cNvSpPr/>
      </xdr:nvSpPr>
      <xdr:spPr>
        <a:xfrm>
          <a:off x="21272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131360</xdr:rowOff>
    </xdr:from>
    <xdr:ext cx="469744" cy="259045"/>
    <xdr:sp macro="" textlink="">
      <xdr:nvSpPr>
        <xdr:cNvPr id="801" name="テキスト ボックス 800"/>
        <xdr:cNvSpPr txBox="1"/>
      </xdr:nvSpPr>
      <xdr:spPr>
        <a:xfrm>
          <a:off x="21088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116108</xdr:rowOff>
    </xdr:from>
    <xdr:to>
      <xdr:col>107</xdr:col>
      <xdr:colOff>50800</xdr:colOff>
      <xdr:row>58</xdr:row>
      <xdr:rowOff>135951</xdr:rowOff>
    </xdr:to>
    <xdr:cxnSp macro="">
      <xdr:nvCxnSpPr>
        <xdr:cNvPr id="802" name="直線コネクタ 801"/>
        <xdr:cNvCxnSpPr/>
      </xdr:nvCxnSpPr>
      <xdr:spPr>
        <a:xfrm>
          <a:off x="19545300" y="10060208"/>
          <a:ext cx="889000" cy="1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4501</xdr:rowOff>
    </xdr:from>
    <xdr:to>
      <xdr:col>107</xdr:col>
      <xdr:colOff>101600</xdr:colOff>
      <xdr:row>57</xdr:row>
      <xdr:rowOff>106101</xdr:rowOff>
    </xdr:to>
    <xdr:sp macro="" textlink="">
      <xdr:nvSpPr>
        <xdr:cNvPr id="803" name="フローチャート: 判断 802"/>
        <xdr:cNvSpPr/>
      </xdr:nvSpPr>
      <xdr:spPr>
        <a:xfrm>
          <a:off x="20383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122628</xdr:rowOff>
    </xdr:from>
    <xdr:ext cx="469744" cy="259045"/>
    <xdr:sp macro="" textlink="">
      <xdr:nvSpPr>
        <xdr:cNvPr id="804" name="テキスト ボックス 803"/>
        <xdr:cNvSpPr txBox="1"/>
      </xdr:nvSpPr>
      <xdr:spPr>
        <a:xfrm>
          <a:off x="20199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116108</xdr:rowOff>
    </xdr:from>
    <xdr:to>
      <xdr:col>102</xdr:col>
      <xdr:colOff>114300</xdr:colOff>
      <xdr:row>58</xdr:row>
      <xdr:rowOff>119766</xdr:rowOff>
    </xdr:to>
    <xdr:cxnSp macro="">
      <xdr:nvCxnSpPr>
        <xdr:cNvPr id="805" name="直線コネクタ 804"/>
        <xdr:cNvCxnSpPr/>
      </xdr:nvCxnSpPr>
      <xdr:spPr>
        <a:xfrm flipV="1">
          <a:off x="18656300" y="10060208"/>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143261</xdr:rowOff>
    </xdr:from>
    <xdr:to>
      <xdr:col>102</xdr:col>
      <xdr:colOff>165100</xdr:colOff>
      <xdr:row>57</xdr:row>
      <xdr:rowOff>73411</xdr:rowOff>
    </xdr:to>
    <xdr:sp macro="" textlink="">
      <xdr:nvSpPr>
        <xdr:cNvPr id="806" name="フローチャート: 判断 805"/>
        <xdr:cNvSpPr/>
      </xdr:nvSpPr>
      <xdr:spPr>
        <a:xfrm>
          <a:off x="19494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89938</xdr:rowOff>
    </xdr:from>
    <xdr:ext cx="469744" cy="259045"/>
    <xdr:sp macro="" textlink="">
      <xdr:nvSpPr>
        <xdr:cNvPr id="807" name="テキスト ボックス 806"/>
        <xdr:cNvSpPr txBox="1"/>
      </xdr:nvSpPr>
      <xdr:spPr>
        <a:xfrm>
          <a:off x="19310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130917</xdr:rowOff>
    </xdr:from>
    <xdr:to>
      <xdr:col>98</xdr:col>
      <xdr:colOff>38100</xdr:colOff>
      <xdr:row>57</xdr:row>
      <xdr:rowOff>61067</xdr:rowOff>
    </xdr:to>
    <xdr:sp macro="" textlink="">
      <xdr:nvSpPr>
        <xdr:cNvPr id="808" name="フローチャート: 判断 807"/>
        <xdr:cNvSpPr/>
      </xdr:nvSpPr>
      <xdr:spPr>
        <a:xfrm>
          <a:off x="18605500" y="973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77594</xdr:rowOff>
    </xdr:from>
    <xdr:ext cx="469744" cy="259045"/>
    <xdr:sp macro="" textlink="">
      <xdr:nvSpPr>
        <xdr:cNvPr id="809" name="テキスト ボックス 808"/>
        <xdr:cNvSpPr txBox="1"/>
      </xdr:nvSpPr>
      <xdr:spPr>
        <a:xfrm>
          <a:off x="18421428" y="95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85791</xdr:rowOff>
    </xdr:from>
    <xdr:to>
      <xdr:col>116</xdr:col>
      <xdr:colOff>114300</xdr:colOff>
      <xdr:row>59</xdr:row>
      <xdr:rowOff>15941</xdr:rowOff>
    </xdr:to>
    <xdr:sp macro="" textlink="">
      <xdr:nvSpPr>
        <xdr:cNvPr id="815" name="楕円 814"/>
        <xdr:cNvSpPr/>
      </xdr:nvSpPr>
      <xdr:spPr>
        <a:xfrm>
          <a:off x="22110700" y="1002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718</xdr:rowOff>
    </xdr:from>
    <xdr:ext cx="313932" cy="259045"/>
    <xdr:sp macro="" textlink="">
      <xdr:nvSpPr>
        <xdr:cNvPr id="816" name="貸付金該当値テキスト"/>
        <xdr:cNvSpPr txBox="1"/>
      </xdr:nvSpPr>
      <xdr:spPr>
        <a:xfrm>
          <a:off x="22212300" y="99448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86568</xdr:rowOff>
    </xdr:from>
    <xdr:to>
      <xdr:col>112</xdr:col>
      <xdr:colOff>38100</xdr:colOff>
      <xdr:row>59</xdr:row>
      <xdr:rowOff>16718</xdr:rowOff>
    </xdr:to>
    <xdr:sp macro="" textlink="">
      <xdr:nvSpPr>
        <xdr:cNvPr id="817" name="楕円 816"/>
        <xdr:cNvSpPr/>
      </xdr:nvSpPr>
      <xdr:spPr>
        <a:xfrm>
          <a:off x="21272500" y="1003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7845</xdr:rowOff>
    </xdr:from>
    <xdr:ext cx="313932" cy="259045"/>
    <xdr:sp macro="" textlink="">
      <xdr:nvSpPr>
        <xdr:cNvPr id="818" name="テキスト ボックス 817"/>
        <xdr:cNvSpPr txBox="1"/>
      </xdr:nvSpPr>
      <xdr:spPr>
        <a:xfrm>
          <a:off x="21166333" y="10123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85151</xdr:rowOff>
    </xdr:from>
    <xdr:to>
      <xdr:col>107</xdr:col>
      <xdr:colOff>101600</xdr:colOff>
      <xdr:row>59</xdr:row>
      <xdr:rowOff>15301</xdr:rowOff>
    </xdr:to>
    <xdr:sp macro="" textlink="">
      <xdr:nvSpPr>
        <xdr:cNvPr id="819" name="楕円 818"/>
        <xdr:cNvSpPr/>
      </xdr:nvSpPr>
      <xdr:spPr>
        <a:xfrm>
          <a:off x="20383500" y="1002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6428</xdr:rowOff>
    </xdr:from>
    <xdr:ext cx="313932" cy="259045"/>
    <xdr:sp macro="" textlink="">
      <xdr:nvSpPr>
        <xdr:cNvPr id="820" name="テキスト ボックス 819"/>
        <xdr:cNvSpPr txBox="1"/>
      </xdr:nvSpPr>
      <xdr:spPr>
        <a:xfrm>
          <a:off x="20277333" y="101219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65308</xdr:rowOff>
    </xdr:from>
    <xdr:to>
      <xdr:col>102</xdr:col>
      <xdr:colOff>165100</xdr:colOff>
      <xdr:row>58</xdr:row>
      <xdr:rowOff>166908</xdr:rowOff>
    </xdr:to>
    <xdr:sp macro="" textlink="">
      <xdr:nvSpPr>
        <xdr:cNvPr id="821" name="楕円 820"/>
        <xdr:cNvSpPr/>
      </xdr:nvSpPr>
      <xdr:spPr>
        <a:xfrm>
          <a:off x="19494500" y="1000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158035</xdr:rowOff>
    </xdr:from>
    <xdr:ext cx="378565" cy="259045"/>
    <xdr:sp macro="" textlink="">
      <xdr:nvSpPr>
        <xdr:cNvPr id="822" name="テキスト ボックス 821"/>
        <xdr:cNvSpPr txBox="1"/>
      </xdr:nvSpPr>
      <xdr:spPr>
        <a:xfrm>
          <a:off x="19356017" y="1010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68966</xdr:rowOff>
    </xdr:from>
    <xdr:to>
      <xdr:col>98</xdr:col>
      <xdr:colOff>38100</xdr:colOff>
      <xdr:row>58</xdr:row>
      <xdr:rowOff>170566</xdr:rowOff>
    </xdr:to>
    <xdr:sp macro="" textlink="">
      <xdr:nvSpPr>
        <xdr:cNvPr id="823" name="楕円 822"/>
        <xdr:cNvSpPr/>
      </xdr:nvSpPr>
      <xdr:spPr>
        <a:xfrm>
          <a:off x="18605500" y="1001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161693</xdr:rowOff>
    </xdr:from>
    <xdr:ext cx="378565" cy="259045"/>
    <xdr:sp macro="" textlink="">
      <xdr:nvSpPr>
        <xdr:cNvPr id="824" name="テキスト ボックス 823"/>
        <xdr:cNvSpPr txBox="1"/>
      </xdr:nvSpPr>
      <xdr:spPr>
        <a:xfrm>
          <a:off x="18467017" y="1010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6" name="テキスト ボックス 835"/>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4" name="テキスト ボックス 843"/>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6165</xdr:rowOff>
    </xdr:from>
    <xdr:to>
      <xdr:col>116</xdr:col>
      <xdr:colOff>62864</xdr:colOff>
      <xdr:row>78</xdr:row>
      <xdr:rowOff>42007</xdr:rowOff>
    </xdr:to>
    <xdr:cxnSp macro="">
      <xdr:nvCxnSpPr>
        <xdr:cNvPr id="850" name="直線コネクタ 849"/>
        <xdr:cNvCxnSpPr/>
      </xdr:nvCxnSpPr>
      <xdr:spPr>
        <a:xfrm flipV="1">
          <a:off x="22159595" y="12179115"/>
          <a:ext cx="1269" cy="1235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45834</xdr:rowOff>
    </xdr:from>
    <xdr:ext cx="534377" cy="259045"/>
    <xdr:sp macro="" textlink="">
      <xdr:nvSpPr>
        <xdr:cNvPr id="851" name="繰出金最小値テキスト"/>
        <xdr:cNvSpPr txBox="1"/>
      </xdr:nvSpPr>
      <xdr:spPr>
        <a:xfrm>
          <a:off x="22212300" y="134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42007</xdr:rowOff>
    </xdr:from>
    <xdr:to>
      <xdr:col>116</xdr:col>
      <xdr:colOff>152400</xdr:colOff>
      <xdr:row>78</xdr:row>
      <xdr:rowOff>42007</xdr:rowOff>
    </xdr:to>
    <xdr:cxnSp macro="">
      <xdr:nvCxnSpPr>
        <xdr:cNvPr id="852" name="直線コネクタ 851"/>
        <xdr:cNvCxnSpPr/>
      </xdr:nvCxnSpPr>
      <xdr:spPr>
        <a:xfrm>
          <a:off x="22072600" y="1341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124292</xdr:rowOff>
    </xdr:from>
    <xdr:ext cx="534377" cy="259045"/>
    <xdr:sp macro="" textlink="">
      <xdr:nvSpPr>
        <xdr:cNvPr id="853" name="繰出金最大値テキスト"/>
        <xdr:cNvSpPr txBox="1"/>
      </xdr:nvSpPr>
      <xdr:spPr>
        <a:xfrm>
          <a:off x="22212300" y="119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6165</xdr:rowOff>
    </xdr:from>
    <xdr:to>
      <xdr:col>116</xdr:col>
      <xdr:colOff>152400</xdr:colOff>
      <xdr:row>71</xdr:row>
      <xdr:rowOff>6165</xdr:rowOff>
    </xdr:to>
    <xdr:cxnSp macro="">
      <xdr:nvCxnSpPr>
        <xdr:cNvPr id="854" name="直線コネクタ 853"/>
        <xdr:cNvCxnSpPr/>
      </xdr:nvCxnSpPr>
      <xdr:spPr>
        <a:xfrm>
          <a:off x="22072600" y="1217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85489</xdr:rowOff>
    </xdr:from>
    <xdr:to>
      <xdr:col>116</xdr:col>
      <xdr:colOff>63500</xdr:colOff>
      <xdr:row>76</xdr:row>
      <xdr:rowOff>98045</xdr:rowOff>
    </xdr:to>
    <xdr:cxnSp macro="">
      <xdr:nvCxnSpPr>
        <xdr:cNvPr id="855" name="直線コネクタ 854"/>
        <xdr:cNvCxnSpPr/>
      </xdr:nvCxnSpPr>
      <xdr:spPr>
        <a:xfrm flipV="1">
          <a:off x="21323300" y="13115689"/>
          <a:ext cx="838200" cy="1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94795</xdr:rowOff>
    </xdr:from>
    <xdr:ext cx="534377" cy="259045"/>
    <xdr:sp macro="" textlink="">
      <xdr:nvSpPr>
        <xdr:cNvPr id="856" name="繰出金平均値テキスト"/>
        <xdr:cNvSpPr txBox="1"/>
      </xdr:nvSpPr>
      <xdr:spPr>
        <a:xfrm>
          <a:off x="22212300" y="12782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71918</xdr:rowOff>
    </xdr:from>
    <xdr:to>
      <xdr:col>116</xdr:col>
      <xdr:colOff>114300</xdr:colOff>
      <xdr:row>76</xdr:row>
      <xdr:rowOff>2068</xdr:rowOff>
    </xdr:to>
    <xdr:sp macro="" textlink="">
      <xdr:nvSpPr>
        <xdr:cNvPr id="857" name="フローチャート: 判断 856"/>
        <xdr:cNvSpPr/>
      </xdr:nvSpPr>
      <xdr:spPr>
        <a:xfrm>
          <a:off x="22110700" y="1293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98045</xdr:rowOff>
    </xdr:from>
    <xdr:to>
      <xdr:col>111</xdr:col>
      <xdr:colOff>177800</xdr:colOff>
      <xdr:row>76</xdr:row>
      <xdr:rowOff>119926</xdr:rowOff>
    </xdr:to>
    <xdr:cxnSp macro="">
      <xdr:nvCxnSpPr>
        <xdr:cNvPr id="858" name="直線コネクタ 857"/>
        <xdr:cNvCxnSpPr/>
      </xdr:nvCxnSpPr>
      <xdr:spPr>
        <a:xfrm flipV="1">
          <a:off x="20434300" y="13128245"/>
          <a:ext cx="889000" cy="2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50413</xdr:rowOff>
    </xdr:from>
    <xdr:to>
      <xdr:col>112</xdr:col>
      <xdr:colOff>38100</xdr:colOff>
      <xdr:row>75</xdr:row>
      <xdr:rowOff>152012</xdr:rowOff>
    </xdr:to>
    <xdr:sp macro="" textlink="">
      <xdr:nvSpPr>
        <xdr:cNvPr id="859" name="フローチャート: 判断 858"/>
        <xdr:cNvSpPr/>
      </xdr:nvSpPr>
      <xdr:spPr>
        <a:xfrm>
          <a:off x="21272500" y="129091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168540</xdr:rowOff>
    </xdr:from>
    <xdr:ext cx="534377" cy="259045"/>
    <xdr:sp macro="" textlink="">
      <xdr:nvSpPr>
        <xdr:cNvPr id="860" name="テキスト ボックス 859"/>
        <xdr:cNvSpPr txBox="1"/>
      </xdr:nvSpPr>
      <xdr:spPr>
        <a:xfrm>
          <a:off x="21056111" y="1268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119926</xdr:rowOff>
    </xdr:from>
    <xdr:to>
      <xdr:col>107</xdr:col>
      <xdr:colOff>50800</xdr:colOff>
      <xdr:row>76</xdr:row>
      <xdr:rowOff>125690</xdr:rowOff>
    </xdr:to>
    <xdr:cxnSp macro="">
      <xdr:nvCxnSpPr>
        <xdr:cNvPr id="861" name="直線コネクタ 860"/>
        <xdr:cNvCxnSpPr/>
      </xdr:nvCxnSpPr>
      <xdr:spPr>
        <a:xfrm flipV="1">
          <a:off x="19545300" y="13150126"/>
          <a:ext cx="889000" cy="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45058</xdr:rowOff>
    </xdr:from>
    <xdr:to>
      <xdr:col>107</xdr:col>
      <xdr:colOff>101600</xdr:colOff>
      <xdr:row>75</xdr:row>
      <xdr:rowOff>146658</xdr:rowOff>
    </xdr:to>
    <xdr:sp macro="" textlink="">
      <xdr:nvSpPr>
        <xdr:cNvPr id="862" name="フローチャート: 判断 861"/>
        <xdr:cNvSpPr/>
      </xdr:nvSpPr>
      <xdr:spPr>
        <a:xfrm>
          <a:off x="20383500" y="1290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163185</xdr:rowOff>
    </xdr:from>
    <xdr:ext cx="534377" cy="259045"/>
    <xdr:sp macro="" textlink="">
      <xdr:nvSpPr>
        <xdr:cNvPr id="863" name="テキスト ボックス 862"/>
        <xdr:cNvSpPr txBox="1"/>
      </xdr:nvSpPr>
      <xdr:spPr>
        <a:xfrm>
          <a:off x="20167111" y="126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113036</xdr:rowOff>
    </xdr:from>
    <xdr:to>
      <xdr:col>102</xdr:col>
      <xdr:colOff>114300</xdr:colOff>
      <xdr:row>76</xdr:row>
      <xdr:rowOff>125690</xdr:rowOff>
    </xdr:to>
    <xdr:cxnSp macro="">
      <xdr:nvCxnSpPr>
        <xdr:cNvPr id="864" name="直線コネクタ 863"/>
        <xdr:cNvCxnSpPr/>
      </xdr:nvCxnSpPr>
      <xdr:spPr>
        <a:xfrm>
          <a:off x="18656300" y="12800336"/>
          <a:ext cx="889000" cy="35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33007</xdr:rowOff>
    </xdr:from>
    <xdr:to>
      <xdr:col>102</xdr:col>
      <xdr:colOff>165100</xdr:colOff>
      <xdr:row>75</xdr:row>
      <xdr:rowOff>134607</xdr:rowOff>
    </xdr:to>
    <xdr:sp macro="" textlink="">
      <xdr:nvSpPr>
        <xdr:cNvPr id="865" name="フローチャート: 判断 864"/>
        <xdr:cNvSpPr/>
      </xdr:nvSpPr>
      <xdr:spPr>
        <a:xfrm>
          <a:off x="19494500" y="1289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151134</xdr:rowOff>
    </xdr:from>
    <xdr:ext cx="534377" cy="259045"/>
    <xdr:sp macro="" textlink="">
      <xdr:nvSpPr>
        <xdr:cNvPr id="866" name="テキスト ボックス 865"/>
        <xdr:cNvSpPr txBox="1"/>
      </xdr:nvSpPr>
      <xdr:spPr>
        <a:xfrm>
          <a:off x="19278111" y="1266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52830</xdr:rowOff>
    </xdr:from>
    <xdr:to>
      <xdr:col>98</xdr:col>
      <xdr:colOff>38100</xdr:colOff>
      <xdr:row>75</xdr:row>
      <xdr:rowOff>154431</xdr:rowOff>
    </xdr:to>
    <xdr:sp macro="" textlink="">
      <xdr:nvSpPr>
        <xdr:cNvPr id="867" name="フローチャート: 判断 866"/>
        <xdr:cNvSpPr/>
      </xdr:nvSpPr>
      <xdr:spPr>
        <a:xfrm>
          <a:off x="18605500" y="12911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145558</xdr:rowOff>
    </xdr:from>
    <xdr:ext cx="534377" cy="259045"/>
    <xdr:sp macro="" textlink="">
      <xdr:nvSpPr>
        <xdr:cNvPr id="868" name="テキスト ボックス 867"/>
        <xdr:cNvSpPr txBox="1"/>
      </xdr:nvSpPr>
      <xdr:spPr>
        <a:xfrm>
          <a:off x="18389111" y="1300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34689</xdr:rowOff>
    </xdr:from>
    <xdr:to>
      <xdr:col>116</xdr:col>
      <xdr:colOff>114300</xdr:colOff>
      <xdr:row>76</xdr:row>
      <xdr:rowOff>136289</xdr:rowOff>
    </xdr:to>
    <xdr:sp macro="" textlink="">
      <xdr:nvSpPr>
        <xdr:cNvPr id="874" name="楕円 873"/>
        <xdr:cNvSpPr/>
      </xdr:nvSpPr>
      <xdr:spPr>
        <a:xfrm>
          <a:off x="22110700" y="1306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13116</xdr:rowOff>
    </xdr:from>
    <xdr:ext cx="534377" cy="259045"/>
    <xdr:sp macro="" textlink="">
      <xdr:nvSpPr>
        <xdr:cNvPr id="875" name="繰出金該当値テキスト"/>
        <xdr:cNvSpPr txBox="1"/>
      </xdr:nvSpPr>
      <xdr:spPr>
        <a:xfrm>
          <a:off x="22212300" y="1304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47245</xdr:rowOff>
    </xdr:from>
    <xdr:to>
      <xdr:col>112</xdr:col>
      <xdr:colOff>38100</xdr:colOff>
      <xdr:row>76</xdr:row>
      <xdr:rowOff>148845</xdr:rowOff>
    </xdr:to>
    <xdr:sp macro="" textlink="">
      <xdr:nvSpPr>
        <xdr:cNvPr id="876" name="楕円 875"/>
        <xdr:cNvSpPr/>
      </xdr:nvSpPr>
      <xdr:spPr>
        <a:xfrm>
          <a:off x="21272500" y="1307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139972</xdr:rowOff>
    </xdr:from>
    <xdr:ext cx="534377" cy="259045"/>
    <xdr:sp macro="" textlink="">
      <xdr:nvSpPr>
        <xdr:cNvPr id="877" name="テキスト ボックス 876"/>
        <xdr:cNvSpPr txBox="1"/>
      </xdr:nvSpPr>
      <xdr:spPr>
        <a:xfrm>
          <a:off x="21056111" y="1317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69126</xdr:rowOff>
    </xdr:from>
    <xdr:to>
      <xdr:col>107</xdr:col>
      <xdr:colOff>101600</xdr:colOff>
      <xdr:row>76</xdr:row>
      <xdr:rowOff>170726</xdr:rowOff>
    </xdr:to>
    <xdr:sp macro="" textlink="">
      <xdr:nvSpPr>
        <xdr:cNvPr id="878" name="楕円 877"/>
        <xdr:cNvSpPr/>
      </xdr:nvSpPr>
      <xdr:spPr>
        <a:xfrm>
          <a:off x="20383500" y="1309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161853</xdr:rowOff>
    </xdr:from>
    <xdr:ext cx="534377" cy="259045"/>
    <xdr:sp macro="" textlink="">
      <xdr:nvSpPr>
        <xdr:cNvPr id="879" name="テキスト ボックス 878"/>
        <xdr:cNvSpPr txBox="1"/>
      </xdr:nvSpPr>
      <xdr:spPr>
        <a:xfrm>
          <a:off x="20167111" y="1319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74890</xdr:rowOff>
    </xdr:from>
    <xdr:to>
      <xdr:col>102</xdr:col>
      <xdr:colOff>165100</xdr:colOff>
      <xdr:row>77</xdr:row>
      <xdr:rowOff>5040</xdr:rowOff>
    </xdr:to>
    <xdr:sp macro="" textlink="">
      <xdr:nvSpPr>
        <xdr:cNvPr id="880" name="楕円 879"/>
        <xdr:cNvSpPr/>
      </xdr:nvSpPr>
      <xdr:spPr>
        <a:xfrm>
          <a:off x="19494500" y="1310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167617</xdr:rowOff>
    </xdr:from>
    <xdr:ext cx="534377" cy="259045"/>
    <xdr:sp macro="" textlink="">
      <xdr:nvSpPr>
        <xdr:cNvPr id="881" name="テキスト ボックス 880"/>
        <xdr:cNvSpPr txBox="1"/>
      </xdr:nvSpPr>
      <xdr:spPr>
        <a:xfrm>
          <a:off x="19278111" y="1319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62236</xdr:rowOff>
    </xdr:from>
    <xdr:to>
      <xdr:col>98</xdr:col>
      <xdr:colOff>38100</xdr:colOff>
      <xdr:row>74</xdr:row>
      <xdr:rowOff>163836</xdr:rowOff>
    </xdr:to>
    <xdr:sp macro="" textlink="">
      <xdr:nvSpPr>
        <xdr:cNvPr id="882" name="楕円 881"/>
        <xdr:cNvSpPr/>
      </xdr:nvSpPr>
      <xdr:spPr>
        <a:xfrm>
          <a:off x="18605500" y="1274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8913</xdr:rowOff>
    </xdr:from>
    <xdr:ext cx="534377" cy="259045"/>
    <xdr:sp macro="" textlink="">
      <xdr:nvSpPr>
        <xdr:cNvPr id="883" name="テキスト ボックス 882"/>
        <xdr:cNvSpPr txBox="1"/>
      </xdr:nvSpPr>
      <xdr:spPr>
        <a:xfrm>
          <a:off x="18389111" y="1252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498,234</a:t>
          </a:r>
          <a:r>
            <a:rPr kumimoji="1" lang="ja-JP" altLang="en-US" sz="1300">
              <a:latin typeface="ＭＳ Ｐゴシック" panose="020B0600070205080204" pitchFamily="50" charset="-128"/>
              <a:ea typeface="ＭＳ Ｐゴシック" panose="020B0600070205080204" pitchFamily="50" charset="-128"/>
            </a:rPr>
            <a:t>円となっている。主な構成項目については、人件費は、前年度比横ばいで推移しているが、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臨時保育士等の処遇改善により</a:t>
          </a:r>
          <a:r>
            <a:rPr kumimoji="1" lang="ja-JP" altLang="en-US" sz="1300">
              <a:latin typeface="ＭＳ Ｐゴシック" panose="020B0600070205080204" pitchFamily="50" charset="-128"/>
              <a:ea typeface="ＭＳ Ｐゴシック" panose="020B0600070205080204" pitchFamily="50" charset="-128"/>
            </a:rPr>
            <a:t>類似団体平均を上回っている。普通建設事業費では、合併特例事業がピークを迎え、学校給食センター整備事業や体育館整備事業の実施が影響し、住民一人当たり</a:t>
          </a:r>
          <a:r>
            <a:rPr kumimoji="1" lang="en-US" altLang="ja-JP" sz="1300">
              <a:latin typeface="ＭＳ Ｐゴシック" panose="020B0600070205080204" pitchFamily="50" charset="-128"/>
              <a:ea typeface="ＭＳ Ｐゴシック" panose="020B0600070205080204" pitchFamily="50" charset="-128"/>
            </a:rPr>
            <a:t>126,226</a:t>
          </a:r>
          <a:r>
            <a:rPr kumimoji="1" lang="ja-JP" altLang="en-US" sz="1300">
              <a:latin typeface="ＭＳ Ｐゴシック" panose="020B0600070205080204" pitchFamily="50" charset="-128"/>
              <a:ea typeface="ＭＳ Ｐゴシック" panose="020B0600070205080204" pitchFamily="50" charset="-128"/>
            </a:rPr>
            <a:t>円と前年度より大幅に増加し、類似団体平均を上回っている。補助費等では、一部事務組合の公立病院への補助金が多額になっていることが影響し、類似団体平均を上回っている。投資及び出資金では、</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年度の下水道事業会計の法適用化により、類似団体平均を上回って推移している。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また、扶助費が類似団体と比較して低い状態が続いているが、障害者自立支援制度事業などを中心に増加傾向にある。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90,703
87,047
481.62
46,932,634
45,191,335
1,485,107
24,816,550
48,931,438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55118</xdr:rowOff>
    </xdr:from>
    <xdr:to>
      <xdr:col>24</xdr:col>
      <xdr:colOff>62865</xdr:colOff>
      <xdr:row>39</xdr:row>
      <xdr:rowOff>17018</xdr:rowOff>
    </xdr:to>
    <xdr:cxnSp macro="">
      <xdr:nvCxnSpPr>
        <xdr:cNvPr id="56" name="直線コネクタ 55"/>
        <xdr:cNvCxnSpPr/>
      </xdr:nvCxnSpPr>
      <xdr:spPr>
        <a:xfrm flipV="1">
          <a:off x="4633595" y="5370068"/>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20845</xdr:rowOff>
    </xdr:from>
    <xdr:ext cx="469744" cy="259045"/>
    <xdr:sp macro="" textlink="">
      <xdr:nvSpPr>
        <xdr:cNvPr id="57" name="議会費最小値テキスト"/>
        <xdr:cNvSpPr txBox="1"/>
      </xdr:nvSpPr>
      <xdr:spPr>
        <a:xfrm>
          <a:off x="4686300"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17018</xdr:rowOff>
    </xdr:from>
    <xdr:to>
      <xdr:col>24</xdr:col>
      <xdr:colOff>152400</xdr:colOff>
      <xdr:row>39</xdr:row>
      <xdr:rowOff>17018</xdr:rowOff>
    </xdr:to>
    <xdr:cxnSp macro="">
      <xdr:nvCxnSpPr>
        <xdr:cNvPr id="58" name="直線コネクタ 57"/>
        <xdr:cNvCxnSpPr/>
      </xdr:nvCxnSpPr>
      <xdr:spPr>
        <a:xfrm>
          <a:off x="4546600" y="670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1795</xdr:rowOff>
    </xdr:from>
    <xdr:ext cx="469744" cy="259045"/>
    <xdr:sp macro="" textlink="">
      <xdr:nvSpPr>
        <xdr:cNvPr id="59" name="議会費最大値テキスト"/>
        <xdr:cNvSpPr txBox="1"/>
      </xdr:nvSpPr>
      <xdr:spPr>
        <a:xfrm>
          <a:off x="4686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55118</xdr:rowOff>
    </xdr:from>
    <xdr:to>
      <xdr:col>24</xdr:col>
      <xdr:colOff>152400</xdr:colOff>
      <xdr:row>31</xdr:row>
      <xdr:rowOff>55118</xdr:rowOff>
    </xdr:to>
    <xdr:cxnSp macro="">
      <xdr:nvCxnSpPr>
        <xdr:cNvPr id="60" name="直線コネクタ 59"/>
        <xdr:cNvCxnSpPr/>
      </xdr:nvCxnSpPr>
      <xdr:spPr>
        <a:xfrm>
          <a:off x="4546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52070</xdr:rowOff>
    </xdr:from>
    <xdr:to>
      <xdr:col>24</xdr:col>
      <xdr:colOff>63500</xdr:colOff>
      <xdr:row>37</xdr:row>
      <xdr:rowOff>114935</xdr:rowOff>
    </xdr:to>
    <xdr:cxnSp macro="">
      <xdr:nvCxnSpPr>
        <xdr:cNvPr id="61" name="直線コネクタ 60"/>
        <xdr:cNvCxnSpPr/>
      </xdr:nvCxnSpPr>
      <xdr:spPr>
        <a:xfrm>
          <a:off x="3797300" y="6395720"/>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26433</xdr:rowOff>
    </xdr:from>
    <xdr:ext cx="469744" cy="259045"/>
    <xdr:sp macro="" textlink="">
      <xdr:nvSpPr>
        <xdr:cNvPr id="62" name="議会費平均値テキスト"/>
        <xdr:cNvSpPr txBox="1"/>
      </xdr:nvSpPr>
      <xdr:spPr>
        <a:xfrm>
          <a:off x="4686300" y="6027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3556</xdr:rowOff>
    </xdr:from>
    <xdr:to>
      <xdr:col>24</xdr:col>
      <xdr:colOff>114300</xdr:colOff>
      <xdr:row>36</xdr:row>
      <xdr:rowOff>105156</xdr:rowOff>
    </xdr:to>
    <xdr:sp macro="" textlink="">
      <xdr:nvSpPr>
        <xdr:cNvPr id="63" name="フローチャート: 判断 62"/>
        <xdr:cNvSpPr/>
      </xdr:nvSpPr>
      <xdr:spPr>
        <a:xfrm>
          <a:off x="4584700" y="61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52070</xdr:rowOff>
    </xdr:from>
    <xdr:to>
      <xdr:col>19</xdr:col>
      <xdr:colOff>177800</xdr:colOff>
      <xdr:row>37</xdr:row>
      <xdr:rowOff>69596</xdr:rowOff>
    </xdr:to>
    <xdr:cxnSp macro="">
      <xdr:nvCxnSpPr>
        <xdr:cNvPr id="64" name="直線コネクタ 63"/>
        <xdr:cNvCxnSpPr/>
      </xdr:nvCxnSpPr>
      <xdr:spPr>
        <a:xfrm flipV="1">
          <a:off x="2908300" y="6395720"/>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2413</xdr:rowOff>
    </xdr:from>
    <xdr:to>
      <xdr:col>20</xdr:col>
      <xdr:colOff>38100</xdr:colOff>
      <xdr:row>36</xdr:row>
      <xdr:rowOff>104013</xdr:rowOff>
    </xdr:to>
    <xdr:sp macro="" textlink="">
      <xdr:nvSpPr>
        <xdr:cNvPr id="65" name="フローチャート: 判断 64"/>
        <xdr:cNvSpPr/>
      </xdr:nvSpPr>
      <xdr:spPr>
        <a:xfrm>
          <a:off x="37465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120540</xdr:rowOff>
    </xdr:from>
    <xdr:ext cx="469744" cy="259045"/>
    <xdr:sp macro="" textlink="">
      <xdr:nvSpPr>
        <xdr:cNvPr id="66" name="テキスト ボックス 65"/>
        <xdr:cNvSpPr txBox="1"/>
      </xdr:nvSpPr>
      <xdr:spPr>
        <a:xfrm>
          <a:off x="3562428" y="594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41783</xdr:rowOff>
    </xdr:from>
    <xdr:to>
      <xdr:col>15</xdr:col>
      <xdr:colOff>50800</xdr:colOff>
      <xdr:row>37</xdr:row>
      <xdr:rowOff>69596</xdr:rowOff>
    </xdr:to>
    <xdr:cxnSp macro="">
      <xdr:nvCxnSpPr>
        <xdr:cNvPr id="67" name="直線コネクタ 66"/>
        <xdr:cNvCxnSpPr/>
      </xdr:nvCxnSpPr>
      <xdr:spPr>
        <a:xfrm>
          <a:off x="2019300" y="6385433"/>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7747</xdr:rowOff>
    </xdr:from>
    <xdr:to>
      <xdr:col>15</xdr:col>
      <xdr:colOff>101600</xdr:colOff>
      <xdr:row>36</xdr:row>
      <xdr:rowOff>109347</xdr:rowOff>
    </xdr:to>
    <xdr:sp macro="" textlink="">
      <xdr:nvSpPr>
        <xdr:cNvPr id="68" name="フローチャート: 判断 67"/>
        <xdr:cNvSpPr/>
      </xdr:nvSpPr>
      <xdr:spPr>
        <a:xfrm>
          <a:off x="2857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125874</xdr:rowOff>
    </xdr:from>
    <xdr:ext cx="469744" cy="259045"/>
    <xdr:sp macro="" textlink="">
      <xdr:nvSpPr>
        <xdr:cNvPr id="69" name="テキスト ボックス 68"/>
        <xdr:cNvSpPr txBox="1"/>
      </xdr:nvSpPr>
      <xdr:spPr>
        <a:xfrm>
          <a:off x="2673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134747</xdr:rowOff>
    </xdr:from>
    <xdr:to>
      <xdr:col>10</xdr:col>
      <xdr:colOff>114300</xdr:colOff>
      <xdr:row>37</xdr:row>
      <xdr:rowOff>41783</xdr:rowOff>
    </xdr:to>
    <xdr:cxnSp macro="">
      <xdr:nvCxnSpPr>
        <xdr:cNvPr id="70" name="直線コネクタ 69"/>
        <xdr:cNvCxnSpPr/>
      </xdr:nvCxnSpPr>
      <xdr:spPr>
        <a:xfrm>
          <a:off x="1130300" y="6306947"/>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128524</xdr:rowOff>
    </xdr:from>
    <xdr:to>
      <xdr:col>10</xdr:col>
      <xdr:colOff>165100</xdr:colOff>
      <xdr:row>36</xdr:row>
      <xdr:rowOff>58674</xdr:rowOff>
    </xdr:to>
    <xdr:sp macro="" textlink="">
      <xdr:nvSpPr>
        <xdr:cNvPr id="71" name="フローチャート: 判断 70"/>
        <xdr:cNvSpPr/>
      </xdr:nvSpPr>
      <xdr:spPr>
        <a:xfrm>
          <a:off x="1968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75201</xdr:rowOff>
    </xdr:from>
    <xdr:ext cx="469744" cy="259045"/>
    <xdr:sp macro="" textlink="">
      <xdr:nvSpPr>
        <xdr:cNvPr id="72" name="テキスト ボックス 71"/>
        <xdr:cNvSpPr txBox="1"/>
      </xdr:nvSpPr>
      <xdr:spPr>
        <a:xfrm>
          <a:off x="1784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64135</xdr:rowOff>
    </xdr:from>
    <xdr:to>
      <xdr:col>24</xdr:col>
      <xdr:colOff>114300</xdr:colOff>
      <xdr:row>37</xdr:row>
      <xdr:rowOff>165735</xdr:rowOff>
    </xdr:to>
    <xdr:sp macro="" textlink="">
      <xdr:nvSpPr>
        <xdr:cNvPr id="80" name="楕円 79"/>
        <xdr:cNvSpPr/>
      </xdr:nvSpPr>
      <xdr:spPr>
        <a:xfrm>
          <a:off x="4584700" y="640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42562</xdr:rowOff>
    </xdr:from>
    <xdr:ext cx="469744" cy="259045"/>
    <xdr:sp macro="" textlink="">
      <xdr:nvSpPr>
        <xdr:cNvPr id="81" name="議会費該当値テキスト"/>
        <xdr:cNvSpPr txBox="1"/>
      </xdr:nvSpPr>
      <xdr:spPr>
        <a:xfrm>
          <a:off x="4686300" y="638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1270</xdr:rowOff>
    </xdr:from>
    <xdr:to>
      <xdr:col>20</xdr:col>
      <xdr:colOff>38100</xdr:colOff>
      <xdr:row>37</xdr:row>
      <xdr:rowOff>102870</xdr:rowOff>
    </xdr:to>
    <xdr:sp macro="" textlink="">
      <xdr:nvSpPr>
        <xdr:cNvPr id="82" name="楕円 81"/>
        <xdr:cNvSpPr/>
      </xdr:nvSpPr>
      <xdr:spPr>
        <a:xfrm>
          <a:off x="3746500" y="634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93997</xdr:rowOff>
    </xdr:from>
    <xdr:ext cx="469744" cy="259045"/>
    <xdr:sp macro="" textlink="">
      <xdr:nvSpPr>
        <xdr:cNvPr id="83" name="テキスト ボックス 82"/>
        <xdr:cNvSpPr txBox="1"/>
      </xdr:nvSpPr>
      <xdr:spPr>
        <a:xfrm>
          <a:off x="3562428"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18796</xdr:rowOff>
    </xdr:from>
    <xdr:to>
      <xdr:col>15</xdr:col>
      <xdr:colOff>101600</xdr:colOff>
      <xdr:row>37</xdr:row>
      <xdr:rowOff>120396</xdr:rowOff>
    </xdr:to>
    <xdr:sp macro="" textlink="">
      <xdr:nvSpPr>
        <xdr:cNvPr id="84" name="楕円 83"/>
        <xdr:cNvSpPr/>
      </xdr:nvSpPr>
      <xdr:spPr>
        <a:xfrm>
          <a:off x="2857500" y="636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111523</xdr:rowOff>
    </xdr:from>
    <xdr:ext cx="469744" cy="259045"/>
    <xdr:sp macro="" textlink="">
      <xdr:nvSpPr>
        <xdr:cNvPr id="85" name="テキスト ボックス 84"/>
        <xdr:cNvSpPr txBox="1"/>
      </xdr:nvSpPr>
      <xdr:spPr>
        <a:xfrm>
          <a:off x="2673428" y="645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162433</xdr:rowOff>
    </xdr:from>
    <xdr:to>
      <xdr:col>10</xdr:col>
      <xdr:colOff>165100</xdr:colOff>
      <xdr:row>37</xdr:row>
      <xdr:rowOff>92583</xdr:rowOff>
    </xdr:to>
    <xdr:sp macro="" textlink="">
      <xdr:nvSpPr>
        <xdr:cNvPr id="86" name="楕円 85"/>
        <xdr:cNvSpPr/>
      </xdr:nvSpPr>
      <xdr:spPr>
        <a:xfrm>
          <a:off x="1968500" y="633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83710</xdr:rowOff>
    </xdr:from>
    <xdr:ext cx="469744" cy="259045"/>
    <xdr:sp macro="" textlink="">
      <xdr:nvSpPr>
        <xdr:cNvPr id="87" name="テキスト ボックス 86"/>
        <xdr:cNvSpPr txBox="1"/>
      </xdr:nvSpPr>
      <xdr:spPr>
        <a:xfrm>
          <a:off x="1784428" y="64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83947</xdr:rowOff>
    </xdr:from>
    <xdr:to>
      <xdr:col>6</xdr:col>
      <xdr:colOff>38100</xdr:colOff>
      <xdr:row>37</xdr:row>
      <xdr:rowOff>14097</xdr:rowOff>
    </xdr:to>
    <xdr:sp macro="" textlink="">
      <xdr:nvSpPr>
        <xdr:cNvPr id="88" name="楕円 87"/>
        <xdr:cNvSpPr/>
      </xdr:nvSpPr>
      <xdr:spPr>
        <a:xfrm>
          <a:off x="1079500" y="625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5224</xdr:rowOff>
    </xdr:from>
    <xdr:ext cx="469744" cy="259045"/>
    <xdr:sp macro="" textlink="">
      <xdr:nvSpPr>
        <xdr:cNvPr id="89" name="テキスト ボックス 88"/>
        <xdr:cNvSpPr txBox="1"/>
      </xdr:nvSpPr>
      <xdr:spPr>
        <a:xfrm>
          <a:off x="895428" y="634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107367</xdr:rowOff>
    </xdr:from>
    <xdr:to>
      <xdr:col>24</xdr:col>
      <xdr:colOff>62865</xdr:colOff>
      <xdr:row>58</xdr:row>
      <xdr:rowOff>3861</xdr:rowOff>
    </xdr:to>
    <xdr:cxnSp macro="">
      <xdr:nvCxnSpPr>
        <xdr:cNvPr id="111" name="直線コネクタ 110"/>
        <xdr:cNvCxnSpPr/>
      </xdr:nvCxnSpPr>
      <xdr:spPr>
        <a:xfrm flipV="1">
          <a:off x="4633595" y="8851317"/>
          <a:ext cx="127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7688</xdr:rowOff>
    </xdr:from>
    <xdr:ext cx="534377" cy="259045"/>
    <xdr:sp macro="" textlink="">
      <xdr:nvSpPr>
        <xdr:cNvPr id="112" name="総務費最小値テキスト"/>
        <xdr:cNvSpPr txBox="1"/>
      </xdr:nvSpPr>
      <xdr:spPr>
        <a:xfrm>
          <a:off x="4686300" y="99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3861</xdr:rowOff>
    </xdr:from>
    <xdr:to>
      <xdr:col>24</xdr:col>
      <xdr:colOff>152400</xdr:colOff>
      <xdr:row>58</xdr:row>
      <xdr:rowOff>3861</xdr:rowOff>
    </xdr:to>
    <xdr:cxnSp macro="">
      <xdr:nvCxnSpPr>
        <xdr:cNvPr id="113" name="直線コネクタ 112"/>
        <xdr:cNvCxnSpPr/>
      </xdr:nvCxnSpPr>
      <xdr:spPr>
        <a:xfrm>
          <a:off x="4546600" y="994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54044</xdr:rowOff>
    </xdr:from>
    <xdr:ext cx="599010" cy="259045"/>
    <xdr:sp macro="" textlink="">
      <xdr:nvSpPr>
        <xdr:cNvPr id="114" name="総務費最大値テキスト"/>
        <xdr:cNvSpPr txBox="1"/>
      </xdr:nvSpPr>
      <xdr:spPr>
        <a:xfrm>
          <a:off x="4686300" y="862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107367</xdr:rowOff>
    </xdr:from>
    <xdr:to>
      <xdr:col>24</xdr:col>
      <xdr:colOff>152400</xdr:colOff>
      <xdr:row>51</xdr:row>
      <xdr:rowOff>107367</xdr:rowOff>
    </xdr:to>
    <xdr:cxnSp macro="">
      <xdr:nvCxnSpPr>
        <xdr:cNvPr id="115" name="直線コネクタ 114"/>
        <xdr:cNvCxnSpPr/>
      </xdr:nvCxnSpPr>
      <xdr:spPr>
        <a:xfrm>
          <a:off x="4546600" y="885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119579</xdr:rowOff>
    </xdr:from>
    <xdr:to>
      <xdr:col>24</xdr:col>
      <xdr:colOff>63500</xdr:colOff>
      <xdr:row>56</xdr:row>
      <xdr:rowOff>156452</xdr:rowOff>
    </xdr:to>
    <xdr:cxnSp macro="">
      <xdr:nvCxnSpPr>
        <xdr:cNvPr id="116" name="直線コネクタ 115"/>
        <xdr:cNvCxnSpPr/>
      </xdr:nvCxnSpPr>
      <xdr:spPr>
        <a:xfrm>
          <a:off x="3797300" y="9720779"/>
          <a:ext cx="838200" cy="3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129579</xdr:rowOff>
    </xdr:from>
    <xdr:ext cx="534377" cy="259045"/>
    <xdr:sp macro="" textlink="">
      <xdr:nvSpPr>
        <xdr:cNvPr id="117" name="総務費平均値テキスト"/>
        <xdr:cNvSpPr txBox="1"/>
      </xdr:nvSpPr>
      <xdr:spPr>
        <a:xfrm>
          <a:off x="4686300" y="9730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151152</xdr:rowOff>
    </xdr:from>
    <xdr:to>
      <xdr:col>24</xdr:col>
      <xdr:colOff>114300</xdr:colOff>
      <xdr:row>57</xdr:row>
      <xdr:rowOff>81302</xdr:rowOff>
    </xdr:to>
    <xdr:sp macro="" textlink="">
      <xdr:nvSpPr>
        <xdr:cNvPr id="118" name="フローチャート: 判断 117"/>
        <xdr:cNvSpPr/>
      </xdr:nvSpPr>
      <xdr:spPr>
        <a:xfrm>
          <a:off x="45847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104632</xdr:rowOff>
    </xdr:from>
    <xdr:to>
      <xdr:col>19</xdr:col>
      <xdr:colOff>177800</xdr:colOff>
      <xdr:row>56</xdr:row>
      <xdr:rowOff>119579</xdr:rowOff>
    </xdr:to>
    <xdr:cxnSp macro="">
      <xdr:nvCxnSpPr>
        <xdr:cNvPr id="119" name="直線コネクタ 118"/>
        <xdr:cNvCxnSpPr/>
      </xdr:nvCxnSpPr>
      <xdr:spPr>
        <a:xfrm>
          <a:off x="2908300" y="9705832"/>
          <a:ext cx="889000" cy="1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157544</xdr:rowOff>
    </xdr:from>
    <xdr:to>
      <xdr:col>20</xdr:col>
      <xdr:colOff>38100</xdr:colOff>
      <xdr:row>57</xdr:row>
      <xdr:rowOff>87694</xdr:rowOff>
    </xdr:to>
    <xdr:sp macro="" textlink="">
      <xdr:nvSpPr>
        <xdr:cNvPr id="120" name="フローチャート: 判断 119"/>
        <xdr:cNvSpPr/>
      </xdr:nvSpPr>
      <xdr:spPr>
        <a:xfrm>
          <a:off x="3746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78821</xdr:rowOff>
    </xdr:from>
    <xdr:ext cx="534377" cy="259045"/>
    <xdr:sp macro="" textlink="">
      <xdr:nvSpPr>
        <xdr:cNvPr id="121" name="テキスト ボックス 120"/>
        <xdr:cNvSpPr txBox="1"/>
      </xdr:nvSpPr>
      <xdr:spPr>
        <a:xfrm>
          <a:off x="3530111" y="98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171000</xdr:rowOff>
    </xdr:from>
    <xdr:to>
      <xdr:col>15</xdr:col>
      <xdr:colOff>50800</xdr:colOff>
      <xdr:row>56</xdr:row>
      <xdr:rowOff>104632</xdr:rowOff>
    </xdr:to>
    <xdr:cxnSp macro="">
      <xdr:nvCxnSpPr>
        <xdr:cNvPr id="122" name="直線コネクタ 121"/>
        <xdr:cNvCxnSpPr/>
      </xdr:nvCxnSpPr>
      <xdr:spPr>
        <a:xfrm>
          <a:off x="2019300" y="9600750"/>
          <a:ext cx="889000" cy="10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11195</xdr:rowOff>
    </xdr:from>
    <xdr:to>
      <xdr:col>15</xdr:col>
      <xdr:colOff>101600</xdr:colOff>
      <xdr:row>57</xdr:row>
      <xdr:rowOff>112795</xdr:rowOff>
    </xdr:to>
    <xdr:sp macro="" textlink="">
      <xdr:nvSpPr>
        <xdr:cNvPr id="123" name="フローチャート: 判断 122"/>
        <xdr:cNvSpPr/>
      </xdr:nvSpPr>
      <xdr:spPr>
        <a:xfrm>
          <a:off x="2857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103922</xdr:rowOff>
    </xdr:from>
    <xdr:ext cx="534377" cy="259045"/>
    <xdr:sp macro="" textlink="">
      <xdr:nvSpPr>
        <xdr:cNvPr id="124" name="テキスト ボックス 123"/>
        <xdr:cNvSpPr txBox="1"/>
      </xdr:nvSpPr>
      <xdr:spPr>
        <a:xfrm>
          <a:off x="2641111" y="987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171000</xdr:rowOff>
    </xdr:from>
    <xdr:to>
      <xdr:col>10</xdr:col>
      <xdr:colOff>114300</xdr:colOff>
      <xdr:row>57</xdr:row>
      <xdr:rowOff>24737</xdr:rowOff>
    </xdr:to>
    <xdr:cxnSp macro="">
      <xdr:nvCxnSpPr>
        <xdr:cNvPr id="125" name="直線コネクタ 124"/>
        <xdr:cNvCxnSpPr/>
      </xdr:nvCxnSpPr>
      <xdr:spPr>
        <a:xfrm flipV="1">
          <a:off x="1130300" y="9600750"/>
          <a:ext cx="889000" cy="19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156021</xdr:rowOff>
    </xdr:from>
    <xdr:to>
      <xdr:col>10</xdr:col>
      <xdr:colOff>165100</xdr:colOff>
      <xdr:row>57</xdr:row>
      <xdr:rowOff>86171</xdr:rowOff>
    </xdr:to>
    <xdr:sp macro="" textlink="">
      <xdr:nvSpPr>
        <xdr:cNvPr id="126" name="フローチャート: 判断 125"/>
        <xdr:cNvSpPr/>
      </xdr:nvSpPr>
      <xdr:spPr>
        <a:xfrm>
          <a:off x="1968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77298</xdr:rowOff>
    </xdr:from>
    <xdr:ext cx="534377" cy="259045"/>
    <xdr:sp macro="" textlink="">
      <xdr:nvSpPr>
        <xdr:cNvPr id="127" name="テキスト ボックス 126"/>
        <xdr:cNvSpPr txBox="1"/>
      </xdr:nvSpPr>
      <xdr:spPr>
        <a:xfrm>
          <a:off x="1752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12525</xdr:rowOff>
    </xdr:from>
    <xdr:to>
      <xdr:col>6</xdr:col>
      <xdr:colOff>38100</xdr:colOff>
      <xdr:row>57</xdr:row>
      <xdr:rowOff>114125</xdr:rowOff>
    </xdr:to>
    <xdr:sp macro="" textlink="">
      <xdr:nvSpPr>
        <xdr:cNvPr id="128" name="フローチャート: 判断 127"/>
        <xdr:cNvSpPr/>
      </xdr:nvSpPr>
      <xdr:spPr>
        <a:xfrm>
          <a:off x="1079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105252</xdr:rowOff>
    </xdr:from>
    <xdr:ext cx="534377" cy="259045"/>
    <xdr:sp macro="" textlink="">
      <xdr:nvSpPr>
        <xdr:cNvPr id="129" name="テキスト ボックス 128"/>
        <xdr:cNvSpPr txBox="1"/>
      </xdr:nvSpPr>
      <xdr:spPr>
        <a:xfrm>
          <a:off x="863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105652</xdr:rowOff>
    </xdr:from>
    <xdr:to>
      <xdr:col>24</xdr:col>
      <xdr:colOff>114300</xdr:colOff>
      <xdr:row>57</xdr:row>
      <xdr:rowOff>35802</xdr:rowOff>
    </xdr:to>
    <xdr:sp macro="" textlink="">
      <xdr:nvSpPr>
        <xdr:cNvPr id="135" name="楕円 134"/>
        <xdr:cNvSpPr/>
      </xdr:nvSpPr>
      <xdr:spPr>
        <a:xfrm>
          <a:off x="4584700" y="97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128529</xdr:rowOff>
    </xdr:from>
    <xdr:ext cx="534377" cy="259045"/>
    <xdr:sp macro="" textlink="">
      <xdr:nvSpPr>
        <xdr:cNvPr id="136" name="総務費該当値テキスト"/>
        <xdr:cNvSpPr txBox="1"/>
      </xdr:nvSpPr>
      <xdr:spPr>
        <a:xfrm>
          <a:off x="4686300" y="9558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68779</xdr:rowOff>
    </xdr:from>
    <xdr:to>
      <xdr:col>20</xdr:col>
      <xdr:colOff>38100</xdr:colOff>
      <xdr:row>56</xdr:row>
      <xdr:rowOff>170379</xdr:rowOff>
    </xdr:to>
    <xdr:sp macro="" textlink="">
      <xdr:nvSpPr>
        <xdr:cNvPr id="137" name="楕円 136"/>
        <xdr:cNvSpPr/>
      </xdr:nvSpPr>
      <xdr:spPr>
        <a:xfrm>
          <a:off x="3746500" y="966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15456</xdr:rowOff>
    </xdr:from>
    <xdr:ext cx="534377" cy="259045"/>
    <xdr:sp macro="" textlink="">
      <xdr:nvSpPr>
        <xdr:cNvPr id="138" name="テキスト ボックス 137"/>
        <xdr:cNvSpPr txBox="1"/>
      </xdr:nvSpPr>
      <xdr:spPr>
        <a:xfrm>
          <a:off x="3530111" y="94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53832</xdr:rowOff>
    </xdr:from>
    <xdr:to>
      <xdr:col>15</xdr:col>
      <xdr:colOff>101600</xdr:colOff>
      <xdr:row>56</xdr:row>
      <xdr:rowOff>155432</xdr:rowOff>
    </xdr:to>
    <xdr:sp macro="" textlink="">
      <xdr:nvSpPr>
        <xdr:cNvPr id="139" name="楕円 138"/>
        <xdr:cNvSpPr/>
      </xdr:nvSpPr>
      <xdr:spPr>
        <a:xfrm>
          <a:off x="2857500" y="965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509</xdr:rowOff>
    </xdr:from>
    <xdr:ext cx="534377" cy="259045"/>
    <xdr:sp macro="" textlink="">
      <xdr:nvSpPr>
        <xdr:cNvPr id="140" name="テキスト ボックス 139"/>
        <xdr:cNvSpPr txBox="1"/>
      </xdr:nvSpPr>
      <xdr:spPr>
        <a:xfrm>
          <a:off x="2641111" y="943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120200</xdr:rowOff>
    </xdr:from>
    <xdr:to>
      <xdr:col>10</xdr:col>
      <xdr:colOff>165100</xdr:colOff>
      <xdr:row>56</xdr:row>
      <xdr:rowOff>50350</xdr:rowOff>
    </xdr:to>
    <xdr:sp macro="" textlink="">
      <xdr:nvSpPr>
        <xdr:cNvPr id="141" name="楕円 140"/>
        <xdr:cNvSpPr/>
      </xdr:nvSpPr>
      <xdr:spPr>
        <a:xfrm>
          <a:off x="1968500" y="954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66877</xdr:rowOff>
    </xdr:from>
    <xdr:ext cx="599010" cy="259045"/>
    <xdr:sp macro="" textlink="">
      <xdr:nvSpPr>
        <xdr:cNvPr id="142" name="テキスト ボックス 141"/>
        <xdr:cNvSpPr txBox="1"/>
      </xdr:nvSpPr>
      <xdr:spPr>
        <a:xfrm>
          <a:off x="1719795" y="9325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145387</xdr:rowOff>
    </xdr:from>
    <xdr:to>
      <xdr:col>6</xdr:col>
      <xdr:colOff>38100</xdr:colOff>
      <xdr:row>57</xdr:row>
      <xdr:rowOff>75537</xdr:rowOff>
    </xdr:to>
    <xdr:sp macro="" textlink="">
      <xdr:nvSpPr>
        <xdr:cNvPr id="143" name="楕円 142"/>
        <xdr:cNvSpPr/>
      </xdr:nvSpPr>
      <xdr:spPr>
        <a:xfrm>
          <a:off x="1079500" y="974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92064</xdr:rowOff>
    </xdr:from>
    <xdr:ext cx="534377" cy="259045"/>
    <xdr:sp macro="" textlink="">
      <xdr:nvSpPr>
        <xdr:cNvPr id="144" name="テキスト ボックス 143"/>
        <xdr:cNvSpPr txBox="1"/>
      </xdr:nvSpPr>
      <xdr:spPr>
        <a:xfrm>
          <a:off x="863111" y="952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167252</xdr:rowOff>
    </xdr:from>
    <xdr:to>
      <xdr:col>24</xdr:col>
      <xdr:colOff>62865</xdr:colOff>
      <xdr:row>78</xdr:row>
      <xdr:rowOff>87100</xdr:rowOff>
    </xdr:to>
    <xdr:cxnSp macro="">
      <xdr:nvCxnSpPr>
        <xdr:cNvPr id="171" name="直線コネクタ 170"/>
        <xdr:cNvCxnSpPr/>
      </xdr:nvCxnSpPr>
      <xdr:spPr>
        <a:xfrm flipV="1">
          <a:off x="4633595" y="12168752"/>
          <a:ext cx="1270" cy="129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90927</xdr:rowOff>
    </xdr:from>
    <xdr:ext cx="599010" cy="259045"/>
    <xdr:sp macro="" textlink="">
      <xdr:nvSpPr>
        <xdr:cNvPr id="172" name="民生費最小値テキスト"/>
        <xdr:cNvSpPr txBox="1"/>
      </xdr:nvSpPr>
      <xdr:spPr>
        <a:xfrm>
          <a:off x="4686300" y="1346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87100</xdr:rowOff>
    </xdr:from>
    <xdr:to>
      <xdr:col>24</xdr:col>
      <xdr:colOff>152400</xdr:colOff>
      <xdr:row>78</xdr:row>
      <xdr:rowOff>87100</xdr:rowOff>
    </xdr:to>
    <xdr:cxnSp macro="">
      <xdr:nvCxnSpPr>
        <xdr:cNvPr id="173" name="直線コネクタ 172"/>
        <xdr:cNvCxnSpPr/>
      </xdr:nvCxnSpPr>
      <xdr:spPr>
        <a:xfrm>
          <a:off x="4546600" y="1346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113929</xdr:rowOff>
    </xdr:from>
    <xdr:ext cx="599010" cy="259045"/>
    <xdr:sp macro="" textlink="">
      <xdr:nvSpPr>
        <xdr:cNvPr id="174" name="民生費最大値テキスト"/>
        <xdr:cNvSpPr txBox="1"/>
      </xdr:nvSpPr>
      <xdr:spPr>
        <a:xfrm>
          <a:off x="4686300" y="1194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225,469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167252</xdr:rowOff>
    </xdr:from>
    <xdr:to>
      <xdr:col>24</xdr:col>
      <xdr:colOff>152400</xdr:colOff>
      <xdr:row>70</xdr:row>
      <xdr:rowOff>167252</xdr:rowOff>
    </xdr:to>
    <xdr:cxnSp macro="">
      <xdr:nvCxnSpPr>
        <xdr:cNvPr id="175" name="直線コネクタ 174"/>
        <xdr:cNvCxnSpPr/>
      </xdr:nvCxnSpPr>
      <xdr:spPr>
        <a:xfrm>
          <a:off x="4546600" y="12168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141616</xdr:rowOff>
    </xdr:from>
    <xdr:to>
      <xdr:col>24</xdr:col>
      <xdr:colOff>63500</xdr:colOff>
      <xdr:row>76</xdr:row>
      <xdr:rowOff>86784</xdr:rowOff>
    </xdr:to>
    <xdr:cxnSp macro="">
      <xdr:nvCxnSpPr>
        <xdr:cNvPr id="176" name="直線コネクタ 175"/>
        <xdr:cNvCxnSpPr/>
      </xdr:nvCxnSpPr>
      <xdr:spPr>
        <a:xfrm flipV="1">
          <a:off x="3797300" y="13000366"/>
          <a:ext cx="838200" cy="11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113766</xdr:rowOff>
    </xdr:from>
    <xdr:ext cx="599010" cy="259045"/>
    <xdr:sp macro="" textlink="">
      <xdr:nvSpPr>
        <xdr:cNvPr id="177" name="民生費平均値テキスト"/>
        <xdr:cNvSpPr txBox="1"/>
      </xdr:nvSpPr>
      <xdr:spPr>
        <a:xfrm>
          <a:off x="4686300" y="129725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135338</xdr:rowOff>
    </xdr:from>
    <xdr:to>
      <xdr:col>24</xdr:col>
      <xdr:colOff>114300</xdr:colOff>
      <xdr:row>76</xdr:row>
      <xdr:rowOff>65487</xdr:rowOff>
    </xdr:to>
    <xdr:sp macro="" textlink="">
      <xdr:nvSpPr>
        <xdr:cNvPr id="178" name="フローチャート: 判断 177"/>
        <xdr:cNvSpPr/>
      </xdr:nvSpPr>
      <xdr:spPr>
        <a:xfrm>
          <a:off x="45847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78609</xdr:rowOff>
    </xdr:from>
    <xdr:to>
      <xdr:col>19</xdr:col>
      <xdr:colOff>177800</xdr:colOff>
      <xdr:row>76</xdr:row>
      <xdr:rowOff>86784</xdr:rowOff>
    </xdr:to>
    <xdr:cxnSp macro="">
      <xdr:nvCxnSpPr>
        <xdr:cNvPr id="179" name="直線コネクタ 178"/>
        <xdr:cNvCxnSpPr/>
      </xdr:nvCxnSpPr>
      <xdr:spPr>
        <a:xfrm>
          <a:off x="2908300" y="13108809"/>
          <a:ext cx="889000" cy="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24696</xdr:rowOff>
    </xdr:from>
    <xdr:to>
      <xdr:col>20</xdr:col>
      <xdr:colOff>38100</xdr:colOff>
      <xdr:row>76</xdr:row>
      <xdr:rowOff>126296</xdr:rowOff>
    </xdr:to>
    <xdr:sp macro="" textlink="">
      <xdr:nvSpPr>
        <xdr:cNvPr id="180" name="フローチャート: 判断 179"/>
        <xdr:cNvSpPr/>
      </xdr:nvSpPr>
      <xdr:spPr>
        <a:xfrm>
          <a:off x="3746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142823</xdr:rowOff>
    </xdr:from>
    <xdr:ext cx="599010" cy="259045"/>
    <xdr:sp macro="" textlink="">
      <xdr:nvSpPr>
        <xdr:cNvPr id="181" name="テキスト ボックス 180"/>
        <xdr:cNvSpPr txBox="1"/>
      </xdr:nvSpPr>
      <xdr:spPr>
        <a:xfrm>
          <a:off x="3497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78609</xdr:rowOff>
    </xdr:from>
    <xdr:to>
      <xdr:col>15</xdr:col>
      <xdr:colOff>50800</xdr:colOff>
      <xdr:row>76</xdr:row>
      <xdr:rowOff>160437</xdr:rowOff>
    </xdr:to>
    <xdr:cxnSp macro="">
      <xdr:nvCxnSpPr>
        <xdr:cNvPr id="182" name="直線コネクタ 181"/>
        <xdr:cNvCxnSpPr/>
      </xdr:nvCxnSpPr>
      <xdr:spPr>
        <a:xfrm flipV="1">
          <a:off x="2019300" y="13108809"/>
          <a:ext cx="889000" cy="8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2446</xdr:rowOff>
    </xdr:from>
    <xdr:to>
      <xdr:col>15</xdr:col>
      <xdr:colOff>101600</xdr:colOff>
      <xdr:row>76</xdr:row>
      <xdr:rowOff>104046</xdr:rowOff>
    </xdr:to>
    <xdr:sp macro="" textlink="">
      <xdr:nvSpPr>
        <xdr:cNvPr id="183" name="フローチャート: 判断 182"/>
        <xdr:cNvSpPr/>
      </xdr:nvSpPr>
      <xdr:spPr>
        <a:xfrm>
          <a:off x="2857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120573</xdr:rowOff>
    </xdr:from>
    <xdr:ext cx="599010" cy="259045"/>
    <xdr:sp macro="" textlink="">
      <xdr:nvSpPr>
        <xdr:cNvPr id="184" name="テキスト ボックス 183"/>
        <xdr:cNvSpPr txBox="1"/>
      </xdr:nvSpPr>
      <xdr:spPr>
        <a:xfrm>
          <a:off x="2608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160437</xdr:rowOff>
    </xdr:from>
    <xdr:to>
      <xdr:col>10</xdr:col>
      <xdr:colOff>114300</xdr:colOff>
      <xdr:row>77</xdr:row>
      <xdr:rowOff>75278</xdr:rowOff>
    </xdr:to>
    <xdr:cxnSp macro="">
      <xdr:nvCxnSpPr>
        <xdr:cNvPr id="185" name="直線コネクタ 184"/>
        <xdr:cNvCxnSpPr/>
      </xdr:nvCxnSpPr>
      <xdr:spPr>
        <a:xfrm flipV="1">
          <a:off x="1130300" y="13190637"/>
          <a:ext cx="889000" cy="86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120577</xdr:rowOff>
    </xdr:from>
    <xdr:to>
      <xdr:col>10</xdr:col>
      <xdr:colOff>165100</xdr:colOff>
      <xdr:row>76</xdr:row>
      <xdr:rowOff>50727</xdr:rowOff>
    </xdr:to>
    <xdr:sp macro="" textlink="">
      <xdr:nvSpPr>
        <xdr:cNvPr id="186" name="フローチャート: 判断 185"/>
        <xdr:cNvSpPr/>
      </xdr:nvSpPr>
      <xdr:spPr>
        <a:xfrm>
          <a:off x="1968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67254</xdr:rowOff>
    </xdr:from>
    <xdr:ext cx="599010" cy="259045"/>
    <xdr:sp macro="" textlink="">
      <xdr:nvSpPr>
        <xdr:cNvPr id="187" name="テキスト ボックス 186"/>
        <xdr:cNvSpPr txBox="1"/>
      </xdr:nvSpPr>
      <xdr:spPr>
        <a:xfrm>
          <a:off x="1719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122406</xdr:rowOff>
    </xdr:from>
    <xdr:to>
      <xdr:col>6</xdr:col>
      <xdr:colOff>38100</xdr:colOff>
      <xdr:row>77</xdr:row>
      <xdr:rowOff>52556</xdr:rowOff>
    </xdr:to>
    <xdr:sp macro="" textlink="">
      <xdr:nvSpPr>
        <xdr:cNvPr id="188" name="フローチャート: 判断 187"/>
        <xdr:cNvSpPr/>
      </xdr:nvSpPr>
      <xdr:spPr>
        <a:xfrm>
          <a:off x="107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69083</xdr:rowOff>
    </xdr:from>
    <xdr:ext cx="599010" cy="259045"/>
    <xdr:sp macro="" textlink="">
      <xdr:nvSpPr>
        <xdr:cNvPr id="189" name="テキスト ボックス 188"/>
        <xdr:cNvSpPr txBox="1"/>
      </xdr:nvSpPr>
      <xdr:spPr>
        <a:xfrm>
          <a:off x="830795" y="1292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90816</xdr:rowOff>
    </xdr:from>
    <xdr:to>
      <xdr:col>24</xdr:col>
      <xdr:colOff>114300</xdr:colOff>
      <xdr:row>76</xdr:row>
      <xdr:rowOff>20966</xdr:rowOff>
    </xdr:to>
    <xdr:sp macro="" textlink="">
      <xdr:nvSpPr>
        <xdr:cNvPr id="195" name="楕円 194"/>
        <xdr:cNvSpPr/>
      </xdr:nvSpPr>
      <xdr:spPr>
        <a:xfrm>
          <a:off x="4584700" y="1294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113693</xdr:rowOff>
    </xdr:from>
    <xdr:ext cx="599010" cy="259045"/>
    <xdr:sp macro="" textlink="">
      <xdr:nvSpPr>
        <xdr:cNvPr id="196" name="民生費該当値テキスト"/>
        <xdr:cNvSpPr txBox="1"/>
      </xdr:nvSpPr>
      <xdr:spPr>
        <a:xfrm>
          <a:off x="4686300" y="12800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35984</xdr:rowOff>
    </xdr:from>
    <xdr:to>
      <xdr:col>20</xdr:col>
      <xdr:colOff>38100</xdr:colOff>
      <xdr:row>76</xdr:row>
      <xdr:rowOff>137584</xdr:rowOff>
    </xdr:to>
    <xdr:sp macro="" textlink="">
      <xdr:nvSpPr>
        <xdr:cNvPr id="197" name="楕円 196"/>
        <xdr:cNvSpPr/>
      </xdr:nvSpPr>
      <xdr:spPr>
        <a:xfrm>
          <a:off x="3746500" y="1306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128711</xdr:rowOff>
    </xdr:from>
    <xdr:ext cx="599010" cy="259045"/>
    <xdr:sp macro="" textlink="">
      <xdr:nvSpPr>
        <xdr:cNvPr id="198" name="テキスト ボックス 197"/>
        <xdr:cNvSpPr txBox="1"/>
      </xdr:nvSpPr>
      <xdr:spPr>
        <a:xfrm>
          <a:off x="3497795" y="1315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27809</xdr:rowOff>
    </xdr:from>
    <xdr:to>
      <xdr:col>15</xdr:col>
      <xdr:colOff>101600</xdr:colOff>
      <xdr:row>76</xdr:row>
      <xdr:rowOff>129409</xdr:rowOff>
    </xdr:to>
    <xdr:sp macro="" textlink="">
      <xdr:nvSpPr>
        <xdr:cNvPr id="199" name="楕円 198"/>
        <xdr:cNvSpPr/>
      </xdr:nvSpPr>
      <xdr:spPr>
        <a:xfrm>
          <a:off x="2857500" y="1305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120536</xdr:rowOff>
    </xdr:from>
    <xdr:ext cx="599010" cy="259045"/>
    <xdr:sp macro="" textlink="">
      <xdr:nvSpPr>
        <xdr:cNvPr id="200" name="テキスト ボックス 199"/>
        <xdr:cNvSpPr txBox="1"/>
      </xdr:nvSpPr>
      <xdr:spPr>
        <a:xfrm>
          <a:off x="2608795" y="13150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109637</xdr:rowOff>
    </xdr:from>
    <xdr:to>
      <xdr:col>10</xdr:col>
      <xdr:colOff>165100</xdr:colOff>
      <xdr:row>77</xdr:row>
      <xdr:rowOff>39787</xdr:rowOff>
    </xdr:to>
    <xdr:sp macro="" textlink="">
      <xdr:nvSpPr>
        <xdr:cNvPr id="201" name="楕円 200"/>
        <xdr:cNvSpPr/>
      </xdr:nvSpPr>
      <xdr:spPr>
        <a:xfrm>
          <a:off x="1968500" y="1313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30914</xdr:rowOff>
    </xdr:from>
    <xdr:ext cx="599010" cy="259045"/>
    <xdr:sp macro="" textlink="">
      <xdr:nvSpPr>
        <xdr:cNvPr id="202" name="テキスト ボックス 201"/>
        <xdr:cNvSpPr txBox="1"/>
      </xdr:nvSpPr>
      <xdr:spPr>
        <a:xfrm>
          <a:off x="1719795" y="13232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24478</xdr:rowOff>
    </xdr:from>
    <xdr:to>
      <xdr:col>6</xdr:col>
      <xdr:colOff>38100</xdr:colOff>
      <xdr:row>77</xdr:row>
      <xdr:rowOff>126078</xdr:rowOff>
    </xdr:to>
    <xdr:sp macro="" textlink="">
      <xdr:nvSpPr>
        <xdr:cNvPr id="203" name="楕円 202"/>
        <xdr:cNvSpPr/>
      </xdr:nvSpPr>
      <xdr:spPr>
        <a:xfrm>
          <a:off x="1079500" y="1322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117205</xdr:rowOff>
    </xdr:from>
    <xdr:ext cx="599010" cy="259045"/>
    <xdr:sp macro="" textlink="">
      <xdr:nvSpPr>
        <xdr:cNvPr id="204" name="テキスト ボックス 203"/>
        <xdr:cNvSpPr txBox="1"/>
      </xdr:nvSpPr>
      <xdr:spPr>
        <a:xfrm>
          <a:off x="830795" y="13318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25719</xdr:rowOff>
    </xdr:from>
    <xdr:to>
      <xdr:col>24</xdr:col>
      <xdr:colOff>62865</xdr:colOff>
      <xdr:row>99</xdr:row>
      <xdr:rowOff>6128</xdr:rowOff>
    </xdr:to>
    <xdr:cxnSp macro="">
      <xdr:nvCxnSpPr>
        <xdr:cNvPr id="227" name="直線コネクタ 226"/>
        <xdr:cNvCxnSpPr/>
      </xdr:nvCxnSpPr>
      <xdr:spPr>
        <a:xfrm flipV="1">
          <a:off x="4633595" y="15799119"/>
          <a:ext cx="1270" cy="118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9955</xdr:rowOff>
    </xdr:from>
    <xdr:ext cx="534377" cy="259045"/>
    <xdr:sp macro="" textlink="">
      <xdr:nvSpPr>
        <xdr:cNvPr id="228" name="衛生費最小値テキスト"/>
        <xdr:cNvSpPr txBox="1"/>
      </xdr:nvSpPr>
      <xdr:spPr>
        <a:xfrm>
          <a:off x="4686300" y="1698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6128</xdr:rowOff>
    </xdr:from>
    <xdr:to>
      <xdr:col>24</xdr:col>
      <xdr:colOff>152400</xdr:colOff>
      <xdr:row>99</xdr:row>
      <xdr:rowOff>6128</xdr:rowOff>
    </xdr:to>
    <xdr:cxnSp macro="">
      <xdr:nvCxnSpPr>
        <xdr:cNvPr id="229" name="直線コネクタ 228"/>
        <xdr:cNvCxnSpPr/>
      </xdr:nvCxnSpPr>
      <xdr:spPr>
        <a:xfrm>
          <a:off x="4546600" y="16979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143846</xdr:rowOff>
    </xdr:from>
    <xdr:ext cx="534377" cy="259045"/>
    <xdr:sp macro="" textlink="">
      <xdr:nvSpPr>
        <xdr:cNvPr id="230" name="衛生費最大値テキスト"/>
        <xdr:cNvSpPr txBox="1"/>
      </xdr:nvSpPr>
      <xdr:spPr>
        <a:xfrm>
          <a:off x="4686300" y="15574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25719</xdr:rowOff>
    </xdr:from>
    <xdr:to>
      <xdr:col>24</xdr:col>
      <xdr:colOff>152400</xdr:colOff>
      <xdr:row>92</xdr:row>
      <xdr:rowOff>25719</xdr:rowOff>
    </xdr:to>
    <xdr:cxnSp macro="">
      <xdr:nvCxnSpPr>
        <xdr:cNvPr id="231" name="直線コネクタ 230"/>
        <xdr:cNvCxnSpPr/>
      </xdr:nvCxnSpPr>
      <xdr:spPr>
        <a:xfrm>
          <a:off x="4546600" y="157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73017</xdr:rowOff>
    </xdr:from>
    <xdr:to>
      <xdr:col>24</xdr:col>
      <xdr:colOff>63500</xdr:colOff>
      <xdr:row>96</xdr:row>
      <xdr:rowOff>109799</xdr:rowOff>
    </xdr:to>
    <xdr:cxnSp macro="">
      <xdr:nvCxnSpPr>
        <xdr:cNvPr id="232" name="直線コネクタ 231"/>
        <xdr:cNvCxnSpPr/>
      </xdr:nvCxnSpPr>
      <xdr:spPr>
        <a:xfrm>
          <a:off x="3797300" y="16532217"/>
          <a:ext cx="838200" cy="3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36751</xdr:rowOff>
    </xdr:from>
    <xdr:ext cx="534377" cy="259045"/>
    <xdr:sp macro="" textlink="">
      <xdr:nvSpPr>
        <xdr:cNvPr id="233" name="衛生費平均値テキスト"/>
        <xdr:cNvSpPr txBox="1"/>
      </xdr:nvSpPr>
      <xdr:spPr>
        <a:xfrm>
          <a:off x="4686300" y="16324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13874</xdr:rowOff>
    </xdr:from>
    <xdr:to>
      <xdr:col>24</xdr:col>
      <xdr:colOff>114300</xdr:colOff>
      <xdr:row>96</xdr:row>
      <xdr:rowOff>115474</xdr:rowOff>
    </xdr:to>
    <xdr:sp macro="" textlink="">
      <xdr:nvSpPr>
        <xdr:cNvPr id="234" name="フローチャート: 判断 233"/>
        <xdr:cNvSpPr/>
      </xdr:nvSpPr>
      <xdr:spPr>
        <a:xfrm>
          <a:off x="4584700" y="1647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20828</xdr:rowOff>
    </xdr:from>
    <xdr:to>
      <xdr:col>19</xdr:col>
      <xdr:colOff>177800</xdr:colOff>
      <xdr:row>96</xdr:row>
      <xdr:rowOff>73017</xdr:rowOff>
    </xdr:to>
    <xdr:cxnSp macro="">
      <xdr:nvCxnSpPr>
        <xdr:cNvPr id="235" name="直線コネクタ 234"/>
        <xdr:cNvCxnSpPr/>
      </xdr:nvCxnSpPr>
      <xdr:spPr>
        <a:xfrm>
          <a:off x="2908300" y="16480028"/>
          <a:ext cx="889000" cy="5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22720</xdr:rowOff>
    </xdr:from>
    <xdr:to>
      <xdr:col>20</xdr:col>
      <xdr:colOff>38100</xdr:colOff>
      <xdr:row>96</xdr:row>
      <xdr:rowOff>124320</xdr:rowOff>
    </xdr:to>
    <xdr:sp macro="" textlink="">
      <xdr:nvSpPr>
        <xdr:cNvPr id="236" name="フローチャート: 判断 235"/>
        <xdr:cNvSpPr/>
      </xdr:nvSpPr>
      <xdr:spPr>
        <a:xfrm>
          <a:off x="3746500" y="164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115447</xdr:rowOff>
    </xdr:from>
    <xdr:ext cx="534377" cy="259045"/>
    <xdr:sp macro="" textlink="">
      <xdr:nvSpPr>
        <xdr:cNvPr id="237" name="テキスト ボックス 236"/>
        <xdr:cNvSpPr txBox="1"/>
      </xdr:nvSpPr>
      <xdr:spPr>
        <a:xfrm>
          <a:off x="3530111" y="1657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3294</xdr:rowOff>
    </xdr:from>
    <xdr:to>
      <xdr:col>15</xdr:col>
      <xdr:colOff>50800</xdr:colOff>
      <xdr:row>96</xdr:row>
      <xdr:rowOff>20828</xdr:rowOff>
    </xdr:to>
    <xdr:cxnSp macro="">
      <xdr:nvCxnSpPr>
        <xdr:cNvPr id="238" name="直線コネクタ 237"/>
        <xdr:cNvCxnSpPr/>
      </xdr:nvCxnSpPr>
      <xdr:spPr>
        <a:xfrm>
          <a:off x="2019300" y="16462494"/>
          <a:ext cx="889000" cy="1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75070</xdr:rowOff>
    </xdr:from>
    <xdr:to>
      <xdr:col>15</xdr:col>
      <xdr:colOff>101600</xdr:colOff>
      <xdr:row>97</xdr:row>
      <xdr:rowOff>5220</xdr:rowOff>
    </xdr:to>
    <xdr:sp macro="" textlink="">
      <xdr:nvSpPr>
        <xdr:cNvPr id="239" name="フローチャート: 判断 238"/>
        <xdr:cNvSpPr/>
      </xdr:nvSpPr>
      <xdr:spPr>
        <a:xfrm>
          <a:off x="28575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167797</xdr:rowOff>
    </xdr:from>
    <xdr:ext cx="534377" cy="259045"/>
    <xdr:sp macro="" textlink="">
      <xdr:nvSpPr>
        <xdr:cNvPr id="240" name="テキスト ボックス 239"/>
        <xdr:cNvSpPr txBox="1"/>
      </xdr:nvSpPr>
      <xdr:spPr>
        <a:xfrm>
          <a:off x="2641111" y="1662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162080</xdr:rowOff>
    </xdr:from>
    <xdr:to>
      <xdr:col>10</xdr:col>
      <xdr:colOff>114300</xdr:colOff>
      <xdr:row>96</xdr:row>
      <xdr:rowOff>3294</xdr:rowOff>
    </xdr:to>
    <xdr:cxnSp macro="">
      <xdr:nvCxnSpPr>
        <xdr:cNvPr id="241" name="直線コネクタ 240"/>
        <xdr:cNvCxnSpPr/>
      </xdr:nvCxnSpPr>
      <xdr:spPr>
        <a:xfrm>
          <a:off x="1130300" y="16449830"/>
          <a:ext cx="889000" cy="1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68120</xdr:rowOff>
    </xdr:from>
    <xdr:to>
      <xdr:col>10</xdr:col>
      <xdr:colOff>165100</xdr:colOff>
      <xdr:row>96</xdr:row>
      <xdr:rowOff>169720</xdr:rowOff>
    </xdr:to>
    <xdr:sp macro="" textlink="">
      <xdr:nvSpPr>
        <xdr:cNvPr id="242" name="フローチャート: 判断 241"/>
        <xdr:cNvSpPr/>
      </xdr:nvSpPr>
      <xdr:spPr>
        <a:xfrm>
          <a:off x="1968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160847</xdr:rowOff>
    </xdr:from>
    <xdr:ext cx="534377" cy="259045"/>
    <xdr:sp macro="" textlink="">
      <xdr:nvSpPr>
        <xdr:cNvPr id="243" name="テキスト ボックス 242"/>
        <xdr:cNvSpPr txBox="1"/>
      </xdr:nvSpPr>
      <xdr:spPr>
        <a:xfrm>
          <a:off x="1752111" y="166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29327</xdr:rowOff>
    </xdr:from>
    <xdr:to>
      <xdr:col>6</xdr:col>
      <xdr:colOff>38100</xdr:colOff>
      <xdr:row>96</xdr:row>
      <xdr:rowOff>130927</xdr:rowOff>
    </xdr:to>
    <xdr:sp macro="" textlink="">
      <xdr:nvSpPr>
        <xdr:cNvPr id="244" name="フローチャート: 判断 243"/>
        <xdr:cNvSpPr/>
      </xdr:nvSpPr>
      <xdr:spPr>
        <a:xfrm>
          <a:off x="1079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122054</xdr:rowOff>
    </xdr:from>
    <xdr:ext cx="534377" cy="259045"/>
    <xdr:sp macro="" textlink="">
      <xdr:nvSpPr>
        <xdr:cNvPr id="245" name="テキスト ボックス 244"/>
        <xdr:cNvSpPr txBox="1"/>
      </xdr:nvSpPr>
      <xdr:spPr>
        <a:xfrm>
          <a:off x="863111" y="1658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58999</xdr:rowOff>
    </xdr:from>
    <xdr:to>
      <xdr:col>24</xdr:col>
      <xdr:colOff>114300</xdr:colOff>
      <xdr:row>96</xdr:row>
      <xdr:rowOff>160599</xdr:rowOff>
    </xdr:to>
    <xdr:sp macro="" textlink="">
      <xdr:nvSpPr>
        <xdr:cNvPr id="251" name="楕円 250"/>
        <xdr:cNvSpPr/>
      </xdr:nvSpPr>
      <xdr:spPr>
        <a:xfrm>
          <a:off x="4584700" y="1651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37426</xdr:rowOff>
    </xdr:from>
    <xdr:ext cx="534377" cy="259045"/>
    <xdr:sp macro="" textlink="">
      <xdr:nvSpPr>
        <xdr:cNvPr id="252" name="衛生費該当値テキスト"/>
        <xdr:cNvSpPr txBox="1"/>
      </xdr:nvSpPr>
      <xdr:spPr>
        <a:xfrm>
          <a:off x="4686300" y="1649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22217</xdr:rowOff>
    </xdr:from>
    <xdr:to>
      <xdr:col>20</xdr:col>
      <xdr:colOff>38100</xdr:colOff>
      <xdr:row>96</xdr:row>
      <xdr:rowOff>123817</xdr:rowOff>
    </xdr:to>
    <xdr:sp macro="" textlink="">
      <xdr:nvSpPr>
        <xdr:cNvPr id="253" name="楕円 252"/>
        <xdr:cNvSpPr/>
      </xdr:nvSpPr>
      <xdr:spPr>
        <a:xfrm>
          <a:off x="3746500" y="1648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140344</xdr:rowOff>
    </xdr:from>
    <xdr:ext cx="534377" cy="259045"/>
    <xdr:sp macro="" textlink="">
      <xdr:nvSpPr>
        <xdr:cNvPr id="254" name="テキスト ボックス 253"/>
        <xdr:cNvSpPr txBox="1"/>
      </xdr:nvSpPr>
      <xdr:spPr>
        <a:xfrm>
          <a:off x="3530111" y="1625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141478</xdr:rowOff>
    </xdr:from>
    <xdr:to>
      <xdr:col>15</xdr:col>
      <xdr:colOff>101600</xdr:colOff>
      <xdr:row>96</xdr:row>
      <xdr:rowOff>71628</xdr:rowOff>
    </xdr:to>
    <xdr:sp macro="" textlink="">
      <xdr:nvSpPr>
        <xdr:cNvPr id="255" name="楕円 254"/>
        <xdr:cNvSpPr/>
      </xdr:nvSpPr>
      <xdr:spPr>
        <a:xfrm>
          <a:off x="2857500" y="1642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88155</xdr:rowOff>
    </xdr:from>
    <xdr:ext cx="534377" cy="259045"/>
    <xdr:sp macro="" textlink="">
      <xdr:nvSpPr>
        <xdr:cNvPr id="256" name="テキスト ボックス 255"/>
        <xdr:cNvSpPr txBox="1"/>
      </xdr:nvSpPr>
      <xdr:spPr>
        <a:xfrm>
          <a:off x="2641111" y="1620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123944</xdr:rowOff>
    </xdr:from>
    <xdr:to>
      <xdr:col>10</xdr:col>
      <xdr:colOff>165100</xdr:colOff>
      <xdr:row>96</xdr:row>
      <xdr:rowOff>54094</xdr:rowOff>
    </xdr:to>
    <xdr:sp macro="" textlink="">
      <xdr:nvSpPr>
        <xdr:cNvPr id="257" name="楕円 256"/>
        <xdr:cNvSpPr/>
      </xdr:nvSpPr>
      <xdr:spPr>
        <a:xfrm>
          <a:off x="1968500" y="164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70621</xdr:rowOff>
    </xdr:from>
    <xdr:ext cx="534377" cy="259045"/>
    <xdr:sp macro="" textlink="">
      <xdr:nvSpPr>
        <xdr:cNvPr id="258" name="テキスト ボックス 257"/>
        <xdr:cNvSpPr txBox="1"/>
      </xdr:nvSpPr>
      <xdr:spPr>
        <a:xfrm>
          <a:off x="1752111" y="1618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111280</xdr:rowOff>
    </xdr:from>
    <xdr:to>
      <xdr:col>6</xdr:col>
      <xdr:colOff>38100</xdr:colOff>
      <xdr:row>96</xdr:row>
      <xdr:rowOff>41430</xdr:rowOff>
    </xdr:to>
    <xdr:sp macro="" textlink="">
      <xdr:nvSpPr>
        <xdr:cNvPr id="259" name="楕円 258"/>
        <xdr:cNvSpPr/>
      </xdr:nvSpPr>
      <xdr:spPr>
        <a:xfrm>
          <a:off x="1079500" y="1639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57957</xdr:rowOff>
    </xdr:from>
    <xdr:ext cx="534377" cy="259045"/>
    <xdr:sp macro="" textlink="">
      <xdr:nvSpPr>
        <xdr:cNvPr id="260" name="テキスト ボックス 259"/>
        <xdr:cNvSpPr txBox="1"/>
      </xdr:nvSpPr>
      <xdr:spPr>
        <a:xfrm>
          <a:off x="863111" y="1617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1" name="直線コネクタ 270"/>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2" name="テキスト ボックス 271"/>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5" name="直線コネクタ 27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6" name="テキスト ボックス 275"/>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133642</xdr:rowOff>
    </xdr:from>
    <xdr:to>
      <xdr:col>54</xdr:col>
      <xdr:colOff>189865</xdr:colOff>
      <xdr:row>38</xdr:row>
      <xdr:rowOff>25400</xdr:rowOff>
    </xdr:to>
    <xdr:cxnSp macro="">
      <xdr:nvCxnSpPr>
        <xdr:cNvPr id="280" name="直線コネクタ 279"/>
        <xdr:cNvCxnSpPr/>
      </xdr:nvCxnSpPr>
      <xdr:spPr>
        <a:xfrm flipV="1">
          <a:off x="10475595" y="5277142"/>
          <a:ext cx="1270" cy="126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1"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2" name="直線コネクタ 281"/>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80319</xdr:rowOff>
    </xdr:from>
    <xdr:ext cx="534377" cy="259045"/>
    <xdr:sp macro="" textlink="">
      <xdr:nvSpPr>
        <xdr:cNvPr id="283" name="労働費最大値テキスト"/>
        <xdr:cNvSpPr txBox="1"/>
      </xdr:nvSpPr>
      <xdr:spPr>
        <a:xfrm>
          <a:off x="10528300" y="5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133642</xdr:rowOff>
    </xdr:from>
    <xdr:to>
      <xdr:col>55</xdr:col>
      <xdr:colOff>88900</xdr:colOff>
      <xdr:row>30</xdr:row>
      <xdr:rowOff>133642</xdr:rowOff>
    </xdr:to>
    <xdr:cxnSp macro="">
      <xdr:nvCxnSpPr>
        <xdr:cNvPr id="284" name="直線コネクタ 283"/>
        <xdr:cNvCxnSpPr/>
      </xdr:nvCxnSpPr>
      <xdr:spPr>
        <a:xfrm>
          <a:off x="10388600" y="527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125241</xdr:rowOff>
    </xdr:from>
    <xdr:to>
      <xdr:col>55</xdr:col>
      <xdr:colOff>0</xdr:colOff>
      <xdr:row>37</xdr:row>
      <xdr:rowOff>140329</xdr:rowOff>
    </xdr:to>
    <xdr:cxnSp macro="">
      <xdr:nvCxnSpPr>
        <xdr:cNvPr id="285" name="直線コネクタ 284"/>
        <xdr:cNvCxnSpPr/>
      </xdr:nvCxnSpPr>
      <xdr:spPr>
        <a:xfrm flipV="1">
          <a:off x="9639300" y="6468891"/>
          <a:ext cx="8382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90974</xdr:rowOff>
    </xdr:from>
    <xdr:ext cx="469744" cy="259045"/>
    <xdr:sp macro="" textlink="">
      <xdr:nvSpPr>
        <xdr:cNvPr id="286" name="労働費平均値テキスト"/>
        <xdr:cNvSpPr txBox="1"/>
      </xdr:nvSpPr>
      <xdr:spPr>
        <a:xfrm>
          <a:off x="10528300" y="6263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68097</xdr:rowOff>
    </xdr:from>
    <xdr:to>
      <xdr:col>55</xdr:col>
      <xdr:colOff>50800</xdr:colOff>
      <xdr:row>37</xdr:row>
      <xdr:rowOff>169697</xdr:rowOff>
    </xdr:to>
    <xdr:sp macro="" textlink="">
      <xdr:nvSpPr>
        <xdr:cNvPr id="287" name="フローチャート: 判断 286"/>
        <xdr:cNvSpPr/>
      </xdr:nvSpPr>
      <xdr:spPr>
        <a:xfrm>
          <a:off x="104267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140329</xdr:rowOff>
    </xdr:from>
    <xdr:to>
      <xdr:col>50</xdr:col>
      <xdr:colOff>114300</xdr:colOff>
      <xdr:row>37</xdr:row>
      <xdr:rowOff>141357</xdr:rowOff>
    </xdr:to>
    <xdr:cxnSp macro="">
      <xdr:nvCxnSpPr>
        <xdr:cNvPr id="288" name="直線コネクタ 287"/>
        <xdr:cNvCxnSpPr/>
      </xdr:nvCxnSpPr>
      <xdr:spPr>
        <a:xfrm flipV="1">
          <a:off x="8750300" y="6483979"/>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63811</xdr:rowOff>
    </xdr:from>
    <xdr:to>
      <xdr:col>50</xdr:col>
      <xdr:colOff>165100</xdr:colOff>
      <xdr:row>37</xdr:row>
      <xdr:rowOff>165412</xdr:rowOff>
    </xdr:to>
    <xdr:sp macro="" textlink="">
      <xdr:nvSpPr>
        <xdr:cNvPr id="289" name="フローチャート: 判断 288"/>
        <xdr:cNvSpPr/>
      </xdr:nvSpPr>
      <xdr:spPr>
        <a:xfrm>
          <a:off x="9588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10488</xdr:rowOff>
    </xdr:from>
    <xdr:ext cx="469744" cy="259045"/>
    <xdr:sp macro="" textlink="">
      <xdr:nvSpPr>
        <xdr:cNvPr id="290" name="テキスト ボックス 289"/>
        <xdr:cNvSpPr txBox="1"/>
      </xdr:nvSpPr>
      <xdr:spPr>
        <a:xfrm>
          <a:off x="9404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141357</xdr:rowOff>
    </xdr:from>
    <xdr:to>
      <xdr:col>45</xdr:col>
      <xdr:colOff>177800</xdr:colOff>
      <xdr:row>37</xdr:row>
      <xdr:rowOff>142958</xdr:rowOff>
    </xdr:to>
    <xdr:cxnSp macro="">
      <xdr:nvCxnSpPr>
        <xdr:cNvPr id="291" name="直線コネクタ 290"/>
        <xdr:cNvCxnSpPr/>
      </xdr:nvCxnSpPr>
      <xdr:spPr>
        <a:xfrm flipV="1">
          <a:off x="7861300" y="6485007"/>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62611</xdr:rowOff>
    </xdr:from>
    <xdr:to>
      <xdr:col>46</xdr:col>
      <xdr:colOff>38100</xdr:colOff>
      <xdr:row>37</xdr:row>
      <xdr:rowOff>164211</xdr:rowOff>
    </xdr:to>
    <xdr:sp macro="" textlink="">
      <xdr:nvSpPr>
        <xdr:cNvPr id="292" name="フローチャート: 判断 291"/>
        <xdr:cNvSpPr/>
      </xdr:nvSpPr>
      <xdr:spPr>
        <a:xfrm>
          <a:off x="8699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9288</xdr:rowOff>
    </xdr:from>
    <xdr:ext cx="469744" cy="259045"/>
    <xdr:sp macro="" textlink="">
      <xdr:nvSpPr>
        <xdr:cNvPr id="293" name="テキスト ボックス 292"/>
        <xdr:cNvSpPr txBox="1"/>
      </xdr:nvSpPr>
      <xdr:spPr>
        <a:xfrm>
          <a:off x="8515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142958</xdr:rowOff>
    </xdr:from>
    <xdr:to>
      <xdr:col>41</xdr:col>
      <xdr:colOff>50800</xdr:colOff>
      <xdr:row>37</xdr:row>
      <xdr:rowOff>149816</xdr:rowOff>
    </xdr:to>
    <xdr:cxnSp macro="">
      <xdr:nvCxnSpPr>
        <xdr:cNvPr id="294" name="直線コネクタ 293"/>
        <xdr:cNvCxnSpPr/>
      </xdr:nvCxnSpPr>
      <xdr:spPr>
        <a:xfrm flipV="1">
          <a:off x="6972300" y="648660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55296</xdr:rowOff>
    </xdr:from>
    <xdr:to>
      <xdr:col>41</xdr:col>
      <xdr:colOff>101600</xdr:colOff>
      <xdr:row>37</xdr:row>
      <xdr:rowOff>156896</xdr:rowOff>
    </xdr:to>
    <xdr:sp macro="" textlink="">
      <xdr:nvSpPr>
        <xdr:cNvPr id="295" name="フローチャート: 判断 294"/>
        <xdr:cNvSpPr/>
      </xdr:nvSpPr>
      <xdr:spPr>
        <a:xfrm>
          <a:off x="7810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1973</xdr:rowOff>
    </xdr:from>
    <xdr:ext cx="469744" cy="259045"/>
    <xdr:sp macro="" textlink="">
      <xdr:nvSpPr>
        <xdr:cNvPr id="296" name="テキスト ボックス 295"/>
        <xdr:cNvSpPr txBox="1"/>
      </xdr:nvSpPr>
      <xdr:spPr>
        <a:xfrm>
          <a:off x="7626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54267</xdr:rowOff>
    </xdr:from>
    <xdr:to>
      <xdr:col>36</xdr:col>
      <xdr:colOff>165100</xdr:colOff>
      <xdr:row>37</xdr:row>
      <xdr:rowOff>155867</xdr:rowOff>
    </xdr:to>
    <xdr:sp macro="" textlink="">
      <xdr:nvSpPr>
        <xdr:cNvPr id="297" name="フローチャート: 判断 296"/>
        <xdr:cNvSpPr/>
      </xdr:nvSpPr>
      <xdr:spPr>
        <a:xfrm>
          <a:off x="6921500" y="639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944</xdr:rowOff>
    </xdr:from>
    <xdr:ext cx="469744" cy="259045"/>
    <xdr:sp macro="" textlink="">
      <xdr:nvSpPr>
        <xdr:cNvPr id="298" name="テキスト ボックス 297"/>
        <xdr:cNvSpPr txBox="1"/>
      </xdr:nvSpPr>
      <xdr:spPr>
        <a:xfrm>
          <a:off x="6737428" y="617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74441</xdr:rowOff>
    </xdr:from>
    <xdr:to>
      <xdr:col>55</xdr:col>
      <xdr:colOff>50800</xdr:colOff>
      <xdr:row>38</xdr:row>
      <xdr:rowOff>4591</xdr:rowOff>
    </xdr:to>
    <xdr:sp macro="" textlink="">
      <xdr:nvSpPr>
        <xdr:cNvPr id="304" name="楕円 303"/>
        <xdr:cNvSpPr/>
      </xdr:nvSpPr>
      <xdr:spPr>
        <a:xfrm>
          <a:off x="10426700" y="641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46524</xdr:rowOff>
    </xdr:from>
    <xdr:ext cx="469744" cy="259045"/>
    <xdr:sp macro="" textlink="">
      <xdr:nvSpPr>
        <xdr:cNvPr id="305" name="労働費該当値テキスト"/>
        <xdr:cNvSpPr txBox="1"/>
      </xdr:nvSpPr>
      <xdr:spPr>
        <a:xfrm>
          <a:off x="10528300" y="63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89529</xdr:rowOff>
    </xdr:from>
    <xdr:to>
      <xdr:col>50</xdr:col>
      <xdr:colOff>165100</xdr:colOff>
      <xdr:row>38</xdr:row>
      <xdr:rowOff>19679</xdr:rowOff>
    </xdr:to>
    <xdr:sp macro="" textlink="">
      <xdr:nvSpPr>
        <xdr:cNvPr id="306" name="楕円 305"/>
        <xdr:cNvSpPr/>
      </xdr:nvSpPr>
      <xdr:spPr>
        <a:xfrm>
          <a:off x="9588500" y="643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10806</xdr:rowOff>
    </xdr:from>
    <xdr:ext cx="378565" cy="259045"/>
    <xdr:sp macro="" textlink="">
      <xdr:nvSpPr>
        <xdr:cNvPr id="307" name="テキスト ボックス 306"/>
        <xdr:cNvSpPr txBox="1"/>
      </xdr:nvSpPr>
      <xdr:spPr>
        <a:xfrm>
          <a:off x="9450017" y="6525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90557</xdr:rowOff>
    </xdr:from>
    <xdr:to>
      <xdr:col>46</xdr:col>
      <xdr:colOff>38100</xdr:colOff>
      <xdr:row>38</xdr:row>
      <xdr:rowOff>20707</xdr:rowOff>
    </xdr:to>
    <xdr:sp macro="" textlink="">
      <xdr:nvSpPr>
        <xdr:cNvPr id="308" name="楕円 307"/>
        <xdr:cNvSpPr/>
      </xdr:nvSpPr>
      <xdr:spPr>
        <a:xfrm>
          <a:off x="8699500" y="643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11834</xdr:rowOff>
    </xdr:from>
    <xdr:ext cx="378565" cy="259045"/>
    <xdr:sp macro="" textlink="">
      <xdr:nvSpPr>
        <xdr:cNvPr id="309" name="テキスト ボックス 308"/>
        <xdr:cNvSpPr txBox="1"/>
      </xdr:nvSpPr>
      <xdr:spPr>
        <a:xfrm>
          <a:off x="8561017" y="6526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92158</xdr:rowOff>
    </xdr:from>
    <xdr:to>
      <xdr:col>41</xdr:col>
      <xdr:colOff>101600</xdr:colOff>
      <xdr:row>38</xdr:row>
      <xdr:rowOff>22307</xdr:rowOff>
    </xdr:to>
    <xdr:sp macro="" textlink="">
      <xdr:nvSpPr>
        <xdr:cNvPr id="310" name="楕円 309"/>
        <xdr:cNvSpPr/>
      </xdr:nvSpPr>
      <xdr:spPr>
        <a:xfrm>
          <a:off x="7810500" y="64358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13434</xdr:rowOff>
    </xdr:from>
    <xdr:ext cx="378565" cy="259045"/>
    <xdr:sp macro="" textlink="">
      <xdr:nvSpPr>
        <xdr:cNvPr id="311" name="テキスト ボックス 310"/>
        <xdr:cNvSpPr txBox="1"/>
      </xdr:nvSpPr>
      <xdr:spPr>
        <a:xfrm>
          <a:off x="7672017" y="6528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99016</xdr:rowOff>
    </xdr:from>
    <xdr:to>
      <xdr:col>36</xdr:col>
      <xdr:colOff>165100</xdr:colOff>
      <xdr:row>38</xdr:row>
      <xdr:rowOff>29166</xdr:rowOff>
    </xdr:to>
    <xdr:sp macro="" textlink="">
      <xdr:nvSpPr>
        <xdr:cNvPr id="312" name="楕円 311"/>
        <xdr:cNvSpPr/>
      </xdr:nvSpPr>
      <xdr:spPr>
        <a:xfrm>
          <a:off x="6921500" y="644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20293</xdr:rowOff>
    </xdr:from>
    <xdr:ext cx="378565" cy="259045"/>
    <xdr:sp macro="" textlink="">
      <xdr:nvSpPr>
        <xdr:cNvPr id="313" name="テキスト ボックス 312"/>
        <xdr:cNvSpPr txBox="1"/>
      </xdr:nvSpPr>
      <xdr:spPr>
        <a:xfrm>
          <a:off x="6783017" y="6535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149998</xdr:rowOff>
    </xdr:from>
    <xdr:to>
      <xdr:col>54</xdr:col>
      <xdr:colOff>189865</xdr:colOff>
      <xdr:row>59</xdr:row>
      <xdr:rowOff>91944</xdr:rowOff>
    </xdr:to>
    <xdr:cxnSp macro="">
      <xdr:nvCxnSpPr>
        <xdr:cNvPr id="339" name="直線コネクタ 338"/>
        <xdr:cNvCxnSpPr/>
      </xdr:nvCxnSpPr>
      <xdr:spPr>
        <a:xfrm flipV="1">
          <a:off x="10475595" y="8722498"/>
          <a:ext cx="1270" cy="148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95771</xdr:rowOff>
    </xdr:from>
    <xdr:ext cx="378565" cy="259045"/>
    <xdr:sp macro="" textlink="">
      <xdr:nvSpPr>
        <xdr:cNvPr id="340" name="農林水産業費最小値テキスト"/>
        <xdr:cNvSpPr txBox="1"/>
      </xdr:nvSpPr>
      <xdr:spPr>
        <a:xfrm>
          <a:off x="10528300" y="10211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91944</xdr:rowOff>
    </xdr:from>
    <xdr:to>
      <xdr:col>55</xdr:col>
      <xdr:colOff>88900</xdr:colOff>
      <xdr:row>59</xdr:row>
      <xdr:rowOff>91944</xdr:rowOff>
    </xdr:to>
    <xdr:cxnSp macro="">
      <xdr:nvCxnSpPr>
        <xdr:cNvPr id="341" name="直線コネクタ 340"/>
        <xdr:cNvCxnSpPr/>
      </xdr:nvCxnSpPr>
      <xdr:spPr>
        <a:xfrm>
          <a:off x="10388600" y="102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96675</xdr:rowOff>
    </xdr:from>
    <xdr:ext cx="599010" cy="259045"/>
    <xdr:sp macro="" textlink="">
      <xdr:nvSpPr>
        <xdr:cNvPr id="342" name="農林水産業費最大値テキスト"/>
        <xdr:cNvSpPr txBox="1"/>
      </xdr:nvSpPr>
      <xdr:spPr>
        <a:xfrm>
          <a:off x="10528300" y="84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149998</xdr:rowOff>
    </xdr:from>
    <xdr:to>
      <xdr:col>55</xdr:col>
      <xdr:colOff>88900</xdr:colOff>
      <xdr:row>50</xdr:row>
      <xdr:rowOff>149998</xdr:rowOff>
    </xdr:to>
    <xdr:cxnSp macro="">
      <xdr:nvCxnSpPr>
        <xdr:cNvPr id="343" name="直線コネクタ 342"/>
        <xdr:cNvCxnSpPr/>
      </xdr:nvCxnSpPr>
      <xdr:spPr>
        <a:xfrm>
          <a:off x="10388600" y="87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93381</xdr:rowOff>
    </xdr:from>
    <xdr:to>
      <xdr:col>55</xdr:col>
      <xdr:colOff>0</xdr:colOff>
      <xdr:row>58</xdr:row>
      <xdr:rowOff>97486</xdr:rowOff>
    </xdr:to>
    <xdr:cxnSp macro="">
      <xdr:nvCxnSpPr>
        <xdr:cNvPr id="344" name="直線コネクタ 343"/>
        <xdr:cNvCxnSpPr/>
      </xdr:nvCxnSpPr>
      <xdr:spPr>
        <a:xfrm flipV="1">
          <a:off x="9639300" y="10037481"/>
          <a:ext cx="838200" cy="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50323</xdr:rowOff>
    </xdr:from>
    <xdr:ext cx="534377" cy="259045"/>
    <xdr:sp macro="" textlink="">
      <xdr:nvSpPr>
        <xdr:cNvPr id="345" name="農林水産業費平均値テキスト"/>
        <xdr:cNvSpPr txBox="1"/>
      </xdr:nvSpPr>
      <xdr:spPr>
        <a:xfrm>
          <a:off x="10528300" y="9994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71896</xdr:rowOff>
    </xdr:from>
    <xdr:to>
      <xdr:col>55</xdr:col>
      <xdr:colOff>50800</xdr:colOff>
      <xdr:row>59</xdr:row>
      <xdr:rowOff>2046</xdr:rowOff>
    </xdr:to>
    <xdr:sp macro="" textlink="">
      <xdr:nvSpPr>
        <xdr:cNvPr id="346" name="フローチャート: 判断 345"/>
        <xdr:cNvSpPr/>
      </xdr:nvSpPr>
      <xdr:spPr>
        <a:xfrm>
          <a:off x="10426700" y="10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64959</xdr:rowOff>
    </xdr:from>
    <xdr:to>
      <xdr:col>50</xdr:col>
      <xdr:colOff>114300</xdr:colOff>
      <xdr:row>58</xdr:row>
      <xdr:rowOff>97486</xdr:rowOff>
    </xdr:to>
    <xdr:cxnSp macro="">
      <xdr:nvCxnSpPr>
        <xdr:cNvPr id="347" name="直線コネクタ 346"/>
        <xdr:cNvCxnSpPr/>
      </xdr:nvCxnSpPr>
      <xdr:spPr>
        <a:xfrm>
          <a:off x="8750300" y="10009059"/>
          <a:ext cx="889000" cy="3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80376</xdr:rowOff>
    </xdr:from>
    <xdr:to>
      <xdr:col>50</xdr:col>
      <xdr:colOff>165100</xdr:colOff>
      <xdr:row>59</xdr:row>
      <xdr:rowOff>10526</xdr:rowOff>
    </xdr:to>
    <xdr:sp macro="" textlink="">
      <xdr:nvSpPr>
        <xdr:cNvPr id="348" name="フローチャート: 判断 347"/>
        <xdr:cNvSpPr/>
      </xdr:nvSpPr>
      <xdr:spPr>
        <a:xfrm>
          <a:off x="9588500" y="1002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1653</xdr:rowOff>
    </xdr:from>
    <xdr:ext cx="534377" cy="259045"/>
    <xdr:sp macro="" textlink="">
      <xdr:nvSpPr>
        <xdr:cNvPr id="349" name="テキスト ボックス 348"/>
        <xdr:cNvSpPr txBox="1"/>
      </xdr:nvSpPr>
      <xdr:spPr>
        <a:xfrm>
          <a:off x="9372111" y="1011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64959</xdr:rowOff>
    </xdr:from>
    <xdr:to>
      <xdr:col>45</xdr:col>
      <xdr:colOff>177800</xdr:colOff>
      <xdr:row>58</xdr:row>
      <xdr:rowOff>73406</xdr:rowOff>
    </xdr:to>
    <xdr:cxnSp macro="">
      <xdr:nvCxnSpPr>
        <xdr:cNvPr id="350" name="直線コネクタ 349"/>
        <xdr:cNvCxnSpPr/>
      </xdr:nvCxnSpPr>
      <xdr:spPr>
        <a:xfrm flipV="1">
          <a:off x="7861300" y="10009059"/>
          <a:ext cx="889000" cy="8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82749</xdr:rowOff>
    </xdr:from>
    <xdr:to>
      <xdr:col>46</xdr:col>
      <xdr:colOff>38100</xdr:colOff>
      <xdr:row>59</xdr:row>
      <xdr:rowOff>12899</xdr:rowOff>
    </xdr:to>
    <xdr:sp macro="" textlink="">
      <xdr:nvSpPr>
        <xdr:cNvPr id="351" name="フローチャート: 判断 350"/>
        <xdr:cNvSpPr/>
      </xdr:nvSpPr>
      <xdr:spPr>
        <a:xfrm>
          <a:off x="8699500" y="100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4026</xdr:rowOff>
    </xdr:from>
    <xdr:ext cx="534377" cy="259045"/>
    <xdr:sp macro="" textlink="">
      <xdr:nvSpPr>
        <xdr:cNvPr id="352" name="テキスト ボックス 351"/>
        <xdr:cNvSpPr txBox="1"/>
      </xdr:nvSpPr>
      <xdr:spPr>
        <a:xfrm>
          <a:off x="8483111" y="1011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73406</xdr:rowOff>
    </xdr:from>
    <xdr:to>
      <xdr:col>41</xdr:col>
      <xdr:colOff>50800</xdr:colOff>
      <xdr:row>58</xdr:row>
      <xdr:rowOff>74560</xdr:rowOff>
    </xdr:to>
    <xdr:cxnSp macro="">
      <xdr:nvCxnSpPr>
        <xdr:cNvPr id="353" name="直線コネクタ 352"/>
        <xdr:cNvCxnSpPr/>
      </xdr:nvCxnSpPr>
      <xdr:spPr>
        <a:xfrm flipV="1">
          <a:off x="6972300" y="10017506"/>
          <a:ext cx="889000" cy="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79571</xdr:rowOff>
    </xdr:from>
    <xdr:to>
      <xdr:col>41</xdr:col>
      <xdr:colOff>101600</xdr:colOff>
      <xdr:row>59</xdr:row>
      <xdr:rowOff>9721</xdr:rowOff>
    </xdr:to>
    <xdr:sp macro="" textlink="">
      <xdr:nvSpPr>
        <xdr:cNvPr id="354" name="フローチャート: 判断 353"/>
        <xdr:cNvSpPr/>
      </xdr:nvSpPr>
      <xdr:spPr>
        <a:xfrm>
          <a:off x="7810500" y="1002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848</xdr:rowOff>
    </xdr:from>
    <xdr:ext cx="534377" cy="259045"/>
    <xdr:sp macro="" textlink="">
      <xdr:nvSpPr>
        <xdr:cNvPr id="355" name="テキスト ボックス 354"/>
        <xdr:cNvSpPr txBox="1"/>
      </xdr:nvSpPr>
      <xdr:spPr>
        <a:xfrm>
          <a:off x="7594111" y="1011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91763</xdr:rowOff>
    </xdr:from>
    <xdr:to>
      <xdr:col>36</xdr:col>
      <xdr:colOff>165100</xdr:colOff>
      <xdr:row>59</xdr:row>
      <xdr:rowOff>21913</xdr:rowOff>
    </xdr:to>
    <xdr:sp macro="" textlink="">
      <xdr:nvSpPr>
        <xdr:cNvPr id="356" name="フローチャート: 判断 355"/>
        <xdr:cNvSpPr/>
      </xdr:nvSpPr>
      <xdr:spPr>
        <a:xfrm>
          <a:off x="6921500" y="1003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13040</xdr:rowOff>
    </xdr:from>
    <xdr:ext cx="534377" cy="259045"/>
    <xdr:sp macro="" textlink="">
      <xdr:nvSpPr>
        <xdr:cNvPr id="357" name="テキスト ボックス 356"/>
        <xdr:cNvSpPr txBox="1"/>
      </xdr:nvSpPr>
      <xdr:spPr>
        <a:xfrm>
          <a:off x="6705111" y="1012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42581</xdr:rowOff>
    </xdr:from>
    <xdr:to>
      <xdr:col>55</xdr:col>
      <xdr:colOff>50800</xdr:colOff>
      <xdr:row>58</xdr:row>
      <xdr:rowOff>144181</xdr:rowOff>
    </xdr:to>
    <xdr:sp macro="" textlink="">
      <xdr:nvSpPr>
        <xdr:cNvPr id="363" name="楕円 362"/>
        <xdr:cNvSpPr/>
      </xdr:nvSpPr>
      <xdr:spPr>
        <a:xfrm>
          <a:off x="10426700" y="998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65458</xdr:rowOff>
    </xdr:from>
    <xdr:ext cx="534377" cy="259045"/>
    <xdr:sp macro="" textlink="">
      <xdr:nvSpPr>
        <xdr:cNvPr id="364" name="農林水産業費該当値テキスト"/>
        <xdr:cNvSpPr txBox="1"/>
      </xdr:nvSpPr>
      <xdr:spPr>
        <a:xfrm>
          <a:off x="10528300" y="983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46686</xdr:rowOff>
    </xdr:from>
    <xdr:to>
      <xdr:col>50</xdr:col>
      <xdr:colOff>165100</xdr:colOff>
      <xdr:row>58</xdr:row>
      <xdr:rowOff>148286</xdr:rowOff>
    </xdr:to>
    <xdr:sp macro="" textlink="">
      <xdr:nvSpPr>
        <xdr:cNvPr id="365" name="楕円 364"/>
        <xdr:cNvSpPr/>
      </xdr:nvSpPr>
      <xdr:spPr>
        <a:xfrm>
          <a:off x="9588500" y="999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164813</xdr:rowOff>
    </xdr:from>
    <xdr:ext cx="534377" cy="259045"/>
    <xdr:sp macro="" textlink="">
      <xdr:nvSpPr>
        <xdr:cNvPr id="366" name="テキスト ボックス 365"/>
        <xdr:cNvSpPr txBox="1"/>
      </xdr:nvSpPr>
      <xdr:spPr>
        <a:xfrm>
          <a:off x="9372111" y="97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14159</xdr:rowOff>
    </xdr:from>
    <xdr:to>
      <xdr:col>46</xdr:col>
      <xdr:colOff>38100</xdr:colOff>
      <xdr:row>58</xdr:row>
      <xdr:rowOff>115759</xdr:rowOff>
    </xdr:to>
    <xdr:sp macro="" textlink="">
      <xdr:nvSpPr>
        <xdr:cNvPr id="367" name="楕円 366"/>
        <xdr:cNvSpPr/>
      </xdr:nvSpPr>
      <xdr:spPr>
        <a:xfrm>
          <a:off x="8699500" y="995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132286</xdr:rowOff>
    </xdr:from>
    <xdr:ext cx="534377" cy="259045"/>
    <xdr:sp macro="" textlink="">
      <xdr:nvSpPr>
        <xdr:cNvPr id="368" name="テキスト ボックス 367"/>
        <xdr:cNvSpPr txBox="1"/>
      </xdr:nvSpPr>
      <xdr:spPr>
        <a:xfrm>
          <a:off x="8483111" y="973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22606</xdr:rowOff>
    </xdr:from>
    <xdr:to>
      <xdr:col>41</xdr:col>
      <xdr:colOff>101600</xdr:colOff>
      <xdr:row>58</xdr:row>
      <xdr:rowOff>124206</xdr:rowOff>
    </xdr:to>
    <xdr:sp macro="" textlink="">
      <xdr:nvSpPr>
        <xdr:cNvPr id="369" name="楕円 368"/>
        <xdr:cNvSpPr/>
      </xdr:nvSpPr>
      <xdr:spPr>
        <a:xfrm>
          <a:off x="7810500" y="996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140733</xdr:rowOff>
    </xdr:from>
    <xdr:ext cx="534377" cy="259045"/>
    <xdr:sp macro="" textlink="">
      <xdr:nvSpPr>
        <xdr:cNvPr id="370" name="テキスト ボックス 369"/>
        <xdr:cNvSpPr txBox="1"/>
      </xdr:nvSpPr>
      <xdr:spPr>
        <a:xfrm>
          <a:off x="7594111" y="97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23760</xdr:rowOff>
    </xdr:from>
    <xdr:to>
      <xdr:col>36</xdr:col>
      <xdr:colOff>165100</xdr:colOff>
      <xdr:row>58</xdr:row>
      <xdr:rowOff>125360</xdr:rowOff>
    </xdr:to>
    <xdr:sp macro="" textlink="">
      <xdr:nvSpPr>
        <xdr:cNvPr id="371" name="楕円 370"/>
        <xdr:cNvSpPr/>
      </xdr:nvSpPr>
      <xdr:spPr>
        <a:xfrm>
          <a:off x="6921500" y="996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141887</xdr:rowOff>
    </xdr:from>
    <xdr:ext cx="534377" cy="259045"/>
    <xdr:sp macro="" textlink="">
      <xdr:nvSpPr>
        <xdr:cNvPr id="372" name="テキスト ボックス 371"/>
        <xdr:cNvSpPr txBox="1"/>
      </xdr:nvSpPr>
      <xdr:spPr>
        <a:xfrm>
          <a:off x="6705111" y="974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117137</xdr:rowOff>
    </xdr:from>
    <xdr:to>
      <xdr:col>54</xdr:col>
      <xdr:colOff>189865</xdr:colOff>
      <xdr:row>78</xdr:row>
      <xdr:rowOff>104907</xdr:rowOff>
    </xdr:to>
    <xdr:cxnSp macro="">
      <xdr:nvCxnSpPr>
        <xdr:cNvPr id="394" name="直線コネクタ 393"/>
        <xdr:cNvCxnSpPr/>
      </xdr:nvCxnSpPr>
      <xdr:spPr>
        <a:xfrm flipV="1">
          <a:off x="10475595" y="12118637"/>
          <a:ext cx="1270" cy="135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108734</xdr:rowOff>
    </xdr:from>
    <xdr:ext cx="469744" cy="259045"/>
    <xdr:sp macro="" textlink="">
      <xdr:nvSpPr>
        <xdr:cNvPr id="395" name="商工費最小値テキスト"/>
        <xdr:cNvSpPr txBox="1"/>
      </xdr:nvSpPr>
      <xdr:spPr>
        <a:xfrm>
          <a:off x="10528300" y="1348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104907</xdr:rowOff>
    </xdr:from>
    <xdr:to>
      <xdr:col>55</xdr:col>
      <xdr:colOff>88900</xdr:colOff>
      <xdr:row>78</xdr:row>
      <xdr:rowOff>104907</xdr:rowOff>
    </xdr:to>
    <xdr:cxnSp macro="">
      <xdr:nvCxnSpPr>
        <xdr:cNvPr id="396" name="直線コネクタ 395"/>
        <xdr:cNvCxnSpPr/>
      </xdr:nvCxnSpPr>
      <xdr:spPr>
        <a:xfrm>
          <a:off x="10388600" y="13478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63814</xdr:rowOff>
    </xdr:from>
    <xdr:ext cx="534377" cy="259045"/>
    <xdr:sp macro="" textlink="">
      <xdr:nvSpPr>
        <xdr:cNvPr id="397" name="商工費最大値テキスト"/>
        <xdr:cNvSpPr txBox="1"/>
      </xdr:nvSpPr>
      <xdr:spPr>
        <a:xfrm>
          <a:off x="10528300" y="118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117137</xdr:rowOff>
    </xdr:from>
    <xdr:to>
      <xdr:col>55</xdr:col>
      <xdr:colOff>88900</xdr:colOff>
      <xdr:row>70</xdr:row>
      <xdr:rowOff>117137</xdr:rowOff>
    </xdr:to>
    <xdr:cxnSp macro="">
      <xdr:nvCxnSpPr>
        <xdr:cNvPr id="398" name="直線コネクタ 397"/>
        <xdr:cNvCxnSpPr/>
      </xdr:nvCxnSpPr>
      <xdr:spPr>
        <a:xfrm>
          <a:off x="10388600" y="1211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13376</xdr:rowOff>
    </xdr:from>
    <xdr:to>
      <xdr:col>55</xdr:col>
      <xdr:colOff>0</xdr:colOff>
      <xdr:row>77</xdr:row>
      <xdr:rowOff>165029</xdr:rowOff>
    </xdr:to>
    <xdr:cxnSp macro="">
      <xdr:nvCxnSpPr>
        <xdr:cNvPr id="399" name="直線コネクタ 398"/>
        <xdr:cNvCxnSpPr/>
      </xdr:nvCxnSpPr>
      <xdr:spPr>
        <a:xfrm flipV="1">
          <a:off x="9639300" y="13215026"/>
          <a:ext cx="838200" cy="1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130604</xdr:rowOff>
    </xdr:from>
    <xdr:ext cx="534377" cy="259045"/>
    <xdr:sp macro="" textlink="">
      <xdr:nvSpPr>
        <xdr:cNvPr id="400" name="商工費平均値テキスト"/>
        <xdr:cNvSpPr txBox="1"/>
      </xdr:nvSpPr>
      <xdr:spPr>
        <a:xfrm>
          <a:off x="10528300" y="13160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152177</xdr:rowOff>
    </xdr:from>
    <xdr:to>
      <xdr:col>55</xdr:col>
      <xdr:colOff>50800</xdr:colOff>
      <xdr:row>77</xdr:row>
      <xdr:rowOff>82327</xdr:rowOff>
    </xdr:to>
    <xdr:sp macro="" textlink="">
      <xdr:nvSpPr>
        <xdr:cNvPr id="401" name="フローチャート: 判断 400"/>
        <xdr:cNvSpPr/>
      </xdr:nvSpPr>
      <xdr:spPr>
        <a:xfrm>
          <a:off x="104267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165029</xdr:rowOff>
    </xdr:from>
    <xdr:to>
      <xdr:col>50</xdr:col>
      <xdr:colOff>114300</xdr:colOff>
      <xdr:row>78</xdr:row>
      <xdr:rowOff>21148</xdr:rowOff>
    </xdr:to>
    <xdr:cxnSp macro="">
      <xdr:nvCxnSpPr>
        <xdr:cNvPr id="402" name="直線コネクタ 401"/>
        <xdr:cNvCxnSpPr/>
      </xdr:nvCxnSpPr>
      <xdr:spPr>
        <a:xfrm flipV="1">
          <a:off x="8750300" y="13366679"/>
          <a:ext cx="889000" cy="2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167287</xdr:rowOff>
    </xdr:from>
    <xdr:to>
      <xdr:col>50</xdr:col>
      <xdr:colOff>165100</xdr:colOff>
      <xdr:row>77</xdr:row>
      <xdr:rowOff>97437</xdr:rowOff>
    </xdr:to>
    <xdr:sp macro="" textlink="">
      <xdr:nvSpPr>
        <xdr:cNvPr id="403" name="フローチャート: 判断 402"/>
        <xdr:cNvSpPr/>
      </xdr:nvSpPr>
      <xdr:spPr>
        <a:xfrm>
          <a:off x="9588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113964</xdr:rowOff>
    </xdr:from>
    <xdr:ext cx="534377" cy="259045"/>
    <xdr:sp macro="" textlink="">
      <xdr:nvSpPr>
        <xdr:cNvPr id="404" name="テキスト ボックス 403"/>
        <xdr:cNvSpPr txBox="1"/>
      </xdr:nvSpPr>
      <xdr:spPr>
        <a:xfrm>
          <a:off x="9372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21148</xdr:rowOff>
    </xdr:from>
    <xdr:to>
      <xdr:col>45</xdr:col>
      <xdr:colOff>177800</xdr:colOff>
      <xdr:row>78</xdr:row>
      <xdr:rowOff>46499</xdr:rowOff>
    </xdr:to>
    <xdr:cxnSp macro="">
      <xdr:nvCxnSpPr>
        <xdr:cNvPr id="405" name="直線コネクタ 404"/>
        <xdr:cNvCxnSpPr/>
      </xdr:nvCxnSpPr>
      <xdr:spPr>
        <a:xfrm flipV="1">
          <a:off x="7861300" y="13394248"/>
          <a:ext cx="889000" cy="2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156063</xdr:rowOff>
    </xdr:from>
    <xdr:to>
      <xdr:col>46</xdr:col>
      <xdr:colOff>38100</xdr:colOff>
      <xdr:row>77</xdr:row>
      <xdr:rowOff>86213</xdr:rowOff>
    </xdr:to>
    <xdr:sp macro="" textlink="">
      <xdr:nvSpPr>
        <xdr:cNvPr id="406" name="フローチャート: 判断 405"/>
        <xdr:cNvSpPr/>
      </xdr:nvSpPr>
      <xdr:spPr>
        <a:xfrm>
          <a:off x="8699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102740</xdr:rowOff>
    </xdr:from>
    <xdr:ext cx="534377" cy="259045"/>
    <xdr:sp macro="" textlink="">
      <xdr:nvSpPr>
        <xdr:cNvPr id="407" name="テキスト ボックス 406"/>
        <xdr:cNvSpPr txBox="1"/>
      </xdr:nvSpPr>
      <xdr:spPr>
        <a:xfrm>
          <a:off x="8483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21492</xdr:rowOff>
    </xdr:from>
    <xdr:to>
      <xdr:col>41</xdr:col>
      <xdr:colOff>50800</xdr:colOff>
      <xdr:row>78</xdr:row>
      <xdr:rowOff>46499</xdr:rowOff>
    </xdr:to>
    <xdr:cxnSp macro="">
      <xdr:nvCxnSpPr>
        <xdr:cNvPr id="408" name="直線コネクタ 407"/>
        <xdr:cNvCxnSpPr/>
      </xdr:nvCxnSpPr>
      <xdr:spPr>
        <a:xfrm>
          <a:off x="6972300" y="13394592"/>
          <a:ext cx="889000" cy="2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137020</xdr:rowOff>
    </xdr:from>
    <xdr:to>
      <xdr:col>41</xdr:col>
      <xdr:colOff>101600</xdr:colOff>
      <xdr:row>77</xdr:row>
      <xdr:rowOff>67170</xdr:rowOff>
    </xdr:to>
    <xdr:sp macro="" textlink="">
      <xdr:nvSpPr>
        <xdr:cNvPr id="409" name="フローチャート: 判断 408"/>
        <xdr:cNvSpPr/>
      </xdr:nvSpPr>
      <xdr:spPr>
        <a:xfrm>
          <a:off x="7810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83697</xdr:rowOff>
    </xdr:from>
    <xdr:ext cx="534377" cy="259045"/>
    <xdr:sp macro="" textlink="">
      <xdr:nvSpPr>
        <xdr:cNvPr id="410" name="テキスト ボックス 409"/>
        <xdr:cNvSpPr txBox="1"/>
      </xdr:nvSpPr>
      <xdr:spPr>
        <a:xfrm>
          <a:off x="7594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129454</xdr:rowOff>
    </xdr:from>
    <xdr:to>
      <xdr:col>36</xdr:col>
      <xdr:colOff>165100</xdr:colOff>
      <xdr:row>77</xdr:row>
      <xdr:rowOff>59604</xdr:rowOff>
    </xdr:to>
    <xdr:sp macro="" textlink="">
      <xdr:nvSpPr>
        <xdr:cNvPr id="411" name="フローチャート: 判断 410"/>
        <xdr:cNvSpPr/>
      </xdr:nvSpPr>
      <xdr:spPr>
        <a:xfrm>
          <a:off x="69215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76130</xdr:rowOff>
    </xdr:from>
    <xdr:ext cx="534377" cy="259045"/>
    <xdr:sp macro="" textlink="">
      <xdr:nvSpPr>
        <xdr:cNvPr id="412" name="テキスト ボックス 411"/>
        <xdr:cNvSpPr txBox="1"/>
      </xdr:nvSpPr>
      <xdr:spPr>
        <a:xfrm>
          <a:off x="6705111" y="129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134026</xdr:rowOff>
    </xdr:from>
    <xdr:to>
      <xdr:col>55</xdr:col>
      <xdr:colOff>50800</xdr:colOff>
      <xdr:row>77</xdr:row>
      <xdr:rowOff>64176</xdr:rowOff>
    </xdr:to>
    <xdr:sp macro="" textlink="">
      <xdr:nvSpPr>
        <xdr:cNvPr id="418" name="楕円 417"/>
        <xdr:cNvSpPr/>
      </xdr:nvSpPr>
      <xdr:spPr>
        <a:xfrm>
          <a:off x="10426700" y="131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156903</xdr:rowOff>
    </xdr:from>
    <xdr:ext cx="534377" cy="259045"/>
    <xdr:sp macro="" textlink="">
      <xdr:nvSpPr>
        <xdr:cNvPr id="419" name="商工費該当値テキスト"/>
        <xdr:cNvSpPr txBox="1"/>
      </xdr:nvSpPr>
      <xdr:spPr>
        <a:xfrm>
          <a:off x="10528300" y="1301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114229</xdr:rowOff>
    </xdr:from>
    <xdr:to>
      <xdr:col>50</xdr:col>
      <xdr:colOff>165100</xdr:colOff>
      <xdr:row>78</xdr:row>
      <xdr:rowOff>44379</xdr:rowOff>
    </xdr:to>
    <xdr:sp macro="" textlink="">
      <xdr:nvSpPr>
        <xdr:cNvPr id="420" name="楕円 419"/>
        <xdr:cNvSpPr/>
      </xdr:nvSpPr>
      <xdr:spPr>
        <a:xfrm>
          <a:off x="9588500" y="1331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35506</xdr:rowOff>
    </xdr:from>
    <xdr:ext cx="469744" cy="259045"/>
    <xdr:sp macro="" textlink="">
      <xdr:nvSpPr>
        <xdr:cNvPr id="421" name="テキスト ボックス 420"/>
        <xdr:cNvSpPr txBox="1"/>
      </xdr:nvSpPr>
      <xdr:spPr>
        <a:xfrm>
          <a:off x="9404428" y="134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141798</xdr:rowOff>
    </xdr:from>
    <xdr:to>
      <xdr:col>46</xdr:col>
      <xdr:colOff>38100</xdr:colOff>
      <xdr:row>78</xdr:row>
      <xdr:rowOff>71948</xdr:rowOff>
    </xdr:to>
    <xdr:sp macro="" textlink="">
      <xdr:nvSpPr>
        <xdr:cNvPr id="422" name="楕円 421"/>
        <xdr:cNvSpPr/>
      </xdr:nvSpPr>
      <xdr:spPr>
        <a:xfrm>
          <a:off x="8699500" y="1334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63075</xdr:rowOff>
    </xdr:from>
    <xdr:ext cx="469744" cy="259045"/>
    <xdr:sp macro="" textlink="">
      <xdr:nvSpPr>
        <xdr:cNvPr id="423" name="テキスト ボックス 422"/>
        <xdr:cNvSpPr txBox="1"/>
      </xdr:nvSpPr>
      <xdr:spPr>
        <a:xfrm>
          <a:off x="8515428" y="1343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167149</xdr:rowOff>
    </xdr:from>
    <xdr:to>
      <xdr:col>41</xdr:col>
      <xdr:colOff>101600</xdr:colOff>
      <xdr:row>78</xdr:row>
      <xdr:rowOff>97299</xdr:rowOff>
    </xdr:to>
    <xdr:sp macro="" textlink="">
      <xdr:nvSpPr>
        <xdr:cNvPr id="424" name="楕円 423"/>
        <xdr:cNvSpPr/>
      </xdr:nvSpPr>
      <xdr:spPr>
        <a:xfrm>
          <a:off x="7810500" y="1336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88426</xdr:rowOff>
    </xdr:from>
    <xdr:ext cx="469744" cy="259045"/>
    <xdr:sp macro="" textlink="">
      <xdr:nvSpPr>
        <xdr:cNvPr id="425" name="テキスト ボックス 424"/>
        <xdr:cNvSpPr txBox="1"/>
      </xdr:nvSpPr>
      <xdr:spPr>
        <a:xfrm>
          <a:off x="7626428" y="1346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142142</xdr:rowOff>
    </xdr:from>
    <xdr:to>
      <xdr:col>36</xdr:col>
      <xdr:colOff>165100</xdr:colOff>
      <xdr:row>78</xdr:row>
      <xdr:rowOff>72292</xdr:rowOff>
    </xdr:to>
    <xdr:sp macro="" textlink="">
      <xdr:nvSpPr>
        <xdr:cNvPr id="426" name="楕円 425"/>
        <xdr:cNvSpPr/>
      </xdr:nvSpPr>
      <xdr:spPr>
        <a:xfrm>
          <a:off x="6921500" y="1334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63419</xdr:rowOff>
    </xdr:from>
    <xdr:ext cx="469744" cy="259045"/>
    <xdr:sp macro="" textlink="">
      <xdr:nvSpPr>
        <xdr:cNvPr id="427" name="テキスト ボックス 426"/>
        <xdr:cNvSpPr txBox="1"/>
      </xdr:nvSpPr>
      <xdr:spPr>
        <a:xfrm>
          <a:off x="6737428" y="1343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1" name="テキスト ボックス 44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35485</xdr:rowOff>
    </xdr:from>
    <xdr:to>
      <xdr:col>54</xdr:col>
      <xdr:colOff>189865</xdr:colOff>
      <xdr:row>98</xdr:row>
      <xdr:rowOff>142246</xdr:rowOff>
    </xdr:to>
    <xdr:cxnSp macro="">
      <xdr:nvCxnSpPr>
        <xdr:cNvPr id="451" name="直線コネクタ 450"/>
        <xdr:cNvCxnSpPr/>
      </xdr:nvCxnSpPr>
      <xdr:spPr>
        <a:xfrm flipV="1">
          <a:off x="10475595" y="15637435"/>
          <a:ext cx="1270" cy="1306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146073</xdr:rowOff>
    </xdr:from>
    <xdr:ext cx="534377" cy="259045"/>
    <xdr:sp macro="" textlink="">
      <xdr:nvSpPr>
        <xdr:cNvPr id="452" name="土木費最小値テキスト"/>
        <xdr:cNvSpPr txBox="1"/>
      </xdr:nvSpPr>
      <xdr:spPr>
        <a:xfrm>
          <a:off x="10528300" y="169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142246</xdr:rowOff>
    </xdr:from>
    <xdr:to>
      <xdr:col>55</xdr:col>
      <xdr:colOff>88900</xdr:colOff>
      <xdr:row>98</xdr:row>
      <xdr:rowOff>142246</xdr:rowOff>
    </xdr:to>
    <xdr:cxnSp macro="">
      <xdr:nvCxnSpPr>
        <xdr:cNvPr id="453" name="直線コネクタ 452"/>
        <xdr:cNvCxnSpPr/>
      </xdr:nvCxnSpPr>
      <xdr:spPr>
        <a:xfrm>
          <a:off x="10388600" y="16944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153612</xdr:rowOff>
    </xdr:from>
    <xdr:ext cx="599010" cy="259045"/>
    <xdr:sp macro="" textlink="">
      <xdr:nvSpPr>
        <xdr:cNvPr id="454" name="土木費最大値テキスト"/>
        <xdr:cNvSpPr txBox="1"/>
      </xdr:nvSpPr>
      <xdr:spPr>
        <a:xfrm>
          <a:off x="10528300" y="1541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362,353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35485</xdr:rowOff>
    </xdr:from>
    <xdr:to>
      <xdr:col>55</xdr:col>
      <xdr:colOff>88900</xdr:colOff>
      <xdr:row>91</xdr:row>
      <xdr:rowOff>35485</xdr:rowOff>
    </xdr:to>
    <xdr:cxnSp macro="">
      <xdr:nvCxnSpPr>
        <xdr:cNvPr id="455" name="直線コネクタ 454"/>
        <xdr:cNvCxnSpPr/>
      </xdr:nvCxnSpPr>
      <xdr:spPr>
        <a:xfrm>
          <a:off x="10388600" y="1563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54794</xdr:rowOff>
    </xdr:from>
    <xdr:to>
      <xdr:col>55</xdr:col>
      <xdr:colOff>0</xdr:colOff>
      <xdr:row>98</xdr:row>
      <xdr:rowOff>55823</xdr:rowOff>
    </xdr:to>
    <xdr:cxnSp macro="">
      <xdr:nvCxnSpPr>
        <xdr:cNvPr id="456" name="直線コネクタ 455"/>
        <xdr:cNvCxnSpPr/>
      </xdr:nvCxnSpPr>
      <xdr:spPr>
        <a:xfrm flipV="1">
          <a:off x="9639300" y="16856894"/>
          <a:ext cx="8382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20379</xdr:rowOff>
    </xdr:from>
    <xdr:ext cx="534377" cy="259045"/>
    <xdr:sp macro="" textlink="">
      <xdr:nvSpPr>
        <xdr:cNvPr id="457" name="土木費平均値テキスト"/>
        <xdr:cNvSpPr txBox="1"/>
      </xdr:nvSpPr>
      <xdr:spPr>
        <a:xfrm>
          <a:off x="10528300" y="16651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168952</xdr:rowOff>
    </xdr:from>
    <xdr:to>
      <xdr:col>55</xdr:col>
      <xdr:colOff>50800</xdr:colOff>
      <xdr:row>98</xdr:row>
      <xdr:rowOff>99102</xdr:rowOff>
    </xdr:to>
    <xdr:sp macro="" textlink="">
      <xdr:nvSpPr>
        <xdr:cNvPr id="458" name="フローチャート: 判断 457"/>
        <xdr:cNvSpPr/>
      </xdr:nvSpPr>
      <xdr:spPr>
        <a:xfrm>
          <a:off x="104267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55823</xdr:rowOff>
    </xdr:from>
    <xdr:to>
      <xdr:col>50</xdr:col>
      <xdr:colOff>114300</xdr:colOff>
      <xdr:row>98</xdr:row>
      <xdr:rowOff>66864</xdr:rowOff>
    </xdr:to>
    <xdr:cxnSp macro="">
      <xdr:nvCxnSpPr>
        <xdr:cNvPr id="459" name="直線コネクタ 458"/>
        <xdr:cNvCxnSpPr/>
      </xdr:nvCxnSpPr>
      <xdr:spPr>
        <a:xfrm flipV="1">
          <a:off x="8750300" y="16857923"/>
          <a:ext cx="8890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170590</xdr:rowOff>
    </xdr:from>
    <xdr:to>
      <xdr:col>50</xdr:col>
      <xdr:colOff>165100</xdr:colOff>
      <xdr:row>98</xdr:row>
      <xdr:rowOff>100740</xdr:rowOff>
    </xdr:to>
    <xdr:sp macro="" textlink="">
      <xdr:nvSpPr>
        <xdr:cNvPr id="460" name="フローチャート: 判断 459"/>
        <xdr:cNvSpPr/>
      </xdr:nvSpPr>
      <xdr:spPr>
        <a:xfrm>
          <a:off x="9588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117267</xdr:rowOff>
    </xdr:from>
    <xdr:ext cx="534377" cy="259045"/>
    <xdr:sp macro="" textlink="">
      <xdr:nvSpPr>
        <xdr:cNvPr id="461" name="テキスト ボックス 460"/>
        <xdr:cNvSpPr txBox="1"/>
      </xdr:nvSpPr>
      <xdr:spPr>
        <a:xfrm>
          <a:off x="9372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56139</xdr:rowOff>
    </xdr:from>
    <xdr:to>
      <xdr:col>45</xdr:col>
      <xdr:colOff>177800</xdr:colOff>
      <xdr:row>98</xdr:row>
      <xdr:rowOff>66864</xdr:rowOff>
    </xdr:to>
    <xdr:cxnSp macro="">
      <xdr:nvCxnSpPr>
        <xdr:cNvPr id="462" name="直線コネクタ 461"/>
        <xdr:cNvCxnSpPr/>
      </xdr:nvCxnSpPr>
      <xdr:spPr>
        <a:xfrm>
          <a:off x="7861300" y="16858239"/>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166002</xdr:rowOff>
    </xdr:from>
    <xdr:to>
      <xdr:col>46</xdr:col>
      <xdr:colOff>38100</xdr:colOff>
      <xdr:row>98</xdr:row>
      <xdr:rowOff>96152</xdr:rowOff>
    </xdr:to>
    <xdr:sp macro="" textlink="">
      <xdr:nvSpPr>
        <xdr:cNvPr id="463" name="フローチャート: 判断 462"/>
        <xdr:cNvSpPr/>
      </xdr:nvSpPr>
      <xdr:spPr>
        <a:xfrm>
          <a:off x="8699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112679</xdr:rowOff>
    </xdr:from>
    <xdr:ext cx="534377" cy="259045"/>
    <xdr:sp macro="" textlink="">
      <xdr:nvSpPr>
        <xdr:cNvPr id="464" name="テキスト ボックス 463"/>
        <xdr:cNvSpPr txBox="1"/>
      </xdr:nvSpPr>
      <xdr:spPr>
        <a:xfrm>
          <a:off x="8483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56139</xdr:rowOff>
    </xdr:from>
    <xdr:to>
      <xdr:col>41</xdr:col>
      <xdr:colOff>50800</xdr:colOff>
      <xdr:row>98</xdr:row>
      <xdr:rowOff>60596</xdr:rowOff>
    </xdr:to>
    <xdr:cxnSp macro="">
      <xdr:nvCxnSpPr>
        <xdr:cNvPr id="465" name="直線コネクタ 464"/>
        <xdr:cNvCxnSpPr/>
      </xdr:nvCxnSpPr>
      <xdr:spPr>
        <a:xfrm flipV="1">
          <a:off x="6972300" y="16858239"/>
          <a:ext cx="8890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166334</xdr:rowOff>
    </xdr:from>
    <xdr:to>
      <xdr:col>41</xdr:col>
      <xdr:colOff>101600</xdr:colOff>
      <xdr:row>98</xdr:row>
      <xdr:rowOff>96484</xdr:rowOff>
    </xdr:to>
    <xdr:sp macro="" textlink="">
      <xdr:nvSpPr>
        <xdr:cNvPr id="466" name="フローチャート: 判断 465"/>
        <xdr:cNvSpPr/>
      </xdr:nvSpPr>
      <xdr:spPr>
        <a:xfrm>
          <a:off x="7810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113011</xdr:rowOff>
    </xdr:from>
    <xdr:ext cx="534377" cy="259045"/>
    <xdr:sp macro="" textlink="">
      <xdr:nvSpPr>
        <xdr:cNvPr id="467" name="テキスト ボックス 466"/>
        <xdr:cNvSpPr txBox="1"/>
      </xdr:nvSpPr>
      <xdr:spPr>
        <a:xfrm>
          <a:off x="7594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1178</xdr:rowOff>
    </xdr:from>
    <xdr:to>
      <xdr:col>36</xdr:col>
      <xdr:colOff>165100</xdr:colOff>
      <xdr:row>98</xdr:row>
      <xdr:rowOff>102778</xdr:rowOff>
    </xdr:to>
    <xdr:sp macro="" textlink="">
      <xdr:nvSpPr>
        <xdr:cNvPr id="468" name="フローチャート: 判断 467"/>
        <xdr:cNvSpPr/>
      </xdr:nvSpPr>
      <xdr:spPr>
        <a:xfrm>
          <a:off x="6921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119305</xdr:rowOff>
    </xdr:from>
    <xdr:ext cx="534377" cy="259045"/>
    <xdr:sp macro="" textlink="">
      <xdr:nvSpPr>
        <xdr:cNvPr id="469" name="テキスト ボックス 468"/>
        <xdr:cNvSpPr txBox="1"/>
      </xdr:nvSpPr>
      <xdr:spPr>
        <a:xfrm>
          <a:off x="6705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3994</xdr:rowOff>
    </xdr:from>
    <xdr:to>
      <xdr:col>55</xdr:col>
      <xdr:colOff>50800</xdr:colOff>
      <xdr:row>98</xdr:row>
      <xdr:rowOff>105594</xdr:rowOff>
    </xdr:to>
    <xdr:sp macro="" textlink="">
      <xdr:nvSpPr>
        <xdr:cNvPr id="475" name="楕円 474"/>
        <xdr:cNvSpPr/>
      </xdr:nvSpPr>
      <xdr:spPr>
        <a:xfrm>
          <a:off x="10426700" y="1680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147379</xdr:rowOff>
    </xdr:from>
    <xdr:ext cx="534377" cy="259045"/>
    <xdr:sp macro="" textlink="">
      <xdr:nvSpPr>
        <xdr:cNvPr id="476" name="土木費該当値テキスト"/>
        <xdr:cNvSpPr txBox="1"/>
      </xdr:nvSpPr>
      <xdr:spPr>
        <a:xfrm>
          <a:off x="10528300" y="1677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5023</xdr:rowOff>
    </xdr:from>
    <xdr:to>
      <xdr:col>50</xdr:col>
      <xdr:colOff>165100</xdr:colOff>
      <xdr:row>98</xdr:row>
      <xdr:rowOff>106623</xdr:rowOff>
    </xdr:to>
    <xdr:sp macro="" textlink="">
      <xdr:nvSpPr>
        <xdr:cNvPr id="477" name="楕円 476"/>
        <xdr:cNvSpPr/>
      </xdr:nvSpPr>
      <xdr:spPr>
        <a:xfrm>
          <a:off x="9588500" y="1680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97750</xdr:rowOff>
    </xdr:from>
    <xdr:ext cx="534377" cy="259045"/>
    <xdr:sp macro="" textlink="">
      <xdr:nvSpPr>
        <xdr:cNvPr id="478" name="テキスト ボックス 477"/>
        <xdr:cNvSpPr txBox="1"/>
      </xdr:nvSpPr>
      <xdr:spPr>
        <a:xfrm>
          <a:off x="9372111" y="1689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16064</xdr:rowOff>
    </xdr:from>
    <xdr:to>
      <xdr:col>46</xdr:col>
      <xdr:colOff>38100</xdr:colOff>
      <xdr:row>98</xdr:row>
      <xdr:rowOff>117664</xdr:rowOff>
    </xdr:to>
    <xdr:sp macro="" textlink="">
      <xdr:nvSpPr>
        <xdr:cNvPr id="479" name="楕円 478"/>
        <xdr:cNvSpPr/>
      </xdr:nvSpPr>
      <xdr:spPr>
        <a:xfrm>
          <a:off x="8699500" y="1681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108791</xdr:rowOff>
    </xdr:from>
    <xdr:ext cx="534377" cy="259045"/>
    <xdr:sp macro="" textlink="">
      <xdr:nvSpPr>
        <xdr:cNvPr id="480" name="テキスト ボックス 479"/>
        <xdr:cNvSpPr txBox="1"/>
      </xdr:nvSpPr>
      <xdr:spPr>
        <a:xfrm>
          <a:off x="8483111" y="1691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5339</xdr:rowOff>
    </xdr:from>
    <xdr:to>
      <xdr:col>41</xdr:col>
      <xdr:colOff>101600</xdr:colOff>
      <xdr:row>98</xdr:row>
      <xdr:rowOff>106939</xdr:rowOff>
    </xdr:to>
    <xdr:sp macro="" textlink="">
      <xdr:nvSpPr>
        <xdr:cNvPr id="481" name="楕円 480"/>
        <xdr:cNvSpPr/>
      </xdr:nvSpPr>
      <xdr:spPr>
        <a:xfrm>
          <a:off x="7810500" y="16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98066</xdr:rowOff>
    </xdr:from>
    <xdr:ext cx="534377" cy="259045"/>
    <xdr:sp macro="" textlink="">
      <xdr:nvSpPr>
        <xdr:cNvPr id="482" name="テキスト ボックス 481"/>
        <xdr:cNvSpPr txBox="1"/>
      </xdr:nvSpPr>
      <xdr:spPr>
        <a:xfrm>
          <a:off x="7594111" y="1690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9796</xdr:rowOff>
    </xdr:from>
    <xdr:to>
      <xdr:col>36</xdr:col>
      <xdr:colOff>165100</xdr:colOff>
      <xdr:row>98</xdr:row>
      <xdr:rowOff>111396</xdr:rowOff>
    </xdr:to>
    <xdr:sp macro="" textlink="">
      <xdr:nvSpPr>
        <xdr:cNvPr id="483" name="楕円 482"/>
        <xdr:cNvSpPr/>
      </xdr:nvSpPr>
      <xdr:spPr>
        <a:xfrm>
          <a:off x="6921500" y="1681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102523</xdr:rowOff>
    </xdr:from>
    <xdr:ext cx="534377" cy="259045"/>
    <xdr:sp macro="" textlink="">
      <xdr:nvSpPr>
        <xdr:cNvPr id="484" name="テキスト ボックス 483"/>
        <xdr:cNvSpPr txBox="1"/>
      </xdr:nvSpPr>
      <xdr:spPr>
        <a:xfrm>
          <a:off x="6705111" y="1690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49540</xdr:rowOff>
    </xdr:from>
    <xdr:to>
      <xdr:col>85</xdr:col>
      <xdr:colOff>126364</xdr:colOff>
      <xdr:row>38</xdr:row>
      <xdr:rowOff>162651</xdr:rowOff>
    </xdr:to>
    <xdr:cxnSp macro="">
      <xdr:nvCxnSpPr>
        <xdr:cNvPr id="507" name="直線コネクタ 506"/>
        <xdr:cNvCxnSpPr/>
      </xdr:nvCxnSpPr>
      <xdr:spPr>
        <a:xfrm flipV="1">
          <a:off x="16317595" y="5364490"/>
          <a:ext cx="1269" cy="1313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166478</xdr:rowOff>
    </xdr:from>
    <xdr:ext cx="469744" cy="259045"/>
    <xdr:sp macro="" textlink="">
      <xdr:nvSpPr>
        <xdr:cNvPr id="508" name="消防費最小値テキスト"/>
        <xdr:cNvSpPr txBox="1"/>
      </xdr:nvSpPr>
      <xdr:spPr>
        <a:xfrm>
          <a:off x="16370300" y="668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162651</xdr:rowOff>
    </xdr:from>
    <xdr:to>
      <xdr:col>86</xdr:col>
      <xdr:colOff>25400</xdr:colOff>
      <xdr:row>38</xdr:row>
      <xdr:rowOff>162651</xdr:rowOff>
    </xdr:to>
    <xdr:cxnSp macro="">
      <xdr:nvCxnSpPr>
        <xdr:cNvPr id="509" name="直線コネクタ 508"/>
        <xdr:cNvCxnSpPr/>
      </xdr:nvCxnSpPr>
      <xdr:spPr>
        <a:xfrm>
          <a:off x="16230600" y="667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167667</xdr:rowOff>
    </xdr:from>
    <xdr:ext cx="534377" cy="259045"/>
    <xdr:sp macro="" textlink="">
      <xdr:nvSpPr>
        <xdr:cNvPr id="510" name="消防費最大値テキスト"/>
        <xdr:cNvSpPr txBox="1"/>
      </xdr:nvSpPr>
      <xdr:spPr>
        <a:xfrm>
          <a:off x="16370300" y="51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49540</xdr:rowOff>
    </xdr:from>
    <xdr:to>
      <xdr:col>86</xdr:col>
      <xdr:colOff>25400</xdr:colOff>
      <xdr:row>31</xdr:row>
      <xdr:rowOff>49540</xdr:rowOff>
    </xdr:to>
    <xdr:cxnSp macro="">
      <xdr:nvCxnSpPr>
        <xdr:cNvPr id="511" name="直線コネクタ 510"/>
        <xdr:cNvCxnSpPr/>
      </xdr:nvCxnSpPr>
      <xdr:spPr>
        <a:xfrm>
          <a:off x="16230600" y="5364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156205</xdr:rowOff>
    </xdr:from>
    <xdr:to>
      <xdr:col>85</xdr:col>
      <xdr:colOff>127000</xdr:colOff>
      <xdr:row>37</xdr:row>
      <xdr:rowOff>20325</xdr:rowOff>
    </xdr:to>
    <xdr:cxnSp macro="">
      <xdr:nvCxnSpPr>
        <xdr:cNvPr id="512" name="直線コネクタ 511"/>
        <xdr:cNvCxnSpPr/>
      </xdr:nvCxnSpPr>
      <xdr:spPr>
        <a:xfrm flipV="1">
          <a:off x="15481300" y="6328405"/>
          <a:ext cx="8382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104680</xdr:rowOff>
    </xdr:from>
    <xdr:ext cx="534377" cy="259045"/>
    <xdr:sp macro="" textlink="">
      <xdr:nvSpPr>
        <xdr:cNvPr id="513" name="消防費平均値テキスト"/>
        <xdr:cNvSpPr txBox="1"/>
      </xdr:nvSpPr>
      <xdr:spPr>
        <a:xfrm>
          <a:off x="16370300" y="6276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126253</xdr:rowOff>
    </xdr:from>
    <xdr:to>
      <xdr:col>85</xdr:col>
      <xdr:colOff>177800</xdr:colOff>
      <xdr:row>37</xdr:row>
      <xdr:rowOff>56403</xdr:rowOff>
    </xdr:to>
    <xdr:sp macro="" textlink="">
      <xdr:nvSpPr>
        <xdr:cNvPr id="514" name="フローチャート: 判断 513"/>
        <xdr:cNvSpPr/>
      </xdr:nvSpPr>
      <xdr:spPr>
        <a:xfrm>
          <a:off x="162687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18496</xdr:rowOff>
    </xdr:from>
    <xdr:to>
      <xdr:col>81</xdr:col>
      <xdr:colOff>50800</xdr:colOff>
      <xdr:row>37</xdr:row>
      <xdr:rowOff>20325</xdr:rowOff>
    </xdr:to>
    <xdr:cxnSp macro="">
      <xdr:nvCxnSpPr>
        <xdr:cNvPr id="515" name="直線コネクタ 514"/>
        <xdr:cNvCxnSpPr/>
      </xdr:nvCxnSpPr>
      <xdr:spPr>
        <a:xfrm>
          <a:off x="14592300" y="6362146"/>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158349</xdr:rowOff>
    </xdr:from>
    <xdr:to>
      <xdr:col>81</xdr:col>
      <xdr:colOff>101600</xdr:colOff>
      <xdr:row>37</xdr:row>
      <xdr:rowOff>88499</xdr:rowOff>
    </xdr:to>
    <xdr:sp macro="" textlink="">
      <xdr:nvSpPr>
        <xdr:cNvPr id="516" name="フローチャート: 判断 515"/>
        <xdr:cNvSpPr/>
      </xdr:nvSpPr>
      <xdr:spPr>
        <a:xfrm>
          <a:off x="15430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79626</xdr:rowOff>
    </xdr:from>
    <xdr:ext cx="534377" cy="259045"/>
    <xdr:sp macro="" textlink="">
      <xdr:nvSpPr>
        <xdr:cNvPr id="517" name="テキスト ボックス 516"/>
        <xdr:cNvSpPr txBox="1"/>
      </xdr:nvSpPr>
      <xdr:spPr>
        <a:xfrm>
          <a:off x="15214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5512</xdr:rowOff>
    </xdr:from>
    <xdr:to>
      <xdr:col>76</xdr:col>
      <xdr:colOff>114300</xdr:colOff>
      <xdr:row>37</xdr:row>
      <xdr:rowOff>18496</xdr:rowOff>
    </xdr:to>
    <xdr:cxnSp macro="">
      <xdr:nvCxnSpPr>
        <xdr:cNvPr id="518" name="直線コネクタ 517"/>
        <xdr:cNvCxnSpPr/>
      </xdr:nvCxnSpPr>
      <xdr:spPr>
        <a:xfrm>
          <a:off x="13703300" y="6349162"/>
          <a:ext cx="8890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158669</xdr:rowOff>
    </xdr:from>
    <xdr:to>
      <xdr:col>76</xdr:col>
      <xdr:colOff>165100</xdr:colOff>
      <xdr:row>37</xdr:row>
      <xdr:rowOff>88819</xdr:rowOff>
    </xdr:to>
    <xdr:sp macro="" textlink="">
      <xdr:nvSpPr>
        <xdr:cNvPr id="519" name="フローチャート: 判断 518"/>
        <xdr:cNvSpPr/>
      </xdr:nvSpPr>
      <xdr:spPr>
        <a:xfrm>
          <a:off x="14541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79946</xdr:rowOff>
    </xdr:from>
    <xdr:ext cx="534377" cy="259045"/>
    <xdr:sp macro="" textlink="">
      <xdr:nvSpPr>
        <xdr:cNvPr id="520" name="テキスト ボックス 519"/>
        <xdr:cNvSpPr txBox="1"/>
      </xdr:nvSpPr>
      <xdr:spPr>
        <a:xfrm>
          <a:off x="14325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5512</xdr:rowOff>
    </xdr:from>
    <xdr:to>
      <xdr:col>71</xdr:col>
      <xdr:colOff>177800</xdr:colOff>
      <xdr:row>37</xdr:row>
      <xdr:rowOff>44557</xdr:rowOff>
    </xdr:to>
    <xdr:cxnSp macro="">
      <xdr:nvCxnSpPr>
        <xdr:cNvPr id="521" name="直線コネクタ 520"/>
        <xdr:cNvCxnSpPr/>
      </xdr:nvCxnSpPr>
      <xdr:spPr>
        <a:xfrm flipV="1">
          <a:off x="12814300" y="6349162"/>
          <a:ext cx="889000" cy="3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166898</xdr:rowOff>
    </xdr:from>
    <xdr:to>
      <xdr:col>72</xdr:col>
      <xdr:colOff>38100</xdr:colOff>
      <xdr:row>37</xdr:row>
      <xdr:rowOff>97048</xdr:rowOff>
    </xdr:to>
    <xdr:sp macro="" textlink="">
      <xdr:nvSpPr>
        <xdr:cNvPr id="522" name="フローチャート: 判断 521"/>
        <xdr:cNvSpPr/>
      </xdr:nvSpPr>
      <xdr:spPr>
        <a:xfrm>
          <a:off x="13652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88175</xdr:rowOff>
    </xdr:from>
    <xdr:ext cx="534377" cy="259045"/>
    <xdr:sp macro="" textlink="">
      <xdr:nvSpPr>
        <xdr:cNvPr id="523" name="テキスト ボックス 522"/>
        <xdr:cNvSpPr txBox="1"/>
      </xdr:nvSpPr>
      <xdr:spPr>
        <a:xfrm>
          <a:off x="13436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149525</xdr:rowOff>
    </xdr:from>
    <xdr:to>
      <xdr:col>67</xdr:col>
      <xdr:colOff>101600</xdr:colOff>
      <xdr:row>37</xdr:row>
      <xdr:rowOff>79675</xdr:rowOff>
    </xdr:to>
    <xdr:sp macro="" textlink="">
      <xdr:nvSpPr>
        <xdr:cNvPr id="524" name="フローチャート: 判断 523"/>
        <xdr:cNvSpPr/>
      </xdr:nvSpPr>
      <xdr:spPr>
        <a:xfrm>
          <a:off x="12763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96202</xdr:rowOff>
    </xdr:from>
    <xdr:ext cx="534377" cy="259045"/>
    <xdr:sp macro="" textlink="">
      <xdr:nvSpPr>
        <xdr:cNvPr id="525" name="テキスト ボックス 524"/>
        <xdr:cNvSpPr txBox="1"/>
      </xdr:nvSpPr>
      <xdr:spPr>
        <a:xfrm>
          <a:off x="12547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105405</xdr:rowOff>
    </xdr:from>
    <xdr:to>
      <xdr:col>85</xdr:col>
      <xdr:colOff>177800</xdr:colOff>
      <xdr:row>37</xdr:row>
      <xdr:rowOff>35555</xdr:rowOff>
    </xdr:to>
    <xdr:sp macro="" textlink="">
      <xdr:nvSpPr>
        <xdr:cNvPr id="531" name="楕円 530"/>
        <xdr:cNvSpPr/>
      </xdr:nvSpPr>
      <xdr:spPr>
        <a:xfrm>
          <a:off x="16268700" y="627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128282</xdr:rowOff>
    </xdr:from>
    <xdr:ext cx="534377" cy="259045"/>
    <xdr:sp macro="" textlink="">
      <xdr:nvSpPr>
        <xdr:cNvPr id="532" name="消防費該当値テキスト"/>
        <xdr:cNvSpPr txBox="1"/>
      </xdr:nvSpPr>
      <xdr:spPr>
        <a:xfrm>
          <a:off x="16370300" y="612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140975</xdr:rowOff>
    </xdr:from>
    <xdr:to>
      <xdr:col>81</xdr:col>
      <xdr:colOff>101600</xdr:colOff>
      <xdr:row>37</xdr:row>
      <xdr:rowOff>71125</xdr:rowOff>
    </xdr:to>
    <xdr:sp macro="" textlink="">
      <xdr:nvSpPr>
        <xdr:cNvPr id="533" name="楕円 532"/>
        <xdr:cNvSpPr/>
      </xdr:nvSpPr>
      <xdr:spPr>
        <a:xfrm>
          <a:off x="15430500" y="631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87652</xdr:rowOff>
    </xdr:from>
    <xdr:ext cx="534377" cy="259045"/>
    <xdr:sp macro="" textlink="">
      <xdr:nvSpPr>
        <xdr:cNvPr id="534" name="テキスト ボックス 533"/>
        <xdr:cNvSpPr txBox="1"/>
      </xdr:nvSpPr>
      <xdr:spPr>
        <a:xfrm>
          <a:off x="15214111" y="608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139146</xdr:rowOff>
    </xdr:from>
    <xdr:to>
      <xdr:col>76</xdr:col>
      <xdr:colOff>165100</xdr:colOff>
      <xdr:row>37</xdr:row>
      <xdr:rowOff>69296</xdr:rowOff>
    </xdr:to>
    <xdr:sp macro="" textlink="">
      <xdr:nvSpPr>
        <xdr:cNvPr id="535" name="楕円 534"/>
        <xdr:cNvSpPr/>
      </xdr:nvSpPr>
      <xdr:spPr>
        <a:xfrm>
          <a:off x="14541500" y="63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85823</xdr:rowOff>
    </xdr:from>
    <xdr:ext cx="534377" cy="259045"/>
    <xdr:sp macro="" textlink="">
      <xdr:nvSpPr>
        <xdr:cNvPr id="536" name="テキスト ボックス 535"/>
        <xdr:cNvSpPr txBox="1"/>
      </xdr:nvSpPr>
      <xdr:spPr>
        <a:xfrm>
          <a:off x="14325111" y="608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126162</xdr:rowOff>
    </xdr:from>
    <xdr:to>
      <xdr:col>72</xdr:col>
      <xdr:colOff>38100</xdr:colOff>
      <xdr:row>37</xdr:row>
      <xdr:rowOff>56312</xdr:rowOff>
    </xdr:to>
    <xdr:sp macro="" textlink="">
      <xdr:nvSpPr>
        <xdr:cNvPr id="537" name="楕円 536"/>
        <xdr:cNvSpPr/>
      </xdr:nvSpPr>
      <xdr:spPr>
        <a:xfrm>
          <a:off x="13652500" y="629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72839</xdr:rowOff>
    </xdr:from>
    <xdr:ext cx="534377" cy="259045"/>
    <xdr:sp macro="" textlink="">
      <xdr:nvSpPr>
        <xdr:cNvPr id="538" name="テキスト ボックス 537"/>
        <xdr:cNvSpPr txBox="1"/>
      </xdr:nvSpPr>
      <xdr:spPr>
        <a:xfrm>
          <a:off x="13436111" y="607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165207</xdr:rowOff>
    </xdr:from>
    <xdr:to>
      <xdr:col>67</xdr:col>
      <xdr:colOff>101600</xdr:colOff>
      <xdr:row>37</xdr:row>
      <xdr:rowOff>95357</xdr:rowOff>
    </xdr:to>
    <xdr:sp macro="" textlink="">
      <xdr:nvSpPr>
        <xdr:cNvPr id="539" name="楕円 538"/>
        <xdr:cNvSpPr/>
      </xdr:nvSpPr>
      <xdr:spPr>
        <a:xfrm>
          <a:off x="12763500" y="633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86484</xdr:rowOff>
    </xdr:from>
    <xdr:ext cx="534377" cy="259045"/>
    <xdr:sp macro="" textlink="">
      <xdr:nvSpPr>
        <xdr:cNvPr id="540" name="テキスト ボックス 539"/>
        <xdr:cNvSpPr txBox="1"/>
      </xdr:nvSpPr>
      <xdr:spPr>
        <a:xfrm>
          <a:off x="12547111" y="64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3" name="テキスト ボックス 55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7" name="テキスト ボックス 55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9" name="テキスト ボックス 55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2556</xdr:rowOff>
    </xdr:from>
    <xdr:to>
      <xdr:col>85</xdr:col>
      <xdr:colOff>126364</xdr:colOff>
      <xdr:row>58</xdr:row>
      <xdr:rowOff>113476</xdr:rowOff>
    </xdr:to>
    <xdr:cxnSp macro="">
      <xdr:nvCxnSpPr>
        <xdr:cNvPr id="567" name="直線コネクタ 566"/>
        <xdr:cNvCxnSpPr/>
      </xdr:nvCxnSpPr>
      <xdr:spPr>
        <a:xfrm flipV="1">
          <a:off x="16317595" y="8746506"/>
          <a:ext cx="1269" cy="131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117303</xdr:rowOff>
    </xdr:from>
    <xdr:ext cx="534377" cy="259045"/>
    <xdr:sp macro="" textlink="">
      <xdr:nvSpPr>
        <xdr:cNvPr id="568" name="教育費最小値テキスト"/>
        <xdr:cNvSpPr txBox="1"/>
      </xdr:nvSpPr>
      <xdr:spPr>
        <a:xfrm>
          <a:off x="16370300" y="100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113476</xdr:rowOff>
    </xdr:from>
    <xdr:to>
      <xdr:col>86</xdr:col>
      <xdr:colOff>25400</xdr:colOff>
      <xdr:row>58</xdr:row>
      <xdr:rowOff>113476</xdr:rowOff>
    </xdr:to>
    <xdr:cxnSp macro="">
      <xdr:nvCxnSpPr>
        <xdr:cNvPr id="569" name="直線コネクタ 568"/>
        <xdr:cNvCxnSpPr/>
      </xdr:nvCxnSpPr>
      <xdr:spPr>
        <a:xfrm>
          <a:off x="16230600" y="10057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120683</xdr:rowOff>
    </xdr:from>
    <xdr:ext cx="599010" cy="259045"/>
    <xdr:sp macro="" textlink="">
      <xdr:nvSpPr>
        <xdr:cNvPr id="570" name="教育費最大値テキスト"/>
        <xdr:cNvSpPr txBox="1"/>
      </xdr:nvSpPr>
      <xdr:spPr>
        <a:xfrm>
          <a:off x="16370300" y="85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2556</xdr:rowOff>
    </xdr:from>
    <xdr:to>
      <xdr:col>86</xdr:col>
      <xdr:colOff>25400</xdr:colOff>
      <xdr:row>51</xdr:row>
      <xdr:rowOff>2556</xdr:rowOff>
    </xdr:to>
    <xdr:cxnSp macro="">
      <xdr:nvCxnSpPr>
        <xdr:cNvPr id="571" name="直線コネクタ 570"/>
        <xdr:cNvCxnSpPr/>
      </xdr:nvCxnSpPr>
      <xdr:spPr>
        <a:xfrm>
          <a:off x="16230600" y="874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64327</xdr:rowOff>
    </xdr:from>
    <xdr:to>
      <xdr:col>85</xdr:col>
      <xdr:colOff>127000</xdr:colOff>
      <xdr:row>55</xdr:row>
      <xdr:rowOff>16779</xdr:rowOff>
    </xdr:to>
    <xdr:cxnSp macro="">
      <xdr:nvCxnSpPr>
        <xdr:cNvPr id="572" name="直線コネクタ 571"/>
        <xdr:cNvCxnSpPr/>
      </xdr:nvCxnSpPr>
      <xdr:spPr>
        <a:xfrm flipV="1">
          <a:off x="15481300" y="8808277"/>
          <a:ext cx="838200" cy="63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164809</xdr:rowOff>
    </xdr:from>
    <xdr:ext cx="534377" cy="259045"/>
    <xdr:sp macro="" textlink="">
      <xdr:nvSpPr>
        <xdr:cNvPr id="573" name="教育費平均値テキスト"/>
        <xdr:cNvSpPr txBox="1"/>
      </xdr:nvSpPr>
      <xdr:spPr>
        <a:xfrm>
          <a:off x="16370300" y="9594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14932</xdr:rowOff>
    </xdr:from>
    <xdr:to>
      <xdr:col>85</xdr:col>
      <xdr:colOff>177800</xdr:colOff>
      <xdr:row>56</xdr:row>
      <xdr:rowOff>116532</xdr:rowOff>
    </xdr:to>
    <xdr:sp macro="" textlink="">
      <xdr:nvSpPr>
        <xdr:cNvPr id="574" name="フローチャート: 判断 573"/>
        <xdr:cNvSpPr/>
      </xdr:nvSpPr>
      <xdr:spPr>
        <a:xfrm>
          <a:off x="162687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16779</xdr:rowOff>
    </xdr:from>
    <xdr:to>
      <xdr:col>81</xdr:col>
      <xdr:colOff>50800</xdr:colOff>
      <xdr:row>55</xdr:row>
      <xdr:rowOff>79056</xdr:rowOff>
    </xdr:to>
    <xdr:cxnSp macro="">
      <xdr:nvCxnSpPr>
        <xdr:cNvPr id="575" name="直線コネクタ 574"/>
        <xdr:cNvCxnSpPr/>
      </xdr:nvCxnSpPr>
      <xdr:spPr>
        <a:xfrm flipV="1">
          <a:off x="14592300" y="9446529"/>
          <a:ext cx="889000" cy="6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113833</xdr:rowOff>
    </xdr:from>
    <xdr:to>
      <xdr:col>81</xdr:col>
      <xdr:colOff>101600</xdr:colOff>
      <xdr:row>57</xdr:row>
      <xdr:rowOff>43983</xdr:rowOff>
    </xdr:to>
    <xdr:sp macro="" textlink="">
      <xdr:nvSpPr>
        <xdr:cNvPr id="576" name="フローチャート: 判断 575"/>
        <xdr:cNvSpPr/>
      </xdr:nvSpPr>
      <xdr:spPr>
        <a:xfrm>
          <a:off x="15430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35110</xdr:rowOff>
    </xdr:from>
    <xdr:ext cx="534377" cy="259045"/>
    <xdr:sp macro="" textlink="">
      <xdr:nvSpPr>
        <xdr:cNvPr id="577" name="テキスト ボックス 576"/>
        <xdr:cNvSpPr txBox="1"/>
      </xdr:nvSpPr>
      <xdr:spPr>
        <a:xfrm>
          <a:off x="15214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79056</xdr:rowOff>
    </xdr:from>
    <xdr:to>
      <xdr:col>76</xdr:col>
      <xdr:colOff>114300</xdr:colOff>
      <xdr:row>56</xdr:row>
      <xdr:rowOff>148093</xdr:rowOff>
    </xdr:to>
    <xdr:cxnSp macro="">
      <xdr:nvCxnSpPr>
        <xdr:cNvPr id="578" name="直線コネクタ 577"/>
        <xdr:cNvCxnSpPr/>
      </xdr:nvCxnSpPr>
      <xdr:spPr>
        <a:xfrm flipV="1">
          <a:off x="13703300" y="9508806"/>
          <a:ext cx="889000" cy="24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131665</xdr:rowOff>
    </xdr:from>
    <xdr:to>
      <xdr:col>76</xdr:col>
      <xdr:colOff>165100</xdr:colOff>
      <xdr:row>57</xdr:row>
      <xdr:rowOff>61815</xdr:rowOff>
    </xdr:to>
    <xdr:sp macro="" textlink="">
      <xdr:nvSpPr>
        <xdr:cNvPr id="579" name="フローチャート: 判断 578"/>
        <xdr:cNvSpPr/>
      </xdr:nvSpPr>
      <xdr:spPr>
        <a:xfrm>
          <a:off x="14541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52942</xdr:rowOff>
    </xdr:from>
    <xdr:ext cx="534377" cy="259045"/>
    <xdr:sp macro="" textlink="">
      <xdr:nvSpPr>
        <xdr:cNvPr id="580" name="テキスト ボックス 579"/>
        <xdr:cNvSpPr txBox="1"/>
      </xdr:nvSpPr>
      <xdr:spPr>
        <a:xfrm>
          <a:off x="14325111" y="98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148093</xdr:rowOff>
    </xdr:from>
    <xdr:to>
      <xdr:col>71</xdr:col>
      <xdr:colOff>177800</xdr:colOff>
      <xdr:row>57</xdr:row>
      <xdr:rowOff>31245</xdr:rowOff>
    </xdr:to>
    <xdr:cxnSp macro="">
      <xdr:nvCxnSpPr>
        <xdr:cNvPr id="581" name="直線コネクタ 580"/>
        <xdr:cNvCxnSpPr/>
      </xdr:nvCxnSpPr>
      <xdr:spPr>
        <a:xfrm flipV="1">
          <a:off x="12814300" y="9749293"/>
          <a:ext cx="889000" cy="5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146850</xdr:rowOff>
    </xdr:from>
    <xdr:to>
      <xdr:col>72</xdr:col>
      <xdr:colOff>38100</xdr:colOff>
      <xdr:row>57</xdr:row>
      <xdr:rowOff>77000</xdr:rowOff>
    </xdr:to>
    <xdr:sp macro="" textlink="">
      <xdr:nvSpPr>
        <xdr:cNvPr id="582" name="フローチャート: 判断 581"/>
        <xdr:cNvSpPr/>
      </xdr:nvSpPr>
      <xdr:spPr>
        <a:xfrm>
          <a:off x="13652500" y="974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68127</xdr:rowOff>
    </xdr:from>
    <xdr:ext cx="534377" cy="259045"/>
    <xdr:sp macro="" textlink="">
      <xdr:nvSpPr>
        <xdr:cNvPr id="583" name="テキスト ボックス 582"/>
        <xdr:cNvSpPr txBox="1"/>
      </xdr:nvSpPr>
      <xdr:spPr>
        <a:xfrm>
          <a:off x="13436111" y="984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120757</xdr:rowOff>
    </xdr:from>
    <xdr:to>
      <xdr:col>67</xdr:col>
      <xdr:colOff>101600</xdr:colOff>
      <xdr:row>57</xdr:row>
      <xdr:rowOff>50907</xdr:rowOff>
    </xdr:to>
    <xdr:sp macro="" textlink="">
      <xdr:nvSpPr>
        <xdr:cNvPr id="584" name="フローチャート: 判断 583"/>
        <xdr:cNvSpPr/>
      </xdr:nvSpPr>
      <xdr:spPr>
        <a:xfrm>
          <a:off x="12763500" y="972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67434</xdr:rowOff>
    </xdr:from>
    <xdr:ext cx="534377" cy="259045"/>
    <xdr:sp macro="" textlink="">
      <xdr:nvSpPr>
        <xdr:cNvPr id="585" name="テキスト ボックス 584"/>
        <xdr:cNvSpPr txBox="1"/>
      </xdr:nvSpPr>
      <xdr:spPr>
        <a:xfrm>
          <a:off x="12547111" y="949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13527</xdr:rowOff>
    </xdr:from>
    <xdr:to>
      <xdr:col>85</xdr:col>
      <xdr:colOff>177800</xdr:colOff>
      <xdr:row>51</xdr:row>
      <xdr:rowOff>115127</xdr:rowOff>
    </xdr:to>
    <xdr:sp macro="" textlink="">
      <xdr:nvSpPr>
        <xdr:cNvPr id="591" name="楕円 590"/>
        <xdr:cNvSpPr/>
      </xdr:nvSpPr>
      <xdr:spPr>
        <a:xfrm>
          <a:off x="16268700" y="875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99904</xdr:rowOff>
    </xdr:from>
    <xdr:ext cx="599010" cy="259045"/>
    <xdr:sp macro="" textlink="">
      <xdr:nvSpPr>
        <xdr:cNvPr id="592" name="教育費該当値テキスト"/>
        <xdr:cNvSpPr txBox="1"/>
      </xdr:nvSpPr>
      <xdr:spPr>
        <a:xfrm>
          <a:off x="16370300" y="8672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137429</xdr:rowOff>
    </xdr:from>
    <xdr:to>
      <xdr:col>81</xdr:col>
      <xdr:colOff>101600</xdr:colOff>
      <xdr:row>55</xdr:row>
      <xdr:rowOff>67579</xdr:rowOff>
    </xdr:to>
    <xdr:sp macro="" textlink="">
      <xdr:nvSpPr>
        <xdr:cNvPr id="593" name="楕円 592"/>
        <xdr:cNvSpPr/>
      </xdr:nvSpPr>
      <xdr:spPr>
        <a:xfrm>
          <a:off x="15430500" y="939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84106</xdr:rowOff>
    </xdr:from>
    <xdr:ext cx="534377" cy="259045"/>
    <xdr:sp macro="" textlink="">
      <xdr:nvSpPr>
        <xdr:cNvPr id="594" name="テキスト ボックス 593"/>
        <xdr:cNvSpPr txBox="1"/>
      </xdr:nvSpPr>
      <xdr:spPr>
        <a:xfrm>
          <a:off x="15214111" y="917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28256</xdr:rowOff>
    </xdr:from>
    <xdr:to>
      <xdr:col>76</xdr:col>
      <xdr:colOff>165100</xdr:colOff>
      <xdr:row>55</xdr:row>
      <xdr:rowOff>129856</xdr:rowOff>
    </xdr:to>
    <xdr:sp macro="" textlink="">
      <xdr:nvSpPr>
        <xdr:cNvPr id="595" name="楕円 594"/>
        <xdr:cNvSpPr/>
      </xdr:nvSpPr>
      <xdr:spPr>
        <a:xfrm>
          <a:off x="14541500" y="945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146383</xdr:rowOff>
    </xdr:from>
    <xdr:ext cx="534377" cy="259045"/>
    <xdr:sp macro="" textlink="">
      <xdr:nvSpPr>
        <xdr:cNvPr id="596" name="テキスト ボックス 595"/>
        <xdr:cNvSpPr txBox="1"/>
      </xdr:nvSpPr>
      <xdr:spPr>
        <a:xfrm>
          <a:off x="14325111" y="923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97293</xdr:rowOff>
    </xdr:from>
    <xdr:to>
      <xdr:col>72</xdr:col>
      <xdr:colOff>38100</xdr:colOff>
      <xdr:row>57</xdr:row>
      <xdr:rowOff>27443</xdr:rowOff>
    </xdr:to>
    <xdr:sp macro="" textlink="">
      <xdr:nvSpPr>
        <xdr:cNvPr id="597" name="楕円 596"/>
        <xdr:cNvSpPr/>
      </xdr:nvSpPr>
      <xdr:spPr>
        <a:xfrm>
          <a:off x="13652500" y="96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43970</xdr:rowOff>
    </xdr:from>
    <xdr:ext cx="534377" cy="259045"/>
    <xdr:sp macro="" textlink="">
      <xdr:nvSpPr>
        <xdr:cNvPr id="598" name="テキスト ボックス 597"/>
        <xdr:cNvSpPr txBox="1"/>
      </xdr:nvSpPr>
      <xdr:spPr>
        <a:xfrm>
          <a:off x="13436111" y="947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151895</xdr:rowOff>
    </xdr:from>
    <xdr:to>
      <xdr:col>67</xdr:col>
      <xdr:colOff>101600</xdr:colOff>
      <xdr:row>57</xdr:row>
      <xdr:rowOff>82045</xdr:rowOff>
    </xdr:to>
    <xdr:sp macro="" textlink="">
      <xdr:nvSpPr>
        <xdr:cNvPr id="599" name="楕円 598"/>
        <xdr:cNvSpPr/>
      </xdr:nvSpPr>
      <xdr:spPr>
        <a:xfrm>
          <a:off x="12763500" y="975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73172</xdr:rowOff>
    </xdr:from>
    <xdr:ext cx="534377" cy="259045"/>
    <xdr:sp macro="" textlink="">
      <xdr:nvSpPr>
        <xdr:cNvPr id="600" name="テキスト ボックス 599"/>
        <xdr:cNvSpPr txBox="1"/>
      </xdr:nvSpPr>
      <xdr:spPr>
        <a:xfrm>
          <a:off x="12547111" y="98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44450</xdr:rowOff>
    </xdr:to>
    <xdr:cxnSp macro="">
      <xdr:nvCxnSpPr>
        <xdr:cNvPr id="624" name="直線コネクタ 623"/>
        <xdr:cNvCxnSpPr/>
      </xdr:nvCxnSpPr>
      <xdr:spPr>
        <a:xfrm flipV="1">
          <a:off x="16317595" y="11954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56735</xdr:rowOff>
    </xdr:from>
    <xdr:ext cx="249299" cy="259045"/>
    <xdr:sp macro="" textlink="">
      <xdr:nvSpPr>
        <xdr:cNvPr id="625" name="災害復旧費最小値テキスト"/>
        <xdr:cNvSpPr txBox="1"/>
      </xdr:nvSpPr>
      <xdr:spPr>
        <a:xfrm>
          <a:off x="16370300" y="13601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7" name="災害復旧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28" name="直線コネクタ 627"/>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27343</xdr:rowOff>
    </xdr:from>
    <xdr:to>
      <xdr:col>85</xdr:col>
      <xdr:colOff>127000</xdr:colOff>
      <xdr:row>79</xdr:row>
      <xdr:rowOff>28981</xdr:rowOff>
    </xdr:to>
    <xdr:cxnSp macro="">
      <xdr:nvCxnSpPr>
        <xdr:cNvPr id="629" name="直線コネクタ 628"/>
        <xdr:cNvCxnSpPr/>
      </xdr:nvCxnSpPr>
      <xdr:spPr>
        <a:xfrm>
          <a:off x="15481300" y="13571893"/>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145635</xdr:rowOff>
    </xdr:from>
    <xdr:ext cx="469744" cy="259045"/>
    <xdr:sp macro="" textlink="">
      <xdr:nvSpPr>
        <xdr:cNvPr id="630" name="災害復旧費平均値テキスト"/>
        <xdr:cNvSpPr txBox="1"/>
      </xdr:nvSpPr>
      <xdr:spPr>
        <a:xfrm>
          <a:off x="16370300" y="13347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122758</xdr:rowOff>
    </xdr:from>
    <xdr:to>
      <xdr:col>85</xdr:col>
      <xdr:colOff>177800</xdr:colOff>
      <xdr:row>79</xdr:row>
      <xdr:rowOff>52908</xdr:rowOff>
    </xdr:to>
    <xdr:sp macro="" textlink="">
      <xdr:nvSpPr>
        <xdr:cNvPr id="631" name="フローチャート: 判断 630"/>
        <xdr:cNvSpPr/>
      </xdr:nvSpPr>
      <xdr:spPr>
        <a:xfrm>
          <a:off x="16268700" y="134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25705</xdr:rowOff>
    </xdr:from>
    <xdr:to>
      <xdr:col>81</xdr:col>
      <xdr:colOff>50800</xdr:colOff>
      <xdr:row>79</xdr:row>
      <xdr:rowOff>27343</xdr:rowOff>
    </xdr:to>
    <xdr:cxnSp macro="">
      <xdr:nvCxnSpPr>
        <xdr:cNvPr id="632" name="直線コネクタ 631"/>
        <xdr:cNvCxnSpPr/>
      </xdr:nvCxnSpPr>
      <xdr:spPr>
        <a:xfrm>
          <a:off x="14592300" y="13570255"/>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137452</xdr:rowOff>
    </xdr:from>
    <xdr:to>
      <xdr:col>81</xdr:col>
      <xdr:colOff>101600</xdr:colOff>
      <xdr:row>79</xdr:row>
      <xdr:rowOff>67602</xdr:rowOff>
    </xdr:to>
    <xdr:sp macro="" textlink="">
      <xdr:nvSpPr>
        <xdr:cNvPr id="633" name="フローチャート: 判断 632"/>
        <xdr:cNvSpPr/>
      </xdr:nvSpPr>
      <xdr:spPr>
        <a:xfrm>
          <a:off x="154305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84129</xdr:rowOff>
    </xdr:from>
    <xdr:ext cx="469744" cy="259045"/>
    <xdr:sp macro="" textlink="">
      <xdr:nvSpPr>
        <xdr:cNvPr id="634" name="テキスト ボックス 633"/>
        <xdr:cNvSpPr txBox="1"/>
      </xdr:nvSpPr>
      <xdr:spPr>
        <a:xfrm>
          <a:off x="15246428" y="1328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25705</xdr:rowOff>
    </xdr:from>
    <xdr:to>
      <xdr:col>76</xdr:col>
      <xdr:colOff>114300</xdr:colOff>
      <xdr:row>79</xdr:row>
      <xdr:rowOff>40094</xdr:rowOff>
    </xdr:to>
    <xdr:cxnSp macro="">
      <xdr:nvCxnSpPr>
        <xdr:cNvPr id="635" name="直線コネクタ 634"/>
        <xdr:cNvCxnSpPr/>
      </xdr:nvCxnSpPr>
      <xdr:spPr>
        <a:xfrm flipV="1">
          <a:off x="13703300" y="13570255"/>
          <a:ext cx="889000" cy="1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148489</xdr:rowOff>
    </xdr:from>
    <xdr:to>
      <xdr:col>76</xdr:col>
      <xdr:colOff>165100</xdr:colOff>
      <xdr:row>79</xdr:row>
      <xdr:rowOff>78639</xdr:rowOff>
    </xdr:to>
    <xdr:sp macro="" textlink="">
      <xdr:nvSpPr>
        <xdr:cNvPr id="636" name="フローチャート: 判断 635"/>
        <xdr:cNvSpPr/>
      </xdr:nvSpPr>
      <xdr:spPr>
        <a:xfrm>
          <a:off x="14541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69766</xdr:rowOff>
    </xdr:from>
    <xdr:ext cx="469744" cy="259045"/>
    <xdr:sp macro="" textlink="">
      <xdr:nvSpPr>
        <xdr:cNvPr id="637" name="テキスト ボックス 636"/>
        <xdr:cNvSpPr txBox="1"/>
      </xdr:nvSpPr>
      <xdr:spPr>
        <a:xfrm>
          <a:off x="14357428" y="1361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40094</xdr:rowOff>
    </xdr:from>
    <xdr:to>
      <xdr:col>71</xdr:col>
      <xdr:colOff>177800</xdr:colOff>
      <xdr:row>79</xdr:row>
      <xdr:rowOff>44450</xdr:rowOff>
    </xdr:to>
    <xdr:cxnSp macro="">
      <xdr:nvCxnSpPr>
        <xdr:cNvPr id="638" name="直線コネクタ 637"/>
        <xdr:cNvCxnSpPr/>
      </xdr:nvCxnSpPr>
      <xdr:spPr>
        <a:xfrm flipV="1">
          <a:off x="12814300" y="13584644"/>
          <a:ext cx="889000" cy="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135725</xdr:rowOff>
    </xdr:from>
    <xdr:to>
      <xdr:col>72</xdr:col>
      <xdr:colOff>38100</xdr:colOff>
      <xdr:row>79</xdr:row>
      <xdr:rowOff>65875</xdr:rowOff>
    </xdr:to>
    <xdr:sp macro="" textlink="">
      <xdr:nvSpPr>
        <xdr:cNvPr id="639" name="フローチャート: 判断 638"/>
        <xdr:cNvSpPr/>
      </xdr:nvSpPr>
      <xdr:spPr>
        <a:xfrm>
          <a:off x="13652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82402</xdr:rowOff>
    </xdr:from>
    <xdr:ext cx="469744" cy="259045"/>
    <xdr:sp macro="" textlink="">
      <xdr:nvSpPr>
        <xdr:cNvPr id="640" name="テキスト ボックス 639"/>
        <xdr:cNvSpPr txBox="1"/>
      </xdr:nvSpPr>
      <xdr:spPr>
        <a:xfrm>
          <a:off x="13468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146774</xdr:rowOff>
    </xdr:from>
    <xdr:to>
      <xdr:col>67</xdr:col>
      <xdr:colOff>101600</xdr:colOff>
      <xdr:row>79</xdr:row>
      <xdr:rowOff>76924</xdr:rowOff>
    </xdr:to>
    <xdr:sp macro="" textlink="">
      <xdr:nvSpPr>
        <xdr:cNvPr id="641" name="フローチャート: 判断 640"/>
        <xdr:cNvSpPr/>
      </xdr:nvSpPr>
      <xdr:spPr>
        <a:xfrm>
          <a:off x="12763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93451</xdr:rowOff>
    </xdr:from>
    <xdr:ext cx="469744" cy="259045"/>
    <xdr:sp macro="" textlink="">
      <xdr:nvSpPr>
        <xdr:cNvPr id="642" name="テキスト ボックス 641"/>
        <xdr:cNvSpPr txBox="1"/>
      </xdr:nvSpPr>
      <xdr:spPr>
        <a:xfrm>
          <a:off x="12579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149631</xdr:rowOff>
    </xdr:from>
    <xdr:to>
      <xdr:col>85</xdr:col>
      <xdr:colOff>177800</xdr:colOff>
      <xdr:row>79</xdr:row>
      <xdr:rowOff>79781</xdr:rowOff>
    </xdr:to>
    <xdr:sp macro="" textlink="">
      <xdr:nvSpPr>
        <xdr:cNvPr id="648" name="楕円 647"/>
        <xdr:cNvSpPr/>
      </xdr:nvSpPr>
      <xdr:spPr>
        <a:xfrm>
          <a:off x="16268700" y="1352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101185</xdr:rowOff>
    </xdr:from>
    <xdr:ext cx="469744" cy="259045"/>
    <xdr:sp macro="" textlink="">
      <xdr:nvSpPr>
        <xdr:cNvPr id="649" name="災害復旧費該当値テキスト"/>
        <xdr:cNvSpPr txBox="1"/>
      </xdr:nvSpPr>
      <xdr:spPr>
        <a:xfrm>
          <a:off x="16370300" y="1347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147993</xdr:rowOff>
    </xdr:from>
    <xdr:to>
      <xdr:col>81</xdr:col>
      <xdr:colOff>101600</xdr:colOff>
      <xdr:row>79</xdr:row>
      <xdr:rowOff>78143</xdr:rowOff>
    </xdr:to>
    <xdr:sp macro="" textlink="">
      <xdr:nvSpPr>
        <xdr:cNvPr id="650" name="楕円 649"/>
        <xdr:cNvSpPr/>
      </xdr:nvSpPr>
      <xdr:spPr>
        <a:xfrm>
          <a:off x="15430500" y="135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69270</xdr:rowOff>
    </xdr:from>
    <xdr:ext cx="469744" cy="259045"/>
    <xdr:sp macro="" textlink="">
      <xdr:nvSpPr>
        <xdr:cNvPr id="651" name="テキスト ボックス 650"/>
        <xdr:cNvSpPr txBox="1"/>
      </xdr:nvSpPr>
      <xdr:spPr>
        <a:xfrm>
          <a:off x="15246428" y="13613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146355</xdr:rowOff>
    </xdr:from>
    <xdr:to>
      <xdr:col>76</xdr:col>
      <xdr:colOff>165100</xdr:colOff>
      <xdr:row>79</xdr:row>
      <xdr:rowOff>76505</xdr:rowOff>
    </xdr:to>
    <xdr:sp macro="" textlink="">
      <xdr:nvSpPr>
        <xdr:cNvPr id="652" name="楕円 651"/>
        <xdr:cNvSpPr/>
      </xdr:nvSpPr>
      <xdr:spPr>
        <a:xfrm>
          <a:off x="14541500" y="135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93032</xdr:rowOff>
    </xdr:from>
    <xdr:ext cx="469744" cy="259045"/>
    <xdr:sp macro="" textlink="">
      <xdr:nvSpPr>
        <xdr:cNvPr id="653" name="テキスト ボックス 652"/>
        <xdr:cNvSpPr txBox="1"/>
      </xdr:nvSpPr>
      <xdr:spPr>
        <a:xfrm>
          <a:off x="14357428" y="1329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160744</xdr:rowOff>
    </xdr:from>
    <xdr:to>
      <xdr:col>72</xdr:col>
      <xdr:colOff>38100</xdr:colOff>
      <xdr:row>79</xdr:row>
      <xdr:rowOff>90894</xdr:rowOff>
    </xdr:to>
    <xdr:sp macro="" textlink="">
      <xdr:nvSpPr>
        <xdr:cNvPr id="654" name="楕円 653"/>
        <xdr:cNvSpPr/>
      </xdr:nvSpPr>
      <xdr:spPr>
        <a:xfrm>
          <a:off x="13652500" y="1353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82021</xdr:rowOff>
    </xdr:from>
    <xdr:ext cx="378565" cy="259045"/>
    <xdr:sp macro="" textlink="">
      <xdr:nvSpPr>
        <xdr:cNvPr id="655" name="テキスト ボックス 654"/>
        <xdr:cNvSpPr txBox="1"/>
      </xdr:nvSpPr>
      <xdr:spPr>
        <a:xfrm>
          <a:off x="13514017" y="13626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6" name="楕円 655"/>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7" name="テキスト ボックス 656"/>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129674</xdr:rowOff>
    </xdr:from>
    <xdr:to>
      <xdr:col>85</xdr:col>
      <xdr:colOff>126364</xdr:colOff>
      <xdr:row>98</xdr:row>
      <xdr:rowOff>110717</xdr:rowOff>
    </xdr:to>
    <xdr:cxnSp macro="">
      <xdr:nvCxnSpPr>
        <xdr:cNvPr id="683" name="直線コネクタ 682"/>
        <xdr:cNvCxnSpPr/>
      </xdr:nvCxnSpPr>
      <xdr:spPr>
        <a:xfrm flipV="1">
          <a:off x="16317595" y="15560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114544</xdr:rowOff>
    </xdr:from>
    <xdr:ext cx="469744" cy="259045"/>
    <xdr:sp macro="" textlink="">
      <xdr:nvSpPr>
        <xdr:cNvPr id="684" name="公債費最小値テキスト"/>
        <xdr:cNvSpPr txBox="1"/>
      </xdr:nvSpPr>
      <xdr:spPr>
        <a:xfrm>
          <a:off x="16370300" y="1691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110717</xdr:rowOff>
    </xdr:from>
    <xdr:to>
      <xdr:col>86</xdr:col>
      <xdr:colOff>25400</xdr:colOff>
      <xdr:row>98</xdr:row>
      <xdr:rowOff>110717</xdr:rowOff>
    </xdr:to>
    <xdr:cxnSp macro="">
      <xdr:nvCxnSpPr>
        <xdr:cNvPr id="685" name="直線コネクタ 684"/>
        <xdr:cNvCxnSpPr/>
      </xdr:nvCxnSpPr>
      <xdr:spPr>
        <a:xfrm>
          <a:off x="16230600" y="16912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76351</xdr:rowOff>
    </xdr:from>
    <xdr:ext cx="534377" cy="259045"/>
    <xdr:sp macro="" textlink="">
      <xdr:nvSpPr>
        <xdr:cNvPr id="686" name="公債費最大値テキスト"/>
        <xdr:cNvSpPr txBox="1"/>
      </xdr:nvSpPr>
      <xdr:spPr>
        <a:xfrm>
          <a:off x="16370300" y="153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92,614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129674</xdr:rowOff>
    </xdr:from>
    <xdr:to>
      <xdr:col>86</xdr:col>
      <xdr:colOff>25400</xdr:colOff>
      <xdr:row>90</xdr:row>
      <xdr:rowOff>129674</xdr:rowOff>
    </xdr:to>
    <xdr:cxnSp macro="">
      <xdr:nvCxnSpPr>
        <xdr:cNvPr id="687" name="直線コネクタ 686"/>
        <xdr:cNvCxnSpPr/>
      </xdr:nvCxnSpPr>
      <xdr:spPr>
        <a:xfrm>
          <a:off x="16230600" y="1556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23571</xdr:rowOff>
    </xdr:from>
    <xdr:to>
      <xdr:col>85</xdr:col>
      <xdr:colOff>127000</xdr:colOff>
      <xdr:row>95</xdr:row>
      <xdr:rowOff>106880</xdr:rowOff>
    </xdr:to>
    <xdr:cxnSp macro="">
      <xdr:nvCxnSpPr>
        <xdr:cNvPr id="688" name="直線コネクタ 687"/>
        <xdr:cNvCxnSpPr/>
      </xdr:nvCxnSpPr>
      <xdr:spPr>
        <a:xfrm>
          <a:off x="15481300" y="16311321"/>
          <a:ext cx="838200" cy="8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53317</xdr:rowOff>
    </xdr:from>
    <xdr:ext cx="534377" cy="259045"/>
    <xdr:sp macro="" textlink="">
      <xdr:nvSpPr>
        <xdr:cNvPr id="689" name="公債費平均値テキスト"/>
        <xdr:cNvSpPr txBox="1"/>
      </xdr:nvSpPr>
      <xdr:spPr>
        <a:xfrm>
          <a:off x="16370300" y="16341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74890</xdr:rowOff>
    </xdr:from>
    <xdr:to>
      <xdr:col>85</xdr:col>
      <xdr:colOff>177800</xdr:colOff>
      <xdr:row>96</xdr:row>
      <xdr:rowOff>5040</xdr:rowOff>
    </xdr:to>
    <xdr:sp macro="" textlink="">
      <xdr:nvSpPr>
        <xdr:cNvPr id="690" name="フローチャート: 判断 689"/>
        <xdr:cNvSpPr/>
      </xdr:nvSpPr>
      <xdr:spPr>
        <a:xfrm>
          <a:off x="162687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23571</xdr:rowOff>
    </xdr:from>
    <xdr:to>
      <xdr:col>81</xdr:col>
      <xdr:colOff>50800</xdr:colOff>
      <xdr:row>95</xdr:row>
      <xdr:rowOff>107859</xdr:rowOff>
    </xdr:to>
    <xdr:cxnSp macro="">
      <xdr:nvCxnSpPr>
        <xdr:cNvPr id="691" name="直線コネクタ 690"/>
        <xdr:cNvCxnSpPr/>
      </xdr:nvCxnSpPr>
      <xdr:spPr>
        <a:xfrm flipV="1">
          <a:off x="14592300" y="16311321"/>
          <a:ext cx="889000" cy="8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65094</xdr:rowOff>
    </xdr:from>
    <xdr:to>
      <xdr:col>81</xdr:col>
      <xdr:colOff>101600</xdr:colOff>
      <xdr:row>95</xdr:row>
      <xdr:rowOff>166694</xdr:rowOff>
    </xdr:to>
    <xdr:sp macro="" textlink="">
      <xdr:nvSpPr>
        <xdr:cNvPr id="692" name="フローチャート: 判断 691"/>
        <xdr:cNvSpPr/>
      </xdr:nvSpPr>
      <xdr:spPr>
        <a:xfrm>
          <a:off x="15430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157821</xdr:rowOff>
    </xdr:from>
    <xdr:ext cx="534377" cy="259045"/>
    <xdr:sp macro="" textlink="">
      <xdr:nvSpPr>
        <xdr:cNvPr id="693" name="テキスト ボックス 692"/>
        <xdr:cNvSpPr txBox="1"/>
      </xdr:nvSpPr>
      <xdr:spPr>
        <a:xfrm>
          <a:off x="15214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107859</xdr:rowOff>
    </xdr:from>
    <xdr:to>
      <xdr:col>76</xdr:col>
      <xdr:colOff>114300</xdr:colOff>
      <xdr:row>95</xdr:row>
      <xdr:rowOff>151178</xdr:rowOff>
    </xdr:to>
    <xdr:cxnSp macro="">
      <xdr:nvCxnSpPr>
        <xdr:cNvPr id="694" name="直線コネクタ 693"/>
        <xdr:cNvCxnSpPr/>
      </xdr:nvCxnSpPr>
      <xdr:spPr>
        <a:xfrm flipV="1">
          <a:off x="13703300" y="16395609"/>
          <a:ext cx="889000" cy="4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67869</xdr:rowOff>
    </xdr:from>
    <xdr:to>
      <xdr:col>76</xdr:col>
      <xdr:colOff>165100</xdr:colOff>
      <xdr:row>95</xdr:row>
      <xdr:rowOff>169469</xdr:rowOff>
    </xdr:to>
    <xdr:sp macro="" textlink="">
      <xdr:nvSpPr>
        <xdr:cNvPr id="695" name="フローチャート: 判断 694"/>
        <xdr:cNvSpPr/>
      </xdr:nvSpPr>
      <xdr:spPr>
        <a:xfrm>
          <a:off x="14541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160596</xdr:rowOff>
    </xdr:from>
    <xdr:ext cx="534377" cy="259045"/>
    <xdr:sp macro="" textlink="">
      <xdr:nvSpPr>
        <xdr:cNvPr id="696" name="テキスト ボックス 695"/>
        <xdr:cNvSpPr txBox="1"/>
      </xdr:nvSpPr>
      <xdr:spPr>
        <a:xfrm>
          <a:off x="14325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25662</xdr:rowOff>
    </xdr:from>
    <xdr:to>
      <xdr:col>71</xdr:col>
      <xdr:colOff>177800</xdr:colOff>
      <xdr:row>95</xdr:row>
      <xdr:rowOff>151178</xdr:rowOff>
    </xdr:to>
    <xdr:cxnSp macro="">
      <xdr:nvCxnSpPr>
        <xdr:cNvPr id="697" name="直線コネクタ 696"/>
        <xdr:cNvCxnSpPr/>
      </xdr:nvCxnSpPr>
      <xdr:spPr>
        <a:xfrm>
          <a:off x="12814300" y="16313412"/>
          <a:ext cx="889000" cy="12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68049</xdr:rowOff>
    </xdr:from>
    <xdr:to>
      <xdr:col>72</xdr:col>
      <xdr:colOff>38100</xdr:colOff>
      <xdr:row>95</xdr:row>
      <xdr:rowOff>169649</xdr:rowOff>
    </xdr:to>
    <xdr:sp macro="" textlink="">
      <xdr:nvSpPr>
        <xdr:cNvPr id="698" name="フローチャート: 判断 697"/>
        <xdr:cNvSpPr/>
      </xdr:nvSpPr>
      <xdr:spPr>
        <a:xfrm>
          <a:off x="13652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14726</xdr:rowOff>
    </xdr:from>
    <xdr:ext cx="534377" cy="259045"/>
    <xdr:sp macro="" textlink="">
      <xdr:nvSpPr>
        <xdr:cNvPr id="699" name="テキスト ボックス 698"/>
        <xdr:cNvSpPr txBox="1"/>
      </xdr:nvSpPr>
      <xdr:spPr>
        <a:xfrm>
          <a:off x="13436111" y="16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62202</xdr:rowOff>
    </xdr:from>
    <xdr:to>
      <xdr:col>67</xdr:col>
      <xdr:colOff>101600</xdr:colOff>
      <xdr:row>95</xdr:row>
      <xdr:rowOff>163802</xdr:rowOff>
    </xdr:to>
    <xdr:sp macro="" textlink="">
      <xdr:nvSpPr>
        <xdr:cNvPr id="700" name="フローチャート: 判断 699"/>
        <xdr:cNvSpPr/>
      </xdr:nvSpPr>
      <xdr:spPr>
        <a:xfrm>
          <a:off x="12763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154929</xdr:rowOff>
    </xdr:from>
    <xdr:ext cx="534377" cy="259045"/>
    <xdr:sp macro="" textlink="">
      <xdr:nvSpPr>
        <xdr:cNvPr id="701" name="テキスト ボックス 700"/>
        <xdr:cNvSpPr txBox="1"/>
      </xdr:nvSpPr>
      <xdr:spPr>
        <a:xfrm>
          <a:off x="12547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56080</xdr:rowOff>
    </xdr:from>
    <xdr:to>
      <xdr:col>85</xdr:col>
      <xdr:colOff>177800</xdr:colOff>
      <xdr:row>95</xdr:row>
      <xdr:rowOff>157680</xdr:rowOff>
    </xdr:to>
    <xdr:sp macro="" textlink="">
      <xdr:nvSpPr>
        <xdr:cNvPr id="707" name="楕円 706"/>
        <xdr:cNvSpPr/>
      </xdr:nvSpPr>
      <xdr:spPr>
        <a:xfrm>
          <a:off x="16268700" y="163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78957</xdr:rowOff>
    </xdr:from>
    <xdr:ext cx="534377" cy="259045"/>
    <xdr:sp macro="" textlink="">
      <xdr:nvSpPr>
        <xdr:cNvPr id="708" name="公債費該当値テキスト"/>
        <xdr:cNvSpPr txBox="1"/>
      </xdr:nvSpPr>
      <xdr:spPr>
        <a:xfrm>
          <a:off x="16370300" y="1619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144221</xdr:rowOff>
    </xdr:from>
    <xdr:to>
      <xdr:col>81</xdr:col>
      <xdr:colOff>101600</xdr:colOff>
      <xdr:row>95</xdr:row>
      <xdr:rowOff>74371</xdr:rowOff>
    </xdr:to>
    <xdr:sp macro="" textlink="">
      <xdr:nvSpPr>
        <xdr:cNvPr id="709" name="楕円 708"/>
        <xdr:cNvSpPr/>
      </xdr:nvSpPr>
      <xdr:spPr>
        <a:xfrm>
          <a:off x="15430500" y="1626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90898</xdr:rowOff>
    </xdr:from>
    <xdr:ext cx="534377" cy="259045"/>
    <xdr:sp macro="" textlink="">
      <xdr:nvSpPr>
        <xdr:cNvPr id="710" name="テキスト ボックス 709"/>
        <xdr:cNvSpPr txBox="1"/>
      </xdr:nvSpPr>
      <xdr:spPr>
        <a:xfrm>
          <a:off x="15214111" y="1603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57059</xdr:rowOff>
    </xdr:from>
    <xdr:to>
      <xdr:col>76</xdr:col>
      <xdr:colOff>165100</xdr:colOff>
      <xdr:row>95</xdr:row>
      <xdr:rowOff>158659</xdr:rowOff>
    </xdr:to>
    <xdr:sp macro="" textlink="">
      <xdr:nvSpPr>
        <xdr:cNvPr id="711" name="楕円 710"/>
        <xdr:cNvSpPr/>
      </xdr:nvSpPr>
      <xdr:spPr>
        <a:xfrm>
          <a:off x="14541500" y="1634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3736</xdr:rowOff>
    </xdr:from>
    <xdr:ext cx="534377" cy="259045"/>
    <xdr:sp macro="" textlink="">
      <xdr:nvSpPr>
        <xdr:cNvPr id="712" name="テキスト ボックス 711"/>
        <xdr:cNvSpPr txBox="1"/>
      </xdr:nvSpPr>
      <xdr:spPr>
        <a:xfrm>
          <a:off x="14325111" y="1612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100378</xdr:rowOff>
    </xdr:from>
    <xdr:to>
      <xdr:col>72</xdr:col>
      <xdr:colOff>38100</xdr:colOff>
      <xdr:row>96</xdr:row>
      <xdr:rowOff>30528</xdr:rowOff>
    </xdr:to>
    <xdr:sp macro="" textlink="">
      <xdr:nvSpPr>
        <xdr:cNvPr id="713" name="楕円 712"/>
        <xdr:cNvSpPr/>
      </xdr:nvSpPr>
      <xdr:spPr>
        <a:xfrm>
          <a:off x="13652500" y="1638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21655</xdr:rowOff>
    </xdr:from>
    <xdr:ext cx="534377" cy="259045"/>
    <xdr:sp macro="" textlink="">
      <xdr:nvSpPr>
        <xdr:cNvPr id="714" name="テキスト ボックス 713"/>
        <xdr:cNvSpPr txBox="1"/>
      </xdr:nvSpPr>
      <xdr:spPr>
        <a:xfrm>
          <a:off x="13436111" y="1648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146312</xdr:rowOff>
    </xdr:from>
    <xdr:to>
      <xdr:col>67</xdr:col>
      <xdr:colOff>101600</xdr:colOff>
      <xdr:row>95</xdr:row>
      <xdr:rowOff>76462</xdr:rowOff>
    </xdr:to>
    <xdr:sp macro="" textlink="">
      <xdr:nvSpPr>
        <xdr:cNvPr id="715" name="楕円 714"/>
        <xdr:cNvSpPr/>
      </xdr:nvSpPr>
      <xdr:spPr>
        <a:xfrm>
          <a:off x="12763500" y="1626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92989</xdr:rowOff>
    </xdr:from>
    <xdr:ext cx="534377" cy="259045"/>
    <xdr:sp macro="" textlink="">
      <xdr:nvSpPr>
        <xdr:cNvPr id="716" name="テキスト ボックス 715"/>
        <xdr:cNvSpPr txBox="1"/>
      </xdr:nvSpPr>
      <xdr:spPr>
        <a:xfrm>
          <a:off x="12547111" y="1603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12598</xdr:rowOff>
    </xdr:from>
    <xdr:to>
      <xdr:col>116</xdr:col>
      <xdr:colOff>62864</xdr:colOff>
      <xdr:row>38</xdr:row>
      <xdr:rowOff>139700</xdr:rowOff>
    </xdr:to>
    <xdr:cxnSp macro="">
      <xdr:nvCxnSpPr>
        <xdr:cNvPr id="738" name="直線コネクタ 737"/>
        <xdr:cNvCxnSpPr/>
      </xdr:nvCxnSpPr>
      <xdr:spPr>
        <a:xfrm flipV="1">
          <a:off x="22159595" y="5156098"/>
          <a:ext cx="1269"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9"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130725</xdr:rowOff>
    </xdr:from>
    <xdr:ext cx="469744" cy="259045"/>
    <xdr:sp macro="" textlink="">
      <xdr:nvSpPr>
        <xdr:cNvPr id="741" name="諸支出金最大値テキスト"/>
        <xdr:cNvSpPr txBox="1"/>
      </xdr:nvSpPr>
      <xdr:spPr>
        <a:xfrm>
          <a:off x="22212300" y="493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12598</xdr:rowOff>
    </xdr:from>
    <xdr:to>
      <xdr:col>116</xdr:col>
      <xdr:colOff>152400</xdr:colOff>
      <xdr:row>30</xdr:row>
      <xdr:rowOff>12598</xdr:rowOff>
    </xdr:to>
    <xdr:cxnSp macro="">
      <xdr:nvCxnSpPr>
        <xdr:cNvPr id="742" name="直線コネクタ 741"/>
        <xdr:cNvCxnSpPr/>
      </xdr:nvCxnSpPr>
      <xdr:spPr>
        <a:xfrm>
          <a:off x="22072600" y="51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4"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5" name="フローチャート: 判断 744"/>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7" name="フローチャート: 判断 746"/>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8" name="テキスト ボックス 747"/>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37236</xdr:rowOff>
    </xdr:from>
    <xdr:to>
      <xdr:col>107</xdr:col>
      <xdr:colOff>101600</xdr:colOff>
      <xdr:row>38</xdr:row>
      <xdr:rowOff>138836</xdr:rowOff>
    </xdr:to>
    <xdr:sp macro="" textlink="">
      <xdr:nvSpPr>
        <xdr:cNvPr id="750" name="フローチャート: 判断 749"/>
        <xdr:cNvSpPr/>
      </xdr:nvSpPr>
      <xdr:spPr>
        <a:xfrm>
          <a:off x="20383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155363</xdr:rowOff>
    </xdr:from>
    <xdr:ext cx="378565" cy="259045"/>
    <xdr:sp macro="" textlink="">
      <xdr:nvSpPr>
        <xdr:cNvPr id="751" name="テキスト ボックス 750"/>
        <xdr:cNvSpPr txBox="1"/>
      </xdr:nvSpPr>
      <xdr:spPr>
        <a:xfrm>
          <a:off x="20245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53" name="フローチャート: 判断 752"/>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54" name="テキスト ボックス 753"/>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37008</xdr:rowOff>
    </xdr:from>
    <xdr:to>
      <xdr:col>98</xdr:col>
      <xdr:colOff>38100</xdr:colOff>
      <xdr:row>38</xdr:row>
      <xdr:rowOff>138608</xdr:rowOff>
    </xdr:to>
    <xdr:sp macro="" textlink="">
      <xdr:nvSpPr>
        <xdr:cNvPr id="755" name="フローチャート: 判断 754"/>
        <xdr:cNvSpPr/>
      </xdr:nvSpPr>
      <xdr:spPr>
        <a:xfrm>
          <a:off x="18605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155135</xdr:rowOff>
    </xdr:from>
    <xdr:ext cx="378565" cy="259045"/>
    <xdr:sp macro="" textlink="">
      <xdr:nvSpPr>
        <xdr:cNvPr id="756" name="テキスト ボックス 755"/>
        <xdr:cNvSpPr txBox="1"/>
      </xdr:nvSpPr>
      <xdr:spPr>
        <a:xfrm>
          <a:off x="18467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3"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多くの費目においては、類似団体平均と同程度で推移している。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総務費が住民一人当たり</a:t>
          </a:r>
          <a:r>
            <a:rPr kumimoji="1" lang="en-US" altLang="ja-JP" sz="1300">
              <a:latin typeface="ＭＳ Ｐゴシック" panose="020B0600070205080204" pitchFamily="50" charset="-128"/>
              <a:ea typeface="ＭＳ Ｐゴシック" panose="020B0600070205080204" pitchFamily="50" charset="-128"/>
            </a:rPr>
            <a:t>71,336</a:t>
          </a:r>
          <a:r>
            <a:rPr kumimoji="1" lang="ja-JP" altLang="en-US" sz="1300">
              <a:latin typeface="ＭＳ Ｐゴシック" panose="020B0600070205080204" pitchFamily="50" charset="-128"/>
              <a:ea typeface="ＭＳ Ｐゴシック" panose="020B0600070205080204" pitchFamily="50" charset="-128"/>
            </a:rPr>
            <a:t>円となっている。近年減少傾向ではあるものの、昨年度から引き続いて類似団体と比較して高い状況となっており、主な要因は合併特例事業債を活用した庁舎整備事業の実施によるものである。商工費は、住民一人当たり</a:t>
          </a:r>
          <a:r>
            <a:rPr kumimoji="1" lang="en-US" altLang="ja-JP" sz="1300">
              <a:latin typeface="ＭＳ Ｐゴシック" panose="020B0600070205080204" pitchFamily="50" charset="-128"/>
              <a:ea typeface="ＭＳ Ｐゴシック" panose="020B0600070205080204" pitchFamily="50" charset="-128"/>
            </a:rPr>
            <a:t>13,026</a:t>
          </a:r>
          <a:r>
            <a:rPr kumimoji="1" lang="ja-JP" altLang="en-US" sz="1300">
              <a:latin typeface="ＭＳ Ｐゴシック" panose="020B0600070205080204" pitchFamily="50" charset="-128"/>
              <a:ea typeface="ＭＳ Ｐゴシック" panose="020B0600070205080204" pitchFamily="50" charset="-128"/>
            </a:rPr>
            <a:t>円と前年度比倍増した。信楽伝統産業会館整備事業や観光拠点施設整備事業の実施によるものである。また、教育費は住民一人当たり</a:t>
          </a:r>
          <a:r>
            <a:rPr kumimoji="1" lang="en-US" altLang="ja-JP" sz="1300">
              <a:latin typeface="ＭＳ Ｐゴシック" panose="020B0600070205080204" pitchFamily="50" charset="-128"/>
              <a:ea typeface="ＭＳ Ｐゴシック" panose="020B0600070205080204" pitchFamily="50" charset="-128"/>
            </a:rPr>
            <a:t>106,116</a:t>
          </a:r>
          <a:r>
            <a:rPr kumimoji="1" lang="ja-JP" altLang="en-US" sz="1300">
              <a:latin typeface="ＭＳ Ｐゴシック" panose="020B0600070205080204" pitchFamily="50" charset="-128"/>
              <a:ea typeface="ＭＳ Ｐゴシック" panose="020B0600070205080204" pitchFamily="50" charset="-128"/>
            </a:rPr>
            <a:t>円と前年度比大幅に増加した。学校給食センター整備事業や体育館整備事業、小中学校の大規模改造事業などの普通建設事業の増加によるものである。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歳出全体の構成比が最も高い民生費についても、保育園施設整備事業の実施や障害者自立支援制度事業の増加に伴い、住民一人当たり</a:t>
          </a:r>
          <a:r>
            <a:rPr kumimoji="1" lang="en-US" altLang="ja-JP" sz="1300">
              <a:latin typeface="ＭＳ Ｐゴシック" panose="020B0600070205080204" pitchFamily="50" charset="-128"/>
              <a:ea typeface="ＭＳ Ｐゴシック" panose="020B0600070205080204" pitchFamily="50" charset="-128"/>
            </a:rPr>
            <a:t>149,074</a:t>
          </a:r>
          <a:r>
            <a:rPr kumimoji="1" lang="ja-JP" altLang="en-US" sz="1300">
              <a:latin typeface="ＭＳ Ｐゴシック" panose="020B0600070205080204" pitchFamily="50" charset="-128"/>
              <a:ea typeface="ＭＳ Ｐゴシック" panose="020B0600070205080204" pitchFamily="50" charset="-128"/>
            </a:rPr>
            <a:t>円となり前年度より増加した。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実質収支額・実質単年度収支ともに黒字となっている。実質単年度収支においては、臨時的な収入増により大きく改善した前年度に比べて減少しているものの、法人税割を中心に市税が堅調であったことなどから黒字を維持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財政調整基金残高については、</a:t>
          </a:r>
          <a:r>
            <a:rPr kumimoji="1" lang="en-US" altLang="ja-JP" sz="1400">
              <a:latin typeface="ＭＳ ゴシック" pitchFamily="49" charset="-128"/>
              <a:ea typeface="ＭＳ ゴシック" pitchFamily="49" charset="-128"/>
            </a:rPr>
            <a:t>401</a:t>
          </a:r>
          <a:r>
            <a:rPr kumimoji="1" lang="ja-JP" altLang="en-US" sz="1400">
              <a:latin typeface="ＭＳ ゴシック" pitchFamily="49" charset="-128"/>
              <a:ea typeface="ＭＳ ゴシック" pitchFamily="49" charset="-128"/>
            </a:rPr>
            <a:t>百万円の積立を行い、目安としている標準財政規模の</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割の水準まで回復した。</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下水道事業会計については、平成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公営企業会計へ移行したことに伴い、より効率的な事業運営が可能になった。実質収支も黒字を維持しており、今後もさらなる経営の安定化や維持管理の効率化、水洗化率の向上の確保が求め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病院事業会計については、赤字額は生じていないが、構造的に一般会計繰出金に依存している。歳入の確保、経費の削減などの経営改善が求められる。</a:t>
          </a:r>
          <a:endParaRPr kumimoji="1" lang="en-US" altLang="ja-JP"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国民健康保険特別会計については、赤字額は生じていないが、加入者の個人所得の減少と高齢化に伴う国民健康保険税の減収や医療費の上昇が今後もさらに進展することが見込まれるため、健全化に向けた取り組みが求めら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400">
              <a:latin typeface="ＭＳ ゴシック" pitchFamily="49" charset="-128"/>
              <a:ea typeface="ＭＳ ゴシック" pitchFamily="49" charset="-128"/>
            </a:rPr>
            <a:t>　その他の公営事業会計については、平均的な実質収支となっており、安定した経営がなされていると分析できる。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70" zoomScaleNormal="70" workbookViewId="0"/>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2">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46932634</v>
      </c>
      <c r="BO4" s="462"/>
      <c r="BP4" s="462"/>
      <c r="BQ4" s="462"/>
      <c r="BR4" s="462"/>
      <c r="BS4" s="462"/>
      <c r="BT4" s="462"/>
      <c r="BU4" s="463"/>
      <c r="BV4" s="461">
        <v>42935770</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6</v>
      </c>
      <c r="CU4" s="646"/>
      <c r="CV4" s="646"/>
      <c r="CW4" s="646"/>
      <c r="CX4" s="646"/>
      <c r="CY4" s="646"/>
      <c r="CZ4" s="646"/>
      <c r="DA4" s="647"/>
      <c r="DB4" s="645">
        <v>4.8</v>
      </c>
      <c r="DC4" s="646"/>
      <c r="DD4" s="646"/>
      <c r="DE4" s="646"/>
      <c r="DF4" s="646"/>
      <c r="DG4" s="646"/>
      <c r="DH4" s="646"/>
      <c r="DI4" s="647"/>
      <c r="DJ4" s="186"/>
      <c r="DK4" s="186"/>
      <c r="DL4" s="186"/>
      <c r="DM4" s="186"/>
      <c r="DN4" s="186"/>
      <c r="DO4" s="186"/>
    </row>
    <row r="5" spans="1:119" ht="18.75" customHeight="1" x14ac:dyDescent="0.2">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45191335</v>
      </c>
      <c r="BO5" s="467"/>
      <c r="BP5" s="467"/>
      <c r="BQ5" s="467"/>
      <c r="BR5" s="467"/>
      <c r="BS5" s="467"/>
      <c r="BT5" s="467"/>
      <c r="BU5" s="468"/>
      <c r="BV5" s="466">
        <v>41409766</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90.1</v>
      </c>
      <c r="CU5" s="437"/>
      <c r="CV5" s="437"/>
      <c r="CW5" s="437"/>
      <c r="CX5" s="437"/>
      <c r="CY5" s="437"/>
      <c r="CZ5" s="437"/>
      <c r="DA5" s="438"/>
      <c r="DB5" s="436">
        <v>89.2</v>
      </c>
      <c r="DC5" s="437"/>
      <c r="DD5" s="437"/>
      <c r="DE5" s="437"/>
      <c r="DF5" s="437"/>
      <c r="DG5" s="437"/>
      <c r="DH5" s="437"/>
      <c r="DI5" s="438"/>
      <c r="DJ5" s="186"/>
      <c r="DK5" s="186"/>
      <c r="DL5" s="186"/>
      <c r="DM5" s="186"/>
      <c r="DN5" s="186"/>
      <c r="DO5" s="186"/>
    </row>
    <row r="6" spans="1:119" ht="18.75" customHeight="1" x14ac:dyDescent="0.2">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1741299</v>
      </c>
      <c r="BO6" s="467"/>
      <c r="BP6" s="467"/>
      <c r="BQ6" s="467"/>
      <c r="BR6" s="467"/>
      <c r="BS6" s="467"/>
      <c r="BT6" s="467"/>
      <c r="BU6" s="468"/>
      <c r="BV6" s="466">
        <v>1526004</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94.5</v>
      </c>
      <c r="CU6" s="620"/>
      <c r="CV6" s="620"/>
      <c r="CW6" s="620"/>
      <c r="CX6" s="620"/>
      <c r="CY6" s="620"/>
      <c r="CZ6" s="620"/>
      <c r="DA6" s="621"/>
      <c r="DB6" s="619">
        <v>94.4</v>
      </c>
      <c r="DC6" s="620"/>
      <c r="DD6" s="620"/>
      <c r="DE6" s="620"/>
      <c r="DF6" s="620"/>
      <c r="DG6" s="620"/>
      <c r="DH6" s="620"/>
      <c r="DI6" s="621"/>
      <c r="DJ6" s="186"/>
      <c r="DK6" s="186"/>
      <c r="DL6" s="186"/>
      <c r="DM6" s="186"/>
      <c r="DN6" s="186"/>
      <c r="DO6" s="186"/>
    </row>
    <row r="7" spans="1:119" ht="18.75" customHeight="1" x14ac:dyDescent="0.2">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256192</v>
      </c>
      <c r="BO7" s="467"/>
      <c r="BP7" s="467"/>
      <c r="BQ7" s="467"/>
      <c r="BR7" s="467"/>
      <c r="BS7" s="467"/>
      <c r="BT7" s="467"/>
      <c r="BU7" s="468"/>
      <c r="BV7" s="466">
        <v>331825</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24816550</v>
      </c>
      <c r="CU7" s="467"/>
      <c r="CV7" s="467"/>
      <c r="CW7" s="467"/>
      <c r="CX7" s="467"/>
      <c r="CY7" s="467"/>
      <c r="CZ7" s="467"/>
      <c r="DA7" s="468"/>
      <c r="DB7" s="466">
        <v>24807309</v>
      </c>
      <c r="DC7" s="467"/>
      <c r="DD7" s="467"/>
      <c r="DE7" s="467"/>
      <c r="DF7" s="467"/>
      <c r="DG7" s="467"/>
      <c r="DH7" s="467"/>
      <c r="DI7" s="468"/>
      <c r="DJ7" s="186"/>
      <c r="DK7" s="186"/>
      <c r="DL7" s="186"/>
      <c r="DM7" s="186"/>
      <c r="DN7" s="186"/>
      <c r="DO7" s="186"/>
    </row>
    <row r="8" spans="1:119" ht="18.75" customHeight="1" thickBot="1" x14ac:dyDescent="0.25">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1485107</v>
      </c>
      <c r="BO8" s="467"/>
      <c r="BP8" s="467"/>
      <c r="BQ8" s="467"/>
      <c r="BR8" s="467"/>
      <c r="BS8" s="467"/>
      <c r="BT8" s="467"/>
      <c r="BU8" s="468"/>
      <c r="BV8" s="466">
        <v>1194179</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0.7</v>
      </c>
      <c r="CU8" s="580"/>
      <c r="CV8" s="580"/>
      <c r="CW8" s="580"/>
      <c r="CX8" s="580"/>
      <c r="CY8" s="580"/>
      <c r="CZ8" s="580"/>
      <c r="DA8" s="581"/>
      <c r="DB8" s="579">
        <v>0.7</v>
      </c>
      <c r="DC8" s="580"/>
      <c r="DD8" s="580"/>
      <c r="DE8" s="580"/>
      <c r="DF8" s="580"/>
      <c r="DG8" s="580"/>
      <c r="DH8" s="580"/>
      <c r="DI8" s="581"/>
      <c r="DJ8" s="186"/>
      <c r="DK8" s="186"/>
      <c r="DL8" s="186"/>
      <c r="DM8" s="186"/>
      <c r="DN8" s="186"/>
      <c r="DO8" s="186"/>
    </row>
    <row r="9" spans="1:119" ht="18.75" customHeight="1" thickBot="1" x14ac:dyDescent="0.25">
      <c r="A9" s="187"/>
      <c r="B9" s="608" t="s">
        <v>112</v>
      </c>
      <c r="C9" s="609"/>
      <c r="D9" s="609"/>
      <c r="E9" s="609"/>
      <c r="F9" s="609"/>
      <c r="G9" s="609"/>
      <c r="H9" s="609"/>
      <c r="I9" s="609"/>
      <c r="J9" s="609"/>
      <c r="K9" s="529"/>
      <c r="L9" s="610" t="s">
        <v>113</v>
      </c>
      <c r="M9" s="611"/>
      <c r="N9" s="611"/>
      <c r="O9" s="611"/>
      <c r="P9" s="611"/>
      <c r="Q9" s="612"/>
      <c r="R9" s="613">
        <v>90901</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109</v>
      </c>
      <c r="AV9" s="524"/>
      <c r="AW9" s="524"/>
      <c r="AX9" s="524"/>
      <c r="AY9" s="446" t="s">
        <v>116</v>
      </c>
      <c r="AZ9" s="447"/>
      <c r="BA9" s="447"/>
      <c r="BB9" s="447"/>
      <c r="BC9" s="447"/>
      <c r="BD9" s="447"/>
      <c r="BE9" s="447"/>
      <c r="BF9" s="447"/>
      <c r="BG9" s="447"/>
      <c r="BH9" s="447"/>
      <c r="BI9" s="447"/>
      <c r="BJ9" s="447"/>
      <c r="BK9" s="447"/>
      <c r="BL9" s="447"/>
      <c r="BM9" s="448"/>
      <c r="BN9" s="466">
        <v>290928</v>
      </c>
      <c r="BO9" s="467"/>
      <c r="BP9" s="467"/>
      <c r="BQ9" s="467"/>
      <c r="BR9" s="467"/>
      <c r="BS9" s="467"/>
      <c r="BT9" s="467"/>
      <c r="BU9" s="468"/>
      <c r="BV9" s="466">
        <v>174504</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13</v>
      </c>
      <c r="CU9" s="437"/>
      <c r="CV9" s="437"/>
      <c r="CW9" s="437"/>
      <c r="CX9" s="437"/>
      <c r="CY9" s="437"/>
      <c r="CZ9" s="437"/>
      <c r="DA9" s="438"/>
      <c r="DB9" s="436">
        <v>14.2</v>
      </c>
      <c r="DC9" s="437"/>
      <c r="DD9" s="437"/>
      <c r="DE9" s="437"/>
      <c r="DF9" s="437"/>
      <c r="DG9" s="437"/>
      <c r="DH9" s="437"/>
      <c r="DI9" s="438"/>
      <c r="DJ9" s="186"/>
      <c r="DK9" s="186"/>
      <c r="DL9" s="186"/>
      <c r="DM9" s="186"/>
      <c r="DN9" s="186"/>
      <c r="DO9" s="186"/>
    </row>
    <row r="10" spans="1:119" ht="18.75" customHeight="1" thickBot="1" x14ac:dyDescent="0.25">
      <c r="A10" s="187"/>
      <c r="B10" s="608"/>
      <c r="C10" s="609"/>
      <c r="D10" s="609"/>
      <c r="E10" s="609"/>
      <c r="F10" s="609"/>
      <c r="G10" s="609"/>
      <c r="H10" s="609"/>
      <c r="I10" s="609"/>
      <c r="J10" s="609"/>
      <c r="K10" s="529"/>
      <c r="L10" s="439" t="s">
        <v>118</v>
      </c>
      <c r="M10" s="440"/>
      <c r="N10" s="440"/>
      <c r="O10" s="440"/>
      <c r="P10" s="440"/>
      <c r="Q10" s="441"/>
      <c r="R10" s="442">
        <v>92704</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120</v>
      </c>
      <c r="AV10" s="524"/>
      <c r="AW10" s="524"/>
      <c r="AX10" s="524"/>
      <c r="AY10" s="446" t="s">
        <v>121</v>
      </c>
      <c r="AZ10" s="447"/>
      <c r="BA10" s="447"/>
      <c r="BB10" s="447"/>
      <c r="BC10" s="447"/>
      <c r="BD10" s="447"/>
      <c r="BE10" s="447"/>
      <c r="BF10" s="447"/>
      <c r="BG10" s="447"/>
      <c r="BH10" s="447"/>
      <c r="BI10" s="447"/>
      <c r="BJ10" s="447"/>
      <c r="BK10" s="447"/>
      <c r="BL10" s="447"/>
      <c r="BM10" s="448"/>
      <c r="BN10" s="466">
        <v>597668</v>
      </c>
      <c r="BO10" s="467"/>
      <c r="BP10" s="467"/>
      <c r="BQ10" s="467"/>
      <c r="BR10" s="467"/>
      <c r="BS10" s="467"/>
      <c r="BT10" s="467"/>
      <c r="BU10" s="468"/>
      <c r="BV10" s="466">
        <v>513069</v>
      </c>
      <c r="BW10" s="467"/>
      <c r="BX10" s="467"/>
      <c r="BY10" s="467"/>
      <c r="BZ10" s="467"/>
      <c r="CA10" s="467"/>
      <c r="CB10" s="467"/>
      <c r="CC10" s="468"/>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08"/>
      <c r="C11" s="609"/>
      <c r="D11" s="609"/>
      <c r="E11" s="609"/>
      <c r="F11" s="609"/>
      <c r="G11" s="609"/>
      <c r="H11" s="609"/>
      <c r="I11" s="609"/>
      <c r="J11" s="609"/>
      <c r="K11" s="529"/>
      <c r="L11" s="512" t="s">
        <v>123</v>
      </c>
      <c r="M11" s="513"/>
      <c r="N11" s="513"/>
      <c r="O11" s="513"/>
      <c r="P11" s="513"/>
      <c r="Q11" s="514"/>
      <c r="R11" s="605" t="s">
        <v>124</v>
      </c>
      <c r="S11" s="606"/>
      <c r="T11" s="606"/>
      <c r="U11" s="606"/>
      <c r="V11" s="607"/>
      <c r="W11" s="617"/>
      <c r="X11" s="428"/>
      <c r="Y11" s="428"/>
      <c r="Z11" s="428"/>
      <c r="AA11" s="428"/>
      <c r="AB11" s="428"/>
      <c r="AC11" s="428"/>
      <c r="AD11" s="428"/>
      <c r="AE11" s="428"/>
      <c r="AF11" s="428"/>
      <c r="AG11" s="428"/>
      <c r="AH11" s="428"/>
      <c r="AI11" s="428"/>
      <c r="AJ11" s="428"/>
      <c r="AK11" s="428"/>
      <c r="AL11" s="618"/>
      <c r="AM11" s="535" t="s">
        <v>125</v>
      </c>
      <c r="AN11" s="440"/>
      <c r="AO11" s="440"/>
      <c r="AP11" s="440"/>
      <c r="AQ11" s="440"/>
      <c r="AR11" s="440"/>
      <c r="AS11" s="440"/>
      <c r="AT11" s="441"/>
      <c r="AU11" s="523" t="s">
        <v>109</v>
      </c>
      <c r="AV11" s="524"/>
      <c r="AW11" s="524"/>
      <c r="AX11" s="524"/>
      <c r="AY11" s="446" t="s">
        <v>126</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409120</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128</v>
      </c>
      <c r="DC11" s="580"/>
      <c r="DD11" s="580"/>
      <c r="DE11" s="580"/>
      <c r="DF11" s="580"/>
      <c r="DG11" s="580"/>
      <c r="DH11" s="580"/>
      <c r="DI11" s="581"/>
      <c r="DJ11" s="186"/>
      <c r="DK11" s="186"/>
      <c r="DL11" s="186"/>
      <c r="DM11" s="186"/>
      <c r="DN11" s="186"/>
      <c r="DO11" s="186"/>
    </row>
    <row r="12" spans="1:119" ht="18.75" customHeight="1" x14ac:dyDescent="0.2">
      <c r="A12" s="187"/>
      <c r="B12" s="582" t="s">
        <v>129</v>
      </c>
      <c r="C12" s="583"/>
      <c r="D12" s="583"/>
      <c r="E12" s="583"/>
      <c r="F12" s="583"/>
      <c r="G12" s="583"/>
      <c r="H12" s="583"/>
      <c r="I12" s="583"/>
      <c r="J12" s="583"/>
      <c r="K12" s="584"/>
      <c r="L12" s="591" t="s">
        <v>130</v>
      </c>
      <c r="M12" s="592"/>
      <c r="N12" s="592"/>
      <c r="O12" s="592"/>
      <c r="P12" s="592"/>
      <c r="Q12" s="593"/>
      <c r="R12" s="594">
        <v>90703</v>
      </c>
      <c r="S12" s="595"/>
      <c r="T12" s="595"/>
      <c r="U12" s="595"/>
      <c r="V12" s="596"/>
      <c r="W12" s="597" t="s">
        <v>1</v>
      </c>
      <c r="X12" s="524"/>
      <c r="Y12" s="524"/>
      <c r="Z12" s="524"/>
      <c r="AA12" s="524"/>
      <c r="AB12" s="598"/>
      <c r="AC12" s="599" t="s">
        <v>131</v>
      </c>
      <c r="AD12" s="600"/>
      <c r="AE12" s="600"/>
      <c r="AF12" s="600"/>
      <c r="AG12" s="601"/>
      <c r="AH12" s="599" t="s">
        <v>132</v>
      </c>
      <c r="AI12" s="600"/>
      <c r="AJ12" s="600"/>
      <c r="AK12" s="600"/>
      <c r="AL12" s="602"/>
      <c r="AM12" s="535" t="s">
        <v>133</v>
      </c>
      <c r="AN12" s="440"/>
      <c r="AO12" s="440"/>
      <c r="AP12" s="440"/>
      <c r="AQ12" s="440"/>
      <c r="AR12" s="440"/>
      <c r="AS12" s="440"/>
      <c r="AT12" s="441"/>
      <c r="AU12" s="523" t="s">
        <v>109</v>
      </c>
      <c r="AV12" s="524"/>
      <c r="AW12" s="524"/>
      <c r="AX12" s="524"/>
      <c r="AY12" s="446" t="s">
        <v>134</v>
      </c>
      <c r="AZ12" s="447"/>
      <c r="BA12" s="447"/>
      <c r="BB12" s="447"/>
      <c r="BC12" s="447"/>
      <c r="BD12" s="447"/>
      <c r="BE12" s="447"/>
      <c r="BF12" s="447"/>
      <c r="BG12" s="447"/>
      <c r="BH12" s="447"/>
      <c r="BI12" s="447"/>
      <c r="BJ12" s="447"/>
      <c r="BK12" s="447"/>
      <c r="BL12" s="447"/>
      <c r="BM12" s="448"/>
      <c r="BN12" s="466">
        <v>196255</v>
      </c>
      <c r="BO12" s="467"/>
      <c r="BP12" s="467"/>
      <c r="BQ12" s="467"/>
      <c r="BR12" s="467"/>
      <c r="BS12" s="467"/>
      <c r="BT12" s="467"/>
      <c r="BU12" s="468"/>
      <c r="BV12" s="466">
        <v>82697</v>
      </c>
      <c r="BW12" s="467"/>
      <c r="BX12" s="467"/>
      <c r="BY12" s="467"/>
      <c r="BZ12" s="467"/>
      <c r="CA12" s="467"/>
      <c r="CB12" s="467"/>
      <c r="CC12" s="468"/>
      <c r="CD12" s="475" t="s">
        <v>135</v>
      </c>
      <c r="CE12" s="476"/>
      <c r="CF12" s="476"/>
      <c r="CG12" s="476"/>
      <c r="CH12" s="476"/>
      <c r="CI12" s="476"/>
      <c r="CJ12" s="476"/>
      <c r="CK12" s="476"/>
      <c r="CL12" s="476"/>
      <c r="CM12" s="476"/>
      <c r="CN12" s="476"/>
      <c r="CO12" s="476"/>
      <c r="CP12" s="476"/>
      <c r="CQ12" s="476"/>
      <c r="CR12" s="476"/>
      <c r="CS12" s="477"/>
      <c r="CT12" s="579" t="s">
        <v>128</v>
      </c>
      <c r="CU12" s="580"/>
      <c r="CV12" s="580"/>
      <c r="CW12" s="580"/>
      <c r="CX12" s="580"/>
      <c r="CY12" s="580"/>
      <c r="CZ12" s="580"/>
      <c r="DA12" s="581"/>
      <c r="DB12" s="579" t="s">
        <v>136</v>
      </c>
      <c r="DC12" s="580"/>
      <c r="DD12" s="580"/>
      <c r="DE12" s="580"/>
      <c r="DF12" s="580"/>
      <c r="DG12" s="580"/>
      <c r="DH12" s="580"/>
      <c r="DI12" s="581"/>
      <c r="DJ12" s="186"/>
      <c r="DK12" s="186"/>
      <c r="DL12" s="186"/>
      <c r="DM12" s="186"/>
      <c r="DN12" s="186"/>
      <c r="DO12" s="186"/>
    </row>
    <row r="13" spans="1:119" ht="18.75" customHeight="1" x14ac:dyDescent="0.2">
      <c r="A13" s="187"/>
      <c r="B13" s="585"/>
      <c r="C13" s="586"/>
      <c r="D13" s="586"/>
      <c r="E13" s="586"/>
      <c r="F13" s="586"/>
      <c r="G13" s="586"/>
      <c r="H13" s="586"/>
      <c r="I13" s="586"/>
      <c r="J13" s="586"/>
      <c r="K13" s="587"/>
      <c r="L13" s="197"/>
      <c r="M13" s="566" t="s">
        <v>137</v>
      </c>
      <c r="N13" s="567"/>
      <c r="O13" s="567"/>
      <c r="P13" s="567"/>
      <c r="Q13" s="568"/>
      <c r="R13" s="569">
        <v>87047</v>
      </c>
      <c r="S13" s="570"/>
      <c r="T13" s="570"/>
      <c r="U13" s="570"/>
      <c r="V13" s="571"/>
      <c r="W13" s="557" t="s">
        <v>138</v>
      </c>
      <c r="X13" s="479"/>
      <c r="Y13" s="479"/>
      <c r="Z13" s="479"/>
      <c r="AA13" s="479"/>
      <c r="AB13" s="480"/>
      <c r="AC13" s="442">
        <v>1782</v>
      </c>
      <c r="AD13" s="443"/>
      <c r="AE13" s="443"/>
      <c r="AF13" s="443"/>
      <c r="AG13" s="444"/>
      <c r="AH13" s="442">
        <v>1753</v>
      </c>
      <c r="AI13" s="443"/>
      <c r="AJ13" s="443"/>
      <c r="AK13" s="443"/>
      <c r="AL13" s="445"/>
      <c r="AM13" s="535" t="s">
        <v>139</v>
      </c>
      <c r="AN13" s="440"/>
      <c r="AO13" s="440"/>
      <c r="AP13" s="440"/>
      <c r="AQ13" s="440"/>
      <c r="AR13" s="440"/>
      <c r="AS13" s="440"/>
      <c r="AT13" s="441"/>
      <c r="AU13" s="523" t="s">
        <v>140</v>
      </c>
      <c r="AV13" s="524"/>
      <c r="AW13" s="524"/>
      <c r="AX13" s="524"/>
      <c r="AY13" s="446" t="s">
        <v>141</v>
      </c>
      <c r="AZ13" s="447"/>
      <c r="BA13" s="447"/>
      <c r="BB13" s="447"/>
      <c r="BC13" s="447"/>
      <c r="BD13" s="447"/>
      <c r="BE13" s="447"/>
      <c r="BF13" s="447"/>
      <c r="BG13" s="447"/>
      <c r="BH13" s="447"/>
      <c r="BI13" s="447"/>
      <c r="BJ13" s="447"/>
      <c r="BK13" s="447"/>
      <c r="BL13" s="447"/>
      <c r="BM13" s="448"/>
      <c r="BN13" s="466">
        <v>692341</v>
      </c>
      <c r="BO13" s="467"/>
      <c r="BP13" s="467"/>
      <c r="BQ13" s="467"/>
      <c r="BR13" s="467"/>
      <c r="BS13" s="467"/>
      <c r="BT13" s="467"/>
      <c r="BU13" s="468"/>
      <c r="BV13" s="466">
        <v>1013996</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8</v>
      </c>
      <c r="CU13" s="437"/>
      <c r="CV13" s="437"/>
      <c r="CW13" s="437"/>
      <c r="CX13" s="437"/>
      <c r="CY13" s="437"/>
      <c r="CZ13" s="437"/>
      <c r="DA13" s="438"/>
      <c r="DB13" s="436">
        <v>9.1</v>
      </c>
      <c r="DC13" s="437"/>
      <c r="DD13" s="437"/>
      <c r="DE13" s="437"/>
      <c r="DF13" s="437"/>
      <c r="DG13" s="437"/>
      <c r="DH13" s="437"/>
      <c r="DI13" s="438"/>
      <c r="DJ13" s="186"/>
      <c r="DK13" s="186"/>
      <c r="DL13" s="186"/>
      <c r="DM13" s="186"/>
      <c r="DN13" s="186"/>
      <c r="DO13" s="186"/>
    </row>
    <row r="14" spans="1:119" ht="18.75" customHeight="1" thickBot="1" x14ac:dyDescent="0.25">
      <c r="A14" s="187"/>
      <c r="B14" s="585"/>
      <c r="C14" s="586"/>
      <c r="D14" s="586"/>
      <c r="E14" s="586"/>
      <c r="F14" s="586"/>
      <c r="G14" s="586"/>
      <c r="H14" s="586"/>
      <c r="I14" s="586"/>
      <c r="J14" s="586"/>
      <c r="K14" s="587"/>
      <c r="L14" s="559" t="s">
        <v>143</v>
      </c>
      <c r="M14" s="603"/>
      <c r="N14" s="603"/>
      <c r="O14" s="603"/>
      <c r="P14" s="603"/>
      <c r="Q14" s="604"/>
      <c r="R14" s="569">
        <v>90974</v>
      </c>
      <c r="S14" s="570"/>
      <c r="T14" s="570"/>
      <c r="U14" s="570"/>
      <c r="V14" s="571"/>
      <c r="W14" s="572"/>
      <c r="X14" s="482"/>
      <c r="Y14" s="482"/>
      <c r="Z14" s="482"/>
      <c r="AA14" s="482"/>
      <c r="AB14" s="483"/>
      <c r="AC14" s="562">
        <v>4</v>
      </c>
      <c r="AD14" s="563"/>
      <c r="AE14" s="563"/>
      <c r="AF14" s="563"/>
      <c r="AG14" s="564"/>
      <c r="AH14" s="562">
        <v>4</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v>65.599999999999994</v>
      </c>
      <c r="CU14" s="574"/>
      <c r="CV14" s="574"/>
      <c r="CW14" s="574"/>
      <c r="CX14" s="574"/>
      <c r="CY14" s="574"/>
      <c r="CZ14" s="574"/>
      <c r="DA14" s="575"/>
      <c r="DB14" s="573">
        <v>59.6</v>
      </c>
      <c r="DC14" s="574"/>
      <c r="DD14" s="574"/>
      <c r="DE14" s="574"/>
      <c r="DF14" s="574"/>
      <c r="DG14" s="574"/>
      <c r="DH14" s="574"/>
      <c r="DI14" s="575"/>
      <c r="DJ14" s="186"/>
      <c r="DK14" s="186"/>
      <c r="DL14" s="186"/>
      <c r="DM14" s="186"/>
      <c r="DN14" s="186"/>
      <c r="DO14" s="186"/>
    </row>
    <row r="15" spans="1:119" ht="18.75" customHeight="1" x14ac:dyDescent="0.2">
      <c r="A15" s="187"/>
      <c r="B15" s="585"/>
      <c r="C15" s="586"/>
      <c r="D15" s="586"/>
      <c r="E15" s="586"/>
      <c r="F15" s="586"/>
      <c r="G15" s="586"/>
      <c r="H15" s="586"/>
      <c r="I15" s="586"/>
      <c r="J15" s="586"/>
      <c r="K15" s="587"/>
      <c r="L15" s="197"/>
      <c r="M15" s="566" t="s">
        <v>145</v>
      </c>
      <c r="N15" s="567"/>
      <c r="O15" s="567"/>
      <c r="P15" s="567"/>
      <c r="Q15" s="568"/>
      <c r="R15" s="569">
        <v>87758</v>
      </c>
      <c r="S15" s="570"/>
      <c r="T15" s="570"/>
      <c r="U15" s="570"/>
      <c r="V15" s="571"/>
      <c r="W15" s="557" t="s">
        <v>146</v>
      </c>
      <c r="X15" s="479"/>
      <c r="Y15" s="479"/>
      <c r="Z15" s="479"/>
      <c r="AA15" s="479"/>
      <c r="AB15" s="480"/>
      <c r="AC15" s="442">
        <v>18074</v>
      </c>
      <c r="AD15" s="443"/>
      <c r="AE15" s="443"/>
      <c r="AF15" s="443"/>
      <c r="AG15" s="444"/>
      <c r="AH15" s="442">
        <v>18063</v>
      </c>
      <c r="AI15" s="443"/>
      <c r="AJ15" s="443"/>
      <c r="AK15" s="443"/>
      <c r="AL15" s="445"/>
      <c r="AM15" s="535"/>
      <c r="AN15" s="440"/>
      <c r="AO15" s="440"/>
      <c r="AP15" s="440"/>
      <c r="AQ15" s="440"/>
      <c r="AR15" s="440"/>
      <c r="AS15" s="440"/>
      <c r="AT15" s="441"/>
      <c r="AU15" s="523"/>
      <c r="AV15" s="524"/>
      <c r="AW15" s="524"/>
      <c r="AX15" s="524"/>
      <c r="AY15" s="458" t="s">
        <v>147</v>
      </c>
      <c r="AZ15" s="459"/>
      <c r="BA15" s="459"/>
      <c r="BB15" s="459"/>
      <c r="BC15" s="459"/>
      <c r="BD15" s="459"/>
      <c r="BE15" s="459"/>
      <c r="BF15" s="459"/>
      <c r="BG15" s="459"/>
      <c r="BH15" s="459"/>
      <c r="BI15" s="459"/>
      <c r="BJ15" s="459"/>
      <c r="BK15" s="459"/>
      <c r="BL15" s="459"/>
      <c r="BM15" s="460"/>
      <c r="BN15" s="461">
        <v>13163545</v>
      </c>
      <c r="BO15" s="462"/>
      <c r="BP15" s="462"/>
      <c r="BQ15" s="462"/>
      <c r="BR15" s="462"/>
      <c r="BS15" s="462"/>
      <c r="BT15" s="462"/>
      <c r="BU15" s="463"/>
      <c r="BV15" s="461">
        <v>13274546</v>
      </c>
      <c r="BW15" s="462"/>
      <c r="BX15" s="462"/>
      <c r="BY15" s="462"/>
      <c r="BZ15" s="462"/>
      <c r="CA15" s="462"/>
      <c r="CB15" s="462"/>
      <c r="CC15" s="463"/>
      <c r="CD15" s="576" t="s">
        <v>148</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5"/>
      <c r="C16" s="586"/>
      <c r="D16" s="586"/>
      <c r="E16" s="586"/>
      <c r="F16" s="586"/>
      <c r="G16" s="586"/>
      <c r="H16" s="586"/>
      <c r="I16" s="586"/>
      <c r="J16" s="586"/>
      <c r="K16" s="587"/>
      <c r="L16" s="559" t="s">
        <v>149</v>
      </c>
      <c r="M16" s="560"/>
      <c r="N16" s="560"/>
      <c r="O16" s="560"/>
      <c r="P16" s="560"/>
      <c r="Q16" s="561"/>
      <c r="R16" s="554" t="s">
        <v>150</v>
      </c>
      <c r="S16" s="555"/>
      <c r="T16" s="555"/>
      <c r="U16" s="555"/>
      <c r="V16" s="556"/>
      <c r="W16" s="572"/>
      <c r="X16" s="482"/>
      <c r="Y16" s="482"/>
      <c r="Z16" s="482"/>
      <c r="AA16" s="482"/>
      <c r="AB16" s="483"/>
      <c r="AC16" s="562">
        <v>40.4</v>
      </c>
      <c r="AD16" s="563"/>
      <c r="AE16" s="563"/>
      <c r="AF16" s="563"/>
      <c r="AG16" s="564"/>
      <c r="AH16" s="562">
        <v>41.1</v>
      </c>
      <c r="AI16" s="563"/>
      <c r="AJ16" s="563"/>
      <c r="AK16" s="563"/>
      <c r="AL16" s="565"/>
      <c r="AM16" s="535"/>
      <c r="AN16" s="440"/>
      <c r="AO16" s="440"/>
      <c r="AP16" s="440"/>
      <c r="AQ16" s="440"/>
      <c r="AR16" s="440"/>
      <c r="AS16" s="440"/>
      <c r="AT16" s="441"/>
      <c r="AU16" s="523"/>
      <c r="AV16" s="524"/>
      <c r="AW16" s="524"/>
      <c r="AX16" s="524"/>
      <c r="AY16" s="446" t="s">
        <v>151</v>
      </c>
      <c r="AZ16" s="447"/>
      <c r="BA16" s="447"/>
      <c r="BB16" s="447"/>
      <c r="BC16" s="447"/>
      <c r="BD16" s="447"/>
      <c r="BE16" s="447"/>
      <c r="BF16" s="447"/>
      <c r="BG16" s="447"/>
      <c r="BH16" s="447"/>
      <c r="BI16" s="447"/>
      <c r="BJ16" s="447"/>
      <c r="BK16" s="447"/>
      <c r="BL16" s="447"/>
      <c r="BM16" s="448"/>
      <c r="BN16" s="466">
        <v>19417241</v>
      </c>
      <c r="BO16" s="467"/>
      <c r="BP16" s="467"/>
      <c r="BQ16" s="467"/>
      <c r="BR16" s="467"/>
      <c r="BS16" s="467"/>
      <c r="BT16" s="467"/>
      <c r="BU16" s="468"/>
      <c r="BV16" s="466">
        <v>18945407</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5">
      <c r="A17" s="187"/>
      <c r="B17" s="588"/>
      <c r="C17" s="589"/>
      <c r="D17" s="589"/>
      <c r="E17" s="589"/>
      <c r="F17" s="589"/>
      <c r="G17" s="589"/>
      <c r="H17" s="589"/>
      <c r="I17" s="589"/>
      <c r="J17" s="589"/>
      <c r="K17" s="590"/>
      <c r="L17" s="202"/>
      <c r="M17" s="551" t="s">
        <v>152</v>
      </c>
      <c r="N17" s="552"/>
      <c r="O17" s="552"/>
      <c r="P17" s="552"/>
      <c r="Q17" s="553"/>
      <c r="R17" s="554" t="s">
        <v>153</v>
      </c>
      <c r="S17" s="555"/>
      <c r="T17" s="555"/>
      <c r="U17" s="555"/>
      <c r="V17" s="556"/>
      <c r="W17" s="557" t="s">
        <v>154</v>
      </c>
      <c r="X17" s="479"/>
      <c r="Y17" s="479"/>
      <c r="Z17" s="479"/>
      <c r="AA17" s="479"/>
      <c r="AB17" s="480"/>
      <c r="AC17" s="442">
        <v>24900</v>
      </c>
      <c r="AD17" s="443"/>
      <c r="AE17" s="443"/>
      <c r="AF17" s="443"/>
      <c r="AG17" s="444"/>
      <c r="AH17" s="442">
        <v>24108</v>
      </c>
      <c r="AI17" s="443"/>
      <c r="AJ17" s="443"/>
      <c r="AK17" s="443"/>
      <c r="AL17" s="445"/>
      <c r="AM17" s="535"/>
      <c r="AN17" s="440"/>
      <c r="AO17" s="440"/>
      <c r="AP17" s="440"/>
      <c r="AQ17" s="440"/>
      <c r="AR17" s="440"/>
      <c r="AS17" s="440"/>
      <c r="AT17" s="441"/>
      <c r="AU17" s="523"/>
      <c r="AV17" s="524"/>
      <c r="AW17" s="524"/>
      <c r="AX17" s="524"/>
      <c r="AY17" s="446" t="s">
        <v>155</v>
      </c>
      <c r="AZ17" s="447"/>
      <c r="BA17" s="447"/>
      <c r="BB17" s="447"/>
      <c r="BC17" s="447"/>
      <c r="BD17" s="447"/>
      <c r="BE17" s="447"/>
      <c r="BF17" s="447"/>
      <c r="BG17" s="447"/>
      <c r="BH17" s="447"/>
      <c r="BI17" s="447"/>
      <c r="BJ17" s="447"/>
      <c r="BK17" s="447"/>
      <c r="BL17" s="447"/>
      <c r="BM17" s="448"/>
      <c r="BN17" s="466">
        <v>16875866</v>
      </c>
      <c r="BO17" s="467"/>
      <c r="BP17" s="467"/>
      <c r="BQ17" s="467"/>
      <c r="BR17" s="467"/>
      <c r="BS17" s="467"/>
      <c r="BT17" s="467"/>
      <c r="BU17" s="468"/>
      <c r="BV17" s="466">
        <v>17016310</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5">
      <c r="A18" s="187"/>
      <c r="B18" s="528" t="s">
        <v>156</v>
      </c>
      <c r="C18" s="529"/>
      <c r="D18" s="529"/>
      <c r="E18" s="530"/>
      <c r="F18" s="530"/>
      <c r="G18" s="530"/>
      <c r="H18" s="530"/>
      <c r="I18" s="530"/>
      <c r="J18" s="530"/>
      <c r="K18" s="530"/>
      <c r="L18" s="531">
        <v>481.62</v>
      </c>
      <c r="M18" s="531"/>
      <c r="N18" s="531"/>
      <c r="O18" s="531"/>
      <c r="P18" s="531"/>
      <c r="Q18" s="531"/>
      <c r="R18" s="532"/>
      <c r="S18" s="532"/>
      <c r="T18" s="532"/>
      <c r="U18" s="532"/>
      <c r="V18" s="533"/>
      <c r="W18" s="547"/>
      <c r="X18" s="548"/>
      <c r="Y18" s="548"/>
      <c r="Z18" s="548"/>
      <c r="AA18" s="548"/>
      <c r="AB18" s="558"/>
      <c r="AC18" s="430">
        <v>55.6</v>
      </c>
      <c r="AD18" s="431"/>
      <c r="AE18" s="431"/>
      <c r="AF18" s="431"/>
      <c r="AG18" s="534"/>
      <c r="AH18" s="430">
        <v>54.9</v>
      </c>
      <c r="AI18" s="431"/>
      <c r="AJ18" s="431"/>
      <c r="AK18" s="431"/>
      <c r="AL18" s="432"/>
      <c r="AM18" s="535"/>
      <c r="AN18" s="440"/>
      <c r="AO18" s="440"/>
      <c r="AP18" s="440"/>
      <c r="AQ18" s="440"/>
      <c r="AR18" s="440"/>
      <c r="AS18" s="440"/>
      <c r="AT18" s="441"/>
      <c r="AU18" s="523"/>
      <c r="AV18" s="524"/>
      <c r="AW18" s="524"/>
      <c r="AX18" s="524"/>
      <c r="AY18" s="446" t="s">
        <v>157</v>
      </c>
      <c r="AZ18" s="447"/>
      <c r="BA18" s="447"/>
      <c r="BB18" s="447"/>
      <c r="BC18" s="447"/>
      <c r="BD18" s="447"/>
      <c r="BE18" s="447"/>
      <c r="BF18" s="447"/>
      <c r="BG18" s="447"/>
      <c r="BH18" s="447"/>
      <c r="BI18" s="447"/>
      <c r="BJ18" s="447"/>
      <c r="BK18" s="447"/>
      <c r="BL18" s="447"/>
      <c r="BM18" s="448"/>
      <c r="BN18" s="466">
        <v>22940827</v>
      </c>
      <c r="BO18" s="467"/>
      <c r="BP18" s="467"/>
      <c r="BQ18" s="467"/>
      <c r="BR18" s="467"/>
      <c r="BS18" s="467"/>
      <c r="BT18" s="467"/>
      <c r="BU18" s="468"/>
      <c r="BV18" s="466">
        <v>22161183</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5">
      <c r="A19" s="187"/>
      <c r="B19" s="528" t="s">
        <v>158</v>
      </c>
      <c r="C19" s="529"/>
      <c r="D19" s="529"/>
      <c r="E19" s="530"/>
      <c r="F19" s="530"/>
      <c r="G19" s="530"/>
      <c r="H19" s="530"/>
      <c r="I19" s="530"/>
      <c r="J19" s="530"/>
      <c r="K19" s="530"/>
      <c r="L19" s="536">
        <v>189</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159</v>
      </c>
      <c r="AZ19" s="447"/>
      <c r="BA19" s="447"/>
      <c r="BB19" s="447"/>
      <c r="BC19" s="447"/>
      <c r="BD19" s="447"/>
      <c r="BE19" s="447"/>
      <c r="BF19" s="447"/>
      <c r="BG19" s="447"/>
      <c r="BH19" s="447"/>
      <c r="BI19" s="447"/>
      <c r="BJ19" s="447"/>
      <c r="BK19" s="447"/>
      <c r="BL19" s="447"/>
      <c r="BM19" s="448"/>
      <c r="BN19" s="466">
        <v>28722714</v>
      </c>
      <c r="BO19" s="467"/>
      <c r="BP19" s="467"/>
      <c r="BQ19" s="467"/>
      <c r="BR19" s="467"/>
      <c r="BS19" s="467"/>
      <c r="BT19" s="467"/>
      <c r="BU19" s="468"/>
      <c r="BV19" s="466">
        <v>29608432</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5">
      <c r="A20" s="187"/>
      <c r="B20" s="528" t="s">
        <v>160</v>
      </c>
      <c r="C20" s="529"/>
      <c r="D20" s="529"/>
      <c r="E20" s="530"/>
      <c r="F20" s="530"/>
      <c r="G20" s="530"/>
      <c r="H20" s="530"/>
      <c r="I20" s="530"/>
      <c r="J20" s="530"/>
      <c r="K20" s="530"/>
      <c r="L20" s="536">
        <v>32366</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2">
      <c r="A21" s="187"/>
      <c r="B21" s="525" t="s">
        <v>161</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5">
      <c r="A22" s="187"/>
      <c r="B22" s="495" t="s">
        <v>162</v>
      </c>
      <c r="C22" s="496"/>
      <c r="D22" s="497"/>
      <c r="E22" s="504" t="s">
        <v>1</v>
      </c>
      <c r="F22" s="479"/>
      <c r="G22" s="479"/>
      <c r="H22" s="479"/>
      <c r="I22" s="479"/>
      <c r="J22" s="479"/>
      <c r="K22" s="480"/>
      <c r="L22" s="504" t="s">
        <v>163</v>
      </c>
      <c r="M22" s="479"/>
      <c r="N22" s="479"/>
      <c r="O22" s="479"/>
      <c r="P22" s="480"/>
      <c r="Q22" s="489" t="s">
        <v>164</v>
      </c>
      <c r="R22" s="490"/>
      <c r="S22" s="490"/>
      <c r="T22" s="490"/>
      <c r="U22" s="490"/>
      <c r="V22" s="505"/>
      <c r="W22" s="507" t="s">
        <v>165</v>
      </c>
      <c r="X22" s="496"/>
      <c r="Y22" s="497"/>
      <c r="Z22" s="504" t="s">
        <v>1</v>
      </c>
      <c r="AA22" s="479"/>
      <c r="AB22" s="479"/>
      <c r="AC22" s="479"/>
      <c r="AD22" s="479"/>
      <c r="AE22" s="479"/>
      <c r="AF22" s="479"/>
      <c r="AG22" s="480"/>
      <c r="AH22" s="478" t="s">
        <v>166</v>
      </c>
      <c r="AI22" s="479"/>
      <c r="AJ22" s="479"/>
      <c r="AK22" s="479"/>
      <c r="AL22" s="480"/>
      <c r="AM22" s="478" t="s">
        <v>167</v>
      </c>
      <c r="AN22" s="484"/>
      <c r="AO22" s="484"/>
      <c r="AP22" s="484"/>
      <c r="AQ22" s="484"/>
      <c r="AR22" s="485"/>
      <c r="AS22" s="489" t="s">
        <v>164</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2">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168</v>
      </c>
      <c r="AZ23" s="459"/>
      <c r="BA23" s="459"/>
      <c r="BB23" s="459"/>
      <c r="BC23" s="459"/>
      <c r="BD23" s="459"/>
      <c r="BE23" s="459"/>
      <c r="BF23" s="459"/>
      <c r="BG23" s="459"/>
      <c r="BH23" s="459"/>
      <c r="BI23" s="459"/>
      <c r="BJ23" s="459"/>
      <c r="BK23" s="459"/>
      <c r="BL23" s="459"/>
      <c r="BM23" s="460"/>
      <c r="BN23" s="466">
        <v>48931438</v>
      </c>
      <c r="BO23" s="467"/>
      <c r="BP23" s="467"/>
      <c r="BQ23" s="467"/>
      <c r="BR23" s="467"/>
      <c r="BS23" s="467"/>
      <c r="BT23" s="467"/>
      <c r="BU23" s="468"/>
      <c r="BV23" s="466">
        <v>42893257</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5">
      <c r="A24" s="187"/>
      <c r="B24" s="498"/>
      <c r="C24" s="499"/>
      <c r="D24" s="500"/>
      <c r="E24" s="439" t="s">
        <v>169</v>
      </c>
      <c r="F24" s="440"/>
      <c r="G24" s="440"/>
      <c r="H24" s="440"/>
      <c r="I24" s="440"/>
      <c r="J24" s="440"/>
      <c r="K24" s="441"/>
      <c r="L24" s="442">
        <v>1</v>
      </c>
      <c r="M24" s="443"/>
      <c r="N24" s="443"/>
      <c r="O24" s="443"/>
      <c r="P24" s="444"/>
      <c r="Q24" s="442">
        <v>8100</v>
      </c>
      <c r="R24" s="443"/>
      <c r="S24" s="443"/>
      <c r="T24" s="443"/>
      <c r="U24" s="443"/>
      <c r="V24" s="444"/>
      <c r="W24" s="508"/>
      <c r="X24" s="499"/>
      <c r="Y24" s="500"/>
      <c r="Z24" s="439" t="s">
        <v>170</v>
      </c>
      <c r="AA24" s="440"/>
      <c r="AB24" s="440"/>
      <c r="AC24" s="440"/>
      <c r="AD24" s="440"/>
      <c r="AE24" s="440"/>
      <c r="AF24" s="440"/>
      <c r="AG24" s="441"/>
      <c r="AH24" s="442">
        <v>637</v>
      </c>
      <c r="AI24" s="443"/>
      <c r="AJ24" s="443"/>
      <c r="AK24" s="443"/>
      <c r="AL24" s="444"/>
      <c r="AM24" s="442">
        <v>1993173</v>
      </c>
      <c r="AN24" s="443"/>
      <c r="AO24" s="443"/>
      <c r="AP24" s="443"/>
      <c r="AQ24" s="443"/>
      <c r="AR24" s="444"/>
      <c r="AS24" s="442">
        <v>3129</v>
      </c>
      <c r="AT24" s="443"/>
      <c r="AU24" s="443"/>
      <c r="AV24" s="443"/>
      <c r="AW24" s="443"/>
      <c r="AX24" s="445"/>
      <c r="AY24" s="433" t="s">
        <v>171</v>
      </c>
      <c r="AZ24" s="434"/>
      <c r="BA24" s="434"/>
      <c r="BB24" s="434"/>
      <c r="BC24" s="434"/>
      <c r="BD24" s="434"/>
      <c r="BE24" s="434"/>
      <c r="BF24" s="434"/>
      <c r="BG24" s="434"/>
      <c r="BH24" s="434"/>
      <c r="BI24" s="434"/>
      <c r="BJ24" s="434"/>
      <c r="BK24" s="434"/>
      <c r="BL24" s="434"/>
      <c r="BM24" s="435"/>
      <c r="BN24" s="466">
        <v>22607205</v>
      </c>
      <c r="BO24" s="467"/>
      <c r="BP24" s="467"/>
      <c r="BQ24" s="467"/>
      <c r="BR24" s="467"/>
      <c r="BS24" s="467"/>
      <c r="BT24" s="467"/>
      <c r="BU24" s="468"/>
      <c r="BV24" s="466">
        <v>17706820</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2">
      <c r="A25" s="187"/>
      <c r="B25" s="498"/>
      <c r="C25" s="499"/>
      <c r="D25" s="500"/>
      <c r="E25" s="439" t="s">
        <v>172</v>
      </c>
      <c r="F25" s="440"/>
      <c r="G25" s="440"/>
      <c r="H25" s="440"/>
      <c r="I25" s="440"/>
      <c r="J25" s="440"/>
      <c r="K25" s="441"/>
      <c r="L25" s="442">
        <v>1</v>
      </c>
      <c r="M25" s="443"/>
      <c r="N25" s="443"/>
      <c r="O25" s="443"/>
      <c r="P25" s="444"/>
      <c r="Q25" s="442">
        <v>7220</v>
      </c>
      <c r="R25" s="443"/>
      <c r="S25" s="443"/>
      <c r="T25" s="443"/>
      <c r="U25" s="443"/>
      <c r="V25" s="444"/>
      <c r="W25" s="508"/>
      <c r="X25" s="499"/>
      <c r="Y25" s="500"/>
      <c r="Z25" s="439" t="s">
        <v>173</v>
      </c>
      <c r="AA25" s="440"/>
      <c r="AB25" s="440"/>
      <c r="AC25" s="440"/>
      <c r="AD25" s="440"/>
      <c r="AE25" s="440"/>
      <c r="AF25" s="440"/>
      <c r="AG25" s="441"/>
      <c r="AH25" s="442" t="s">
        <v>128</v>
      </c>
      <c r="AI25" s="443"/>
      <c r="AJ25" s="443"/>
      <c r="AK25" s="443"/>
      <c r="AL25" s="444"/>
      <c r="AM25" s="442" t="s">
        <v>136</v>
      </c>
      <c r="AN25" s="443"/>
      <c r="AO25" s="443"/>
      <c r="AP25" s="443"/>
      <c r="AQ25" s="443"/>
      <c r="AR25" s="444"/>
      <c r="AS25" s="442" t="s">
        <v>136</v>
      </c>
      <c r="AT25" s="443"/>
      <c r="AU25" s="443"/>
      <c r="AV25" s="443"/>
      <c r="AW25" s="443"/>
      <c r="AX25" s="445"/>
      <c r="AY25" s="458" t="s">
        <v>174</v>
      </c>
      <c r="AZ25" s="459"/>
      <c r="BA25" s="459"/>
      <c r="BB25" s="459"/>
      <c r="BC25" s="459"/>
      <c r="BD25" s="459"/>
      <c r="BE25" s="459"/>
      <c r="BF25" s="459"/>
      <c r="BG25" s="459"/>
      <c r="BH25" s="459"/>
      <c r="BI25" s="459"/>
      <c r="BJ25" s="459"/>
      <c r="BK25" s="459"/>
      <c r="BL25" s="459"/>
      <c r="BM25" s="460"/>
      <c r="BN25" s="461">
        <v>7411779</v>
      </c>
      <c r="BO25" s="462"/>
      <c r="BP25" s="462"/>
      <c r="BQ25" s="462"/>
      <c r="BR25" s="462"/>
      <c r="BS25" s="462"/>
      <c r="BT25" s="462"/>
      <c r="BU25" s="463"/>
      <c r="BV25" s="461">
        <v>11094504</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2">
      <c r="A26" s="187"/>
      <c r="B26" s="498"/>
      <c r="C26" s="499"/>
      <c r="D26" s="500"/>
      <c r="E26" s="439" t="s">
        <v>175</v>
      </c>
      <c r="F26" s="440"/>
      <c r="G26" s="440"/>
      <c r="H26" s="440"/>
      <c r="I26" s="440"/>
      <c r="J26" s="440"/>
      <c r="K26" s="441"/>
      <c r="L26" s="442">
        <v>1</v>
      </c>
      <c r="M26" s="443"/>
      <c r="N26" s="443"/>
      <c r="O26" s="443"/>
      <c r="P26" s="444"/>
      <c r="Q26" s="442">
        <v>6740</v>
      </c>
      <c r="R26" s="443"/>
      <c r="S26" s="443"/>
      <c r="T26" s="443"/>
      <c r="U26" s="443"/>
      <c r="V26" s="444"/>
      <c r="W26" s="508"/>
      <c r="X26" s="499"/>
      <c r="Y26" s="500"/>
      <c r="Z26" s="439" t="s">
        <v>176</v>
      </c>
      <c r="AA26" s="521"/>
      <c r="AB26" s="521"/>
      <c r="AC26" s="521"/>
      <c r="AD26" s="521"/>
      <c r="AE26" s="521"/>
      <c r="AF26" s="521"/>
      <c r="AG26" s="522"/>
      <c r="AH26" s="442">
        <v>14</v>
      </c>
      <c r="AI26" s="443"/>
      <c r="AJ26" s="443"/>
      <c r="AK26" s="443"/>
      <c r="AL26" s="444"/>
      <c r="AM26" s="442">
        <v>41104</v>
      </c>
      <c r="AN26" s="443"/>
      <c r="AO26" s="443"/>
      <c r="AP26" s="443"/>
      <c r="AQ26" s="443"/>
      <c r="AR26" s="444"/>
      <c r="AS26" s="442">
        <v>2936</v>
      </c>
      <c r="AT26" s="443"/>
      <c r="AU26" s="443"/>
      <c r="AV26" s="443"/>
      <c r="AW26" s="443"/>
      <c r="AX26" s="445"/>
      <c r="AY26" s="475" t="s">
        <v>177</v>
      </c>
      <c r="AZ26" s="476"/>
      <c r="BA26" s="476"/>
      <c r="BB26" s="476"/>
      <c r="BC26" s="476"/>
      <c r="BD26" s="476"/>
      <c r="BE26" s="476"/>
      <c r="BF26" s="476"/>
      <c r="BG26" s="476"/>
      <c r="BH26" s="476"/>
      <c r="BI26" s="476"/>
      <c r="BJ26" s="476"/>
      <c r="BK26" s="476"/>
      <c r="BL26" s="476"/>
      <c r="BM26" s="477"/>
      <c r="BN26" s="466" t="s">
        <v>128</v>
      </c>
      <c r="BO26" s="467"/>
      <c r="BP26" s="467"/>
      <c r="BQ26" s="467"/>
      <c r="BR26" s="467"/>
      <c r="BS26" s="467"/>
      <c r="BT26" s="467"/>
      <c r="BU26" s="468"/>
      <c r="BV26" s="466" t="s">
        <v>136</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5">
      <c r="A27" s="187"/>
      <c r="B27" s="498"/>
      <c r="C27" s="499"/>
      <c r="D27" s="500"/>
      <c r="E27" s="439" t="s">
        <v>178</v>
      </c>
      <c r="F27" s="440"/>
      <c r="G27" s="440"/>
      <c r="H27" s="440"/>
      <c r="I27" s="440"/>
      <c r="J27" s="440"/>
      <c r="K27" s="441"/>
      <c r="L27" s="442">
        <v>1</v>
      </c>
      <c r="M27" s="443"/>
      <c r="N27" s="443"/>
      <c r="O27" s="443"/>
      <c r="P27" s="444"/>
      <c r="Q27" s="442">
        <v>4500</v>
      </c>
      <c r="R27" s="443"/>
      <c r="S27" s="443"/>
      <c r="T27" s="443"/>
      <c r="U27" s="443"/>
      <c r="V27" s="444"/>
      <c r="W27" s="508"/>
      <c r="X27" s="499"/>
      <c r="Y27" s="500"/>
      <c r="Z27" s="439" t="s">
        <v>179</v>
      </c>
      <c r="AA27" s="440"/>
      <c r="AB27" s="440"/>
      <c r="AC27" s="440"/>
      <c r="AD27" s="440"/>
      <c r="AE27" s="440"/>
      <c r="AF27" s="440"/>
      <c r="AG27" s="441"/>
      <c r="AH27" s="442">
        <v>29</v>
      </c>
      <c r="AI27" s="443"/>
      <c r="AJ27" s="443"/>
      <c r="AK27" s="443"/>
      <c r="AL27" s="444"/>
      <c r="AM27" s="442">
        <v>95325</v>
      </c>
      <c r="AN27" s="443"/>
      <c r="AO27" s="443"/>
      <c r="AP27" s="443"/>
      <c r="AQ27" s="443"/>
      <c r="AR27" s="444"/>
      <c r="AS27" s="442">
        <v>3287</v>
      </c>
      <c r="AT27" s="443"/>
      <c r="AU27" s="443"/>
      <c r="AV27" s="443"/>
      <c r="AW27" s="443"/>
      <c r="AX27" s="445"/>
      <c r="AY27" s="472" t="s">
        <v>180</v>
      </c>
      <c r="AZ27" s="473"/>
      <c r="BA27" s="473"/>
      <c r="BB27" s="473"/>
      <c r="BC27" s="473"/>
      <c r="BD27" s="473"/>
      <c r="BE27" s="473"/>
      <c r="BF27" s="473"/>
      <c r="BG27" s="473"/>
      <c r="BH27" s="473"/>
      <c r="BI27" s="473"/>
      <c r="BJ27" s="473"/>
      <c r="BK27" s="473"/>
      <c r="BL27" s="473"/>
      <c r="BM27" s="474"/>
      <c r="BN27" s="469">
        <v>199650</v>
      </c>
      <c r="BO27" s="470"/>
      <c r="BP27" s="470"/>
      <c r="BQ27" s="470"/>
      <c r="BR27" s="470"/>
      <c r="BS27" s="470"/>
      <c r="BT27" s="470"/>
      <c r="BU27" s="471"/>
      <c r="BV27" s="469">
        <v>300000</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2">
      <c r="A28" s="187"/>
      <c r="B28" s="498"/>
      <c r="C28" s="499"/>
      <c r="D28" s="500"/>
      <c r="E28" s="439" t="s">
        <v>181</v>
      </c>
      <c r="F28" s="440"/>
      <c r="G28" s="440"/>
      <c r="H28" s="440"/>
      <c r="I28" s="440"/>
      <c r="J28" s="440"/>
      <c r="K28" s="441"/>
      <c r="L28" s="442">
        <v>1</v>
      </c>
      <c r="M28" s="443"/>
      <c r="N28" s="443"/>
      <c r="O28" s="443"/>
      <c r="P28" s="444"/>
      <c r="Q28" s="442">
        <v>3900</v>
      </c>
      <c r="R28" s="443"/>
      <c r="S28" s="443"/>
      <c r="T28" s="443"/>
      <c r="U28" s="443"/>
      <c r="V28" s="444"/>
      <c r="W28" s="508"/>
      <c r="X28" s="499"/>
      <c r="Y28" s="500"/>
      <c r="Z28" s="439" t="s">
        <v>182</v>
      </c>
      <c r="AA28" s="440"/>
      <c r="AB28" s="440"/>
      <c r="AC28" s="440"/>
      <c r="AD28" s="440"/>
      <c r="AE28" s="440"/>
      <c r="AF28" s="440"/>
      <c r="AG28" s="441"/>
      <c r="AH28" s="442" t="s">
        <v>183</v>
      </c>
      <c r="AI28" s="443"/>
      <c r="AJ28" s="443"/>
      <c r="AK28" s="443"/>
      <c r="AL28" s="444"/>
      <c r="AM28" s="442" t="s">
        <v>136</v>
      </c>
      <c r="AN28" s="443"/>
      <c r="AO28" s="443"/>
      <c r="AP28" s="443"/>
      <c r="AQ28" s="443"/>
      <c r="AR28" s="444"/>
      <c r="AS28" s="442" t="s">
        <v>136</v>
      </c>
      <c r="AT28" s="443"/>
      <c r="AU28" s="443"/>
      <c r="AV28" s="443"/>
      <c r="AW28" s="443"/>
      <c r="AX28" s="445"/>
      <c r="AY28" s="449" t="s">
        <v>184</v>
      </c>
      <c r="AZ28" s="450"/>
      <c r="BA28" s="450"/>
      <c r="BB28" s="451"/>
      <c r="BC28" s="458" t="s">
        <v>48</v>
      </c>
      <c r="BD28" s="459"/>
      <c r="BE28" s="459"/>
      <c r="BF28" s="459"/>
      <c r="BG28" s="459"/>
      <c r="BH28" s="459"/>
      <c r="BI28" s="459"/>
      <c r="BJ28" s="459"/>
      <c r="BK28" s="459"/>
      <c r="BL28" s="459"/>
      <c r="BM28" s="460"/>
      <c r="BN28" s="461">
        <v>2859602</v>
      </c>
      <c r="BO28" s="462"/>
      <c r="BP28" s="462"/>
      <c r="BQ28" s="462"/>
      <c r="BR28" s="462"/>
      <c r="BS28" s="462"/>
      <c r="BT28" s="462"/>
      <c r="BU28" s="463"/>
      <c r="BV28" s="461">
        <v>2458189</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2">
      <c r="A29" s="187"/>
      <c r="B29" s="498"/>
      <c r="C29" s="499"/>
      <c r="D29" s="500"/>
      <c r="E29" s="439" t="s">
        <v>185</v>
      </c>
      <c r="F29" s="440"/>
      <c r="G29" s="440"/>
      <c r="H29" s="440"/>
      <c r="I29" s="440"/>
      <c r="J29" s="440"/>
      <c r="K29" s="441"/>
      <c r="L29" s="442">
        <v>22</v>
      </c>
      <c r="M29" s="443"/>
      <c r="N29" s="443"/>
      <c r="O29" s="443"/>
      <c r="P29" s="444"/>
      <c r="Q29" s="442">
        <v>3500</v>
      </c>
      <c r="R29" s="443"/>
      <c r="S29" s="443"/>
      <c r="T29" s="443"/>
      <c r="U29" s="443"/>
      <c r="V29" s="444"/>
      <c r="W29" s="509"/>
      <c r="X29" s="510"/>
      <c r="Y29" s="511"/>
      <c r="Z29" s="439" t="s">
        <v>186</v>
      </c>
      <c r="AA29" s="440"/>
      <c r="AB29" s="440"/>
      <c r="AC29" s="440"/>
      <c r="AD29" s="440"/>
      <c r="AE29" s="440"/>
      <c r="AF29" s="440"/>
      <c r="AG29" s="441"/>
      <c r="AH29" s="442">
        <v>666</v>
      </c>
      <c r="AI29" s="443"/>
      <c r="AJ29" s="443"/>
      <c r="AK29" s="443"/>
      <c r="AL29" s="444"/>
      <c r="AM29" s="442">
        <v>2088498</v>
      </c>
      <c r="AN29" s="443"/>
      <c r="AO29" s="443"/>
      <c r="AP29" s="443"/>
      <c r="AQ29" s="443"/>
      <c r="AR29" s="444"/>
      <c r="AS29" s="442">
        <v>3136</v>
      </c>
      <c r="AT29" s="443"/>
      <c r="AU29" s="443"/>
      <c r="AV29" s="443"/>
      <c r="AW29" s="443"/>
      <c r="AX29" s="445"/>
      <c r="AY29" s="452"/>
      <c r="AZ29" s="453"/>
      <c r="BA29" s="453"/>
      <c r="BB29" s="454"/>
      <c r="BC29" s="446" t="s">
        <v>187</v>
      </c>
      <c r="BD29" s="447"/>
      <c r="BE29" s="447"/>
      <c r="BF29" s="447"/>
      <c r="BG29" s="447"/>
      <c r="BH29" s="447"/>
      <c r="BI29" s="447"/>
      <c r="BJ29" s="447"/>
      <c r="BK29" s="447"/>
      <c r="BL29" s="447"/>
      <c r="BM29" s="448"/>
      <c r="BN29" s="466">
        <v>536931</v>
      </c>
      <c r="BO29" s="467"/>
      <c r="BP29" s="467"/>
      <c r="BQ29" s="467"/>
      <c r="BR29" s="467"/>
      <c r="BS29" s="467"/>
      <c r="BT29" s="467"/>
      <c r="BU29" s="468"/>
      <c r="BV29" s="466">
        <v>536931</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5">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188</v>
      </c>
      <c r="X30" s="519"/>
      <c r="Y30" s="519"/>
      <c r="Z30" s="519"/>
      <c r="AA30" s="519"/>
      <c r="AB30" s="519"/>
      <c r="AC30" s="519"/>
      <c r="AD30" s="519"/>
      <c r="AE30" s="519"/>
      <c r="AF30" s="519"/>
      <c r="AG30" s="520"/>
      <c r="AH30" s="430">
        <v>97.4</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5553703</v>
      </c>
      <c r="BO30" s="470"/>
      <c r="BP30" s="470"/>
      <c r="BQ30" s="470"/>
      <c r="BR30" s="470"/>
      <c r="BS30" s="470"/>
      <c r="BT30" s="470"/>
      <c r="BU30" s="471"/>
      <c r="BV30" s="469">
        <v>6187080</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29" t="s">
        <v>195</v>
      </c>
      <c r="D33" s="429"/>
      <c r="E33" s="428" t="s">
        <v>196</v>
      </c>
      <c r="F33" s="428"/>
      <c r="G33" s="428"/>
      <c r="H33" s="428"/>
      <c r="I33" s="428"/>
      <c r="J33" s="428"/>
      <c r="K33" s="428"/>
      <c r="L33" s="428"/>
      <c r="M33" s="428"/>
      <c r="N33" s="428"/>
      <c r="O33" s="428"/>
      <c r="P33" s="428"/>
      <c r="Q33" s="428"/>
      <c r="R33" s="428"/>
      <c r="S33" s="428"/>
      <c r="T33" s="216"/>
      <c r="U33" s="429" t="s">
        <v>197</v>
      </c>
      <c r="V33" s="429"/>
      <c r="W33" s="428" t="s">
        <v>198</v>
      </c>
      <c r="X33" s="428"/>
      <c r="Y33" s="428"/>
      <c r="Z33" s="428"/>
      <c r="AA33" s="428"/>
      <c r="AB33" s="428"/>
      <c r="AC33" s="428"/>
      <c r="AD33" s="428"/>
      <c r="AE33" s="428"/>
      <c r="AF33" s="428"/>
      <c r="AG33" s="428"/>
      <c r="AH33" s="428"/>
      <c r="AI33" s="428"/>
      <c r="AJ33" s="428"/>
      <c r="AK33" s="428"/>
      <c r="AL33" s="216"/>
      <c r="AM33" s="429" t="s">
        <v>197</v>
      </c>
      <c r="AN33" s="429"/>
      <c r="AO33" s="428" t="s">
        <v>196</v>
      </c>
      <c r="AP33" s="428"/>
      <c r="AQ33" s="428"/>
      <c r="AR33" s="428"/>
      <c r="AS33" s="428"/>
      <c r="AT33" s="428"/>
      <c r="AU33" s="428"/>
      <c r="AV33" s="428"/>
      <c r="AW33" s="428"/>
      <c r="AX33" s="428"/>
      <c r="AY33" s="428"/>
      <c r="AZ33" s="428"/>
      <c r="BA33" s="428"/>
      <c r="BB33" s="428"/>
      <c r="BC33" s="428"/>
      <c r="BD33" s="217"/>
      <c r="BE33" s="428" t="s">
        <v>199</v>
      </c>
      <c r="BF33" s="428"/>
      <c r="BG33" s="428" t="s">
        <v>200</v>
      </c>
      <c r="BH33" s="428"/>
      <c r="BI33" s="428"/>
      <c r="BJ33" s="428"/>
      <c r="BK33" s="428"/>
      <c r="BL33" s="428"/>
      <c r="BM33" s="428"/>
      <c r="BN33" s="428"/>
      <c r="BO33" s="428"/>
      <c r="BP33" s="428"/>
      <c r="BQ33" s="428"/>
      <c r="BR33" s="428"/>
      <c r="BS33" s="428"/>
      <c r="BT33" s="428"/>
      <c r="BU33" s="428"/>
      <c r="BV33" s="217"/>
      <c r="BW33" s="429" t="s">
        <v>199</v>
      </c>
      <c r="BX33" s="429"/>
      <c r="BY33" s="428" t="s">
        <v>201</v>
      </c>
      <c r="BZ33" s="428"/>
      <c r="CA33" s="428"/>
      <c r="CB33" s="428"/>
      <c r="CC33" s="428"/>
      <c r="CD33" s="428"/>
      <c r="CE33" s="428"/>
      <c r="CF33" s="428"/>
      <c r="CG33" s="428"/>
      <c r="CH33" s="428"/>
      <c r="CI33" s="428"/>
      <c r="CJ33" s="428"/>
      <c r="CK33" s="428"/>
      <c r="CL33" s="428"/>
      <c r="CM33" s="428"/>
      <c r="CN33" s="216"/>
      <c r="CO33" s="429" t="s">
        <v>202</v>
      </c>
      <c r="CP33" s="429"/>
      <c r="CQ33" s="428" t="s">
        <v>203</v>
      </c>
      <c r="CR33" s="428"/>
      <c r="CS33" s="428"/>
      <c r="CT33" s="428"/>
      <c r="CU33" s="428"/>
      <c r="CV33" s="428"/>
      <c r="CW33" s="428"/>
      <c r="CX33" s="428"/>
      <c r="CY33" s="428"/>
      <c r="CZ33" s="428"/>
      <c r="DA33" s="428"/>
      <c r="DB33" s="428"/>
      <c r="DC33" s="428"/>
      <c r="DD33" s="428"/>
      <c r="DE33" s="428"/>
      <c r="DF33" s="216"/>
      <c r="DG33" s="427" t="s">
        <v>204</v>
      </c>
      <c r="DH33" s="427"/>
      <c r="DI33" s="218"/>
      <c r="DJ33" s="186"/>
      <c r="DK33" s="186"/>
      <c r="DL33" s="186"/>
      <c r="DM33" s="186"/>
      <c r="DN33" s="186"/>
      <c r="DO33" s="186"/>
    </row>
    <row r="34" spans="1:119" ht="32.25" customHeight="1" x14ac:dyDescent="0.2">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3</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6</v>
      </c>
      <c r="AN34" s="425"/>
      <c r="AO34" s="424" t="str">
        <f>IF('各会計、関係団体の財政状況及び健全化判断比率'!B31="","",'各会計、関係団体の財政状況及び健全化判断比率'!B31)</f>
        <v>病院事業会計</v>
      </c>
      <c r="AP34" s="424"/>
      <c r="AQ34" s="424"/>
      <c r="AR34" s="424"/>
      <c r="AS34" s="424"/>
      <c r="AT34" s="424"/>
      <c r="AU34" s="424"/>
      <c r="AV34" s="424"/>
      <c r="AW34" s="424"/>
      <c r="AX34" s="424"/>
      <c r="AY34" s="424"/>
      <c r="AZ34" s="424"/>
      <c r="BA34" s="424"/>
      <c r="BB34" s="424"/>
      <c r="BC34" s="424"/>
      <c r="BD34" s="214"/>
      <c r="BE34" s="425" t="str">
        <f>IF(BG34="","",MAX(C34:D43,U34:V43,AM34:AN43)+1)</f>
        <v/>
      </c>
      <c r="BF34" s="425"/>
      <c r="BG34" s="424"/>
      <c r="BH34" s="424"/>
      <c r="BI34" s="424"/>
      <c r="BJ34" s="424"/>
      <c r="BK34" s="424"/>
      <c r="BL34" s="424"/>
      <c r="BM34" s="424"/>
      <c r="BN34" s="424"/>
      <c r="BO34" s="424"/>
      <c r="BP34" s="424"/>
      <c r="BQ34" s="424"/>
      <c r="BR34" s="424"/>
      <c r="BS34" s="424"/>
      <c r="BT34" s="424"/>
      <c r="BU34" s="424"/>
      <c r="BV34" s="214"/>
      <c r="BW34" s="425">
        <f>IF(BY34="","",MAX(C34:D43,U34:V43,AM34:AN43,BE34:BF43)+1)</f>
        <v>11</v>
      </c>
      <c r="BX34" s="425"/>
      <c r="BY34" s="424" t="str">
        <f>IF('各会計、関係団体の財政状況及び健全化判断比率'!B68="","",'各会計、関係団体の財政状況及び健全化判断比率'!B68)</f>
        <v>甲賀広域行政組合</v>
      </c>
      <c r="BZ34" s="424"/>
      <c r="CA34" s="424"/>
      <c r="CB34" s="424"/>
      <c r="CC34" s="424"/>
      <c r="CD34" s="424"/>
      <c r="CE34" s="424"/>
      <c r="CF34" s="424"/>
      <c r="CG34" s="424"/>
      <c r="CH34" s="424"/>
      <c r="CI34" s="424"/>
      <c r="CJ34" s="424"/>
      <c r="CK34" s="424"/>
      <c r="CL34" s="424"/>
      <c r="CM34" s="424"/>
      <c r="CN34" s="214"/>
      <c r="CO34" s="425">
        <f>IF(CQ34="","",MAX(C34:D43,U34:V43,AM34:AN43,BE34:BF43,BW34:BX43)+1)</f>
        <v>19</v>
      </c>
      <c r="CP34" s="425"/>
      <c r="CQ34" s="424" t="str">
        <f>IF('各会計、関係団体の財政状況及び健全化判断比率'!BS7="","",'各会計、関係団体の財政状況及び健全化判断比率'!BS7)</f>
        <v>信楽高原鐵道㈱</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2">
      <c r="A35" s="187"/>
      <c r="B35" s="213"/>
      <c r="C35" s="425">
        <f>IF(E35="","",C34+1)</f>
        <v>2</v>
      </c>
      <c r="D35" s="425"/>
      <c r="E35" s="424" t="str">
        <f>IF('各会計、関係団体の財政状況及び健全化判断比率'!B8="","",'各会計、関係団体の財政状況及び健全化判断比率'!B8)</f>
        <v>野洲川基幹水利施設管理事業特別会計</v>
      </c>
      <c r="F35" s="424"/>
      <c r="G35" s="424"/>
      <c r="H35" s="424"/>
      <c r="I35" s="424"/>
      <c r="J35" s="424"/>
      <c r="K35" s="424"/>
      <c r="L35" s="424"/>
      <c r="M35" s="424"/>
      <c r="N35" s="424"/>
      <c r="O35" s="424"/>
      <c r="P35" s="424"/>
      <c r="Q35" s="424"/>
      <c r="R35" s="424"/>
      <c r="S35" s="424"/>
      <c r="T35" s="214"/>
      <c r="U35" s="425">
        <f>IF(W35="","",U34+1)</f>
        <v>4</v>
      </c>
      <c r="V35" s="425"/>
      <c r="W35" s="424" t="str">
        <f>IF('各会計、関係団体の財政状況及び健全化判断比率'!B29="","",'各会計、関係団体の財政状況及び健全化判断比率'!B29)</f>
        <v>後期高齢者医療特別会計</v>
      </c>
      <c r="X35" s="424"/>
      <c r="Y35" s="424"/>
      <c r="Z35" s="424"/>
      <c r="AA35" s="424"/>
      <c r="AB35" s="424"/>
      <c r="AC35" s="424"/>
      <c r="AD35" s="424"/>
      <c r="AE35" s="424"/>
      <c r="AF35" s="424"/>
      <c r="AG35" s="424"/>
      <c r="AH35" s="424"/>
      <c r="AI35" s="424"/>
      <c r="AJ35" s="424"/>
      <c r="AK35" s="424"/>
      <c r="AL35" s="214"/>
      <c r="AM35" s="425">
        <f t="shared" ref="AM35:AM43" si="0">IF(AO35="","",AM34+1)</f>
        <v>7</v>
      </c>
      <c r="AN35" s="425"/>
      <c r="AO35" s="424" t="str">
        <f>IF('各会計、関係団体の財政状況及び健全化判断比率'!B32="","",'各会計、関係団体の財政状況及び健全化判断比率'!B32)</f>
        <v>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12</v>
      </c>
      <c r="BX35" s="425"/>
      <c r="BY35" s="424" t="str">
        <f>IF('各会計、関係団体の財政状況及び健全化判断比率'!B69="","",'各会計、関係団体の財政状況及び健全化判断比率'!B69)</f>
        <v>公立甲賀病院組合（一般会計）</v>
      </c>
      <c r="BZ35" s="424"/>
      <c r="CA35" s="424"/>
      <c r="CB35" s="424"/>
      <c r="CC35" s="424"/>
      <c r="CD35" s="424"/>
      <c r="CE35" s="424"/>
      <c r="CF35" s="424"/>
      <c r="CG35" s="424"/>
      <c r="CH35" s="424"/>
      <c r="CI35" s="424"/>
      <c r="CJ35" s="424"/>
      <c r="CK35" s="424"/>
      <c r="CL35" s="424"/>
      <c r="CM35" s="424"/>
      <c r="CN35" s="214"/>
      <c r="CO35" s="425">
        <f t="shared" ref="CO35:CO43" si="3">IF(CQ35="","",CO34+1)</f>
        <v>20</v>
      </c>
      <c r="CP35" s="425"/>
      <c r="CQ35" s="424" t="str">
        <f>IF('各会計、関係団体の財政状況及び健全化判断比率'!BS8="","",'各会計、関係団体の財政状況及び健全化判断比率'!BS8)</f>
        <v>㈱道の駅あいの土山</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2">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5</v>
      </c>
      <c r="V36" s="425"/>
      <c r="W36" s="424" t="str">
        <f>IF('各会計、関係団体の財政状況及び健全化判断比率'!B30="","",'各会計、関係団体の財政状況及び健全化判断比率'!B30)</f>
        <v>介護保険特別会計</v>
      </c>
      <c r="X36" s="424"/>
      <c r="Y36" s="424"/>
      <c r="Z36" s="424"/>
      <c r="AA36" s="424"/>
      <c r="AB36" s="424"/>
      <c r="AC36" s="424"/>
      <c r="AD36" s="424"/>
      <c r="AE36" s="424"/>
      <c r="AF36" s="424"/>
      <c r="AG36" s="424"/>
      <c r="AH36" s="424"/>
      <c r="AI36" s="424"/>
      <c r="AJ36" s="424"/>
      <c r="AK36" s="424"/>
      <c r="AL36" s="214"/>
      <c r="AM36" s="425">
        <f t="shared" si="0"/>
        <v>8</v>
      </c>
      <c r="AN36" s="425"/>
      <c r="AO36" s="424" t="str">
        <f>IF('各会計、関係団体の財政状況及び健全化判断比率'!B33="","",'各会計、関係団体の財政状況及び健全化判断比率'!B33)</f>
        <v>診療所事業会計</v>
      </c>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13</v>
      </c>
      <c r="BX36" s="425"/>
      <c r="BY36" s="424" t="str">
        <f>IF('各会計、関係団体の財政状況及び健全化判断比率'!B70="","",'各会計、関係団体の財政状況及び健全化判断比率'!B70)</f>
        <v>滋賀県市町村交通災害共済組合</v>
      </c>
      <c r="BZ36" s="424"/>
      <c r="CA36" s="424"/>
      <c r="CB36" s="424"/>
      <c r="CC36" s="424"/>
      <c r="CD36" s="424"/>
      <c r="CE36" s="424"/>
      <c r="CF36" s="424"/>
      <c r="CG36" s="424"/>
      <c r="CH36" s="424"/>
      <c r="CI36" s="424"/>
      <c r="CJ36" s="424"/>
      <c r="CK36" s="424"/>
      <c r="CL36" s="424"/>
      <c r="CM36" s="424"/>
      <c r="CN36" s="214"/>
      <c r="CO36" s="425">
        <f t="shared" si="3"/>
        <v>21</v>
      </c>
      <c r="CP36" s="425"/>
      <c r="CQ36" s="424" t="str">
        <f>IF('各会計、関係団体の財政状況及び健全化判断比率'!BS9="","",'各会計、関係団体の財政状況及び健全化判断比率'!BS9)</f>
        <v>(一財)土山町緑のふるさと振興会</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2">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f t="shared" si="0"/>
        <v>9</v>
      </c>
      <c r="AN37" s="425"/>
      <c r="AO37" s="424" t="str">
        <f>IF('各会計、関係団体の財政状況及び健全化判断比率'!B34="","",'各会計、関係団体の財政状況及び健全化判断比率'!B34)</f>
        <v>介護老人保健施設事業会計</v>
      </c>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14</v>
      </c>
      <c r="BX37" s="425"/>
      <c r="BY37" s="424" t="str">
        <f>IF('各会計、関係団体の財政状況及び健全化判断比率'!B71="","",'各会計、関係団体の財政状況及び健全化判断比率'!B71)</f>
        <v>滋賀県市町村職員研修センター</v>
      </c>
      <c r="BZ37" s="424"/>
      <c r="CA37" s="424"/>
      <c r="CB37" s="424"/>
      <c r="CC37" s="424"/>
      <c r="CD37" s="424"/>
      <c r="CE37" s="424"/>
      <c r="CF37" s="424"/>
      <c r="CG37" s="424"/>
      <c r="CH37" s="424"/>
      <c r="CI37" s="424"/>
      <c r="CJ37" s="424"/>
      <c r="CK37" s="424"/>
      <c r="CL37" s="424"/>
      <c r="CM37" s="424"/>
      <c r="CN37" s="214"/>
      <c r="CO37" s="425">
        <f t="shared" si="3"/>
        <v>22</v>
      </c>
      <c r="CP37" s="425"/>
      <c r="CQ37" s="424" t="str">
        <f>IF('各会計、関係団体の財政状況及び健全化判断比率'!BS10="","",'各会計、関係団体の財政状況及び健全化判断比率'!BS10)</f>
        <v>㈲グリーンサポートこうか</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2">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f t="shared" si="0"/>
        <v>10</v>
      </c>
      <c r="AN38" s="425"/>
      <c r="AO38" s="424" t="str">
        <f>IF('各会計、関係団体の財政状況及び健全化判断比率'!B35="","",'各会計、関係団体の財政状況及び健全化判断比率'!B35)</f>
        <v>下水道事業会計</v>
      </c>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15</v>
      </c>
      <c r="BX38" s="425"/>
      <c r="BY38" s="424" t="str">
        <f>IF('各会計、関係団体の財政状況及び健全化判断比率'!B72="","",'各会計、関係団体の財政状況及び健全化判断比率'!B72)</f>
        <v>滋賀県市町村職員退職手当組合</v>
      </c>
      <c r="BZ38" s="424"/>
      <c r="CA38" s="424"/>
      <c r="CB38" s="424"/>
      <c r="CC38" s="424"/>
      <c r="CD38" s="424"/>
      <c r="CE38" s="424"/>
      <c r="CF38" s="424"/>
      <c r="CG38" s="424"/>
      <c r="CH38" s="424"/>
      <c r="CI38" s="424"/>
      <c r="CJ38" s="424"/>
      <c r="CK38" s="424"/>
      <c r="CL38" s="424"/>
      <c r="CM38" s="424"/>
      <c r="CN38" s="214"/>
      <c r="CO38" s="425">
        <f t="shared" si="3"/>
        <v>23</v>
      </c>
      <c r="CP38" s="425"/>
      <c r="CQ38" s="424" t="str">
        <f>IF('各会計、関係団体の財政状況及び健全化判断比率'!BS11="","",'各会計、関係団体の財政状況及び健全化判断比率'!BS11)</f>
        <v>（公財）あいの土山文化体育振興会</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2">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16</v>
      </c>
      <c r="BX39" s="425"/>
      <c r="BY39" s="424" t="str">
        <f>IF('各会計、関係団体の財政状況及び健全化判断比率'!B73="","",'各会計、関係団体の財政状況及び健全化判断比率'!B73)</f>
        <v>滋賀県後期高齢者医療広域連合（一般会計）</v>
      </c>
      <c r="BZ39" s="424"/>
      <c r="CA39" s="424"/>
      <c r="CB39" s="424"/>
      <c r="CC39" s="424"/>
      <c r="CD39" s="424"/>
      <c r="CE39" s="424"/>
      <c r="CF39" s="424"/>
      <c r="CG39" s="424"/>
      <c r="CH39" s="424"/>
      <c r="CI39" s="424"/>
      <c r="CJ39" s="424"/>
      <c r="CK39" s="424"/>
      <c r="CL39" s="424"/>
      <c r="CM39" s="424"/>
      <c r="CN39" s="214"/>
      <c r="CO39" s="425">
        <f t="shared" si="3"/>
        <v>24</v>
      </c>
      <c r="CP39" s="425"/>
      <c r="CQ39" s="424" t="str">
        <f>IF('各会計、関係団体の財政状況及び健全化判断比率'!BS12="","",'各会計、関係団体の財政状況及び健全化判断比率'!BS12)</f>
        <v>（公財）甲賀創健文化振興事業団</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2">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17</v>
      </c>
      <c r="BX40" s="425"/>
      <c r="BY40" s="424" t="str">
        <f>IF('各会計、関係団体の財政状況及び健全化判断比率'!B74="","",'各会計、関係団体の財政状況及び健全化判断比率'!B74)</f>
        <v>滋賀県後期高齢者医療広域連合（後期高齢者医療特別会計）</v>
      </c>
      <c r="BZ40" s="424"/>
      <c r="CA40" s="424"/>
      <c r="CB40" s="424"/>
      <c r="CC40" s="424"/>
      <c r="CD40" s="424"/>
      <c r="CE40" s="424"/>
      <c r="CF40" s="424"/>
      <c r="CG40" s="424"/>
      <c r="CH40" s="424"/>
      <c r="CI40" s="424"/>
      <c r="CJ40" s="424"/>
      <c r="CK40" s="424"/>
      <c r="CL40" s="424"/>
      <c r="CM40" s="424"/>
      <c r="CN40" s="214"/>
      <c r="CO40" s="425">
        <f t="shared" si="3"/>
        <v>25</v>
      </c>
      <c r="CP40" s="425"/>
      <c r="CQ40" s="424" t="str">
        <f>IF('各会計、関係団体の財政状況及び健全化判断比率'!BS13="","",'各会計、関係団体の財政状況及び健全化判断比率'!BS13)</f>
        <v>㈱あいコムこうか</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2">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18</v>
      </c>
      <c r="BX41" s="425"/>
      <c r="BY41" s="424" t="str">
        <f>IF('各会計、関係団体の財政状況及び健全化判断比率'!B75="","",'各会計、関係団体の財政状況及び健全化判断比率'!B75)</f>
        <v>滋賀県市町村議会議員公務災害補償等組合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2">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2">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dMKAhxa1poeZwmrUPEvswhw/21PuQQGo9Ku7uUesNQhyczc3Jh/+3hSYDxDXHhxmlo4aFV9UIM7g1CHBYEAz/A==" saltValue="GBQkEMraBy2tku1k5vZYZ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BD31" sqref="BD31"/>
    </sheetView>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2">
      <c r="A34" s="22"/>
      <c r="B34" s="31"/>
      <c r="C34" s="1248" t="s">
        <v>558</v>
      </c>
      <c r="D34" s="1248"/>
      <c r="E34" s="1249"/>
      <c r="F34" s="32">
        <v>12.6</v>
      </c>
      <c r="G34" s="33">
        <v>14.48</v>
      </c>
      <c r="H34" s="33">
        <v>15.52</v>
      </c>
      <c r="I34" s="33">
        <v>16.989999999999998</v>
      </c>
      <c r="J34" s="34">
        <v>17</v>
      </c>
      <c r="K34" s="22"/>
      <c r="L34" s="22"/>
      <c r="M34" s="22"/>
      <c r="N34" s="22"/>
      <c r="O34" s="22"/>
      <c r="P34" s="22"/>
    </row>
    <row r="35" spans="1:16" ht="39" customHeight="1" x14ac:dyDescent="0.2">
      <c r="A35" s="22"/>
      <c r="B35" s="35"/>
      <c r="C35" s="1242" t="s">
        <v>559</v>
      </c>
      <c r="D35" s="1243"/>
      <c r="E35" s="1244"/>
      <c r="F35" s="36">
        <v>3.07</v>
      </c>
      <c r="G35" s="37">
        <v>3.8</v>
      </c>
      <c r="H35" s="37">
        <v>4.17</v>
      </c>
      <c r="I35" s="37">
        <v>4.8</v>
      </c>
      <c r="J35" s="38">
        <v>5.98</v>
      </c>
      <c r="K35" s="22"/>
      <c r="L35" s="22"/>
      <c r="M35" s="22"/>
      <c r="N35" s="22"/>
      <c r="O35" s="22"/>
      <c r="P35" s="22"/>
    </row>
    <row r="36" spans="1:16" ht="39" customHeight="1" x14ac:dyDescent="0.2">
      <c r="A36" s="22"/>
      <c r="B36" s="35"/>
      <c r="C36" s="1242" t="s">
        <v>560</v>
      </c>
      <c r="D36" s="1243"/>
      <c r="E36" s="1244"/>
      <c r="F36" s="36" t="s">
        <v>509</v>
      </c>
      <c r="G36" s="37">
        <v>1.89</v>
      </c>
      <c r="H36" s="37">
        <v>2.7</v>
      </c>
      <c r="I36" s="37">
        <v>2.88</v>
      </c>
      <c r="J36" s="38">
        <v>2.5499999999999998</v>
      </c>
      <c r="K36" s="22"/>
      <c r="L36" s="22"/>
      <c r="M36" s="22"/>
      <c r="N36" s="22"/>
      <c r="O36" s="22"/>
      <c r="P36" s="22"/>
    </row>
    <row r="37" spans="1:16" ht="39" customHeight="1" x14ac:dyDescent="0.2">
      <c r="A37" s="22"/>
      <c r="B37" s="35"/>
      <c r="C37" s="1242" t="s">
        <v>561</v>
      </c>
      <c r="D37" s="1243"/>
      <c r="E37" s="1244"/>
      <c r="F37" s="36">
        <v>0.57999999999999996</v>
      </c>
      <c r="G37" s="37">
        <v>1.36</v>
      </c>
      <c r="H37" s="37">
        <v>0.52</v>
      </c>
      <c r="I37" s="37">
        <v>1.42</v>
      </c>
      <c r="J37" s="38">
        <v>1.5</v>
      </c>
      <c r="K37" s="22"/>
      <c r="L37" s="22"/>
      <c r="M37" s="22"/>
      <c r="N37" s="22"/>
      <c r="O37" s="22"/>
      <c r="P37" s="22"/>
    </row>
    <row r="38" spans="1:16" ht="39" customHeight="1" x14ac:dyDescent="0.2">
      <c r="A38" s="22"/>
      <c r="B38" s="35"/>
      <c r="C38" s="1242" t="s">
        <v>562</v>
      </c>
      <c r="D38" s="1243"/>
      <c r="E38" s="1244"/>
      <c r="F38" s="36">
        <v>0.68</v>
      </c>
      <c r="G38" s="37">
        <v>0.75</v>
      </c>
      <c r="H38" s="37">
        <v>0.77</v>
      </c>
      <c r="I38" s="37">
        <v>0.81</v>
      </c>
      <c r="J38" s="38">
        <v>0.89</v>
      </c>
      <c r="K38" s="22"/>
      <c r="L38" s="22"/>
      <c r="M38" s="22"/>
      <c r="N38" s="22"/>
      <c r="O38" s="22"/>
      <c r="P38" s="22"/>
    </row>
    <row r="39" spans="1:16" ht="39" customHeight="1" x14ac:dyDescent="0.2">
      <c r="A39" s="22"/>
      <c r="B39" s="35"/>
      <c r="C39" s="1242" t="s">
        <v>563</v>
      </c>
      <c r="D39" s="1243"/>
      <c r="E39" s="1244"/>
      <c r="F39" s="36">
        <v>0.53</v>
      </c>
      <c r="G39" s="37">
        <v>0.64</v>
      </c>
      <c r="H39" s="37">
        <v>0.66</v>
      </c>
      <c r="I39" s="37">
        <v>0.68</v>
      </c>
      <c r="J39" s="38">
        <v>0.68</v>
      </c>
      <c r="K39" s="22"/>
      <c r="L39" s="22"/>
      <c r="M39" s="22"/>
      <c r="N39" s="22"/>
      <c r="O39" s="22"/>
      <c r="P39" s="22"/>
    </row>
    <row r="40" spans="1:16" ht="39" customHeight="1" x14ac:dyDescent="0.2">
      <c r="A40" s="22"/>
      <c r="B40" s="35"/>
      <c r="C40" s="1242" t="s">
        <v>564</v>
      </c>
      <c r="D40" s="1243"/>
      <c r="E40" s="1244"/>
      <c r="F40" s="36">
        <v>1.6</v>
      </c>
      <c r="G40" s="37">
        <v>1.32</v>
      </c>
      <c r="H40" s="37">
        <v>0.98</v>
      </c>
      <c r="I40" s="37">
        <v>0.73</v>
      </c>
      <c r="J40" s="38">
        <v>0.51</v>
      </c>
      <c r="K40" s="22"/>
      <c r="L40" s="22"/>
      <c r="M40" s="22"/>
      <c r="N40" s="22"/>
      <c r="O40" s="22"/>
      <c r="P40" s="22"/>
    </row>
    <row r="41" spans="1:16" ht="39" customHeight="1" x14ac:dyDescent="0.2">
      <c r="A41" s="22"/>
      <c r="B41" s="35"/>
      <c r="C41" s="1242" t="s">
        <v>565</v>
      </c>
      <c r="D41" s="1243"/>
      <c r="E41" s="1244"/>
      <c r="F41" s="36">
        <v>0.06</v>
      </c>
      <c r="G41" s="37">
        <v>0.08</v>
      </c>
      <c r="H41" s="37">
        <v>0.08</v>
      </c>
      <c r="I41" s="37">
        <v>0.08</v>
      </c>
      <c r="J41" s="38">
        <v>0.08</v>
      </c>
      <c r="K41" s="22"/>
      <c r="L41" s="22"/>
      <c r="M41" s="22"/>
      <c r="N41" s="22"/>
      <c r="O41" s="22"/>
      <c r="P41" s="22"/>
    </row>
    <row r="42" spans="1:16" ht="39" customHeight="1" x14ac:dyDescent="0.2">
      <c r="A42" s="22"/>
      <c r="B42" s="39"/>
      <c r="C42" s="1242" t="s">
        <v>566</v>
      </c>
      <c r="D42" s="1243"/>
      <c r="E42" s="1244"/>
      <c r="F42" s="36" t="s">
        <v>509</v>
      </c>
      <c r="G42" s="37" t="s">
        <v>509</v>
      </c>
      <c r="H42" s="37" t="s">
        <v>509</v>
      </c>
      <c r="I42" s="37" t="s">
        <v>509</v>
      </c>
      <c r="J42" s="38" t="s">
        <v>509</v>
      </c>
      <c r="K42" s="22"/>
      <c r="L42" s="22"/>
      <c r="M42" s="22"/>
      <c r="N42" s="22"/>
      <c r="O42" s="22"/>
      <c r="P42" s="22"/>
    </row>
    <row r="43" spans="1:16" ht="39" customHeight="1" thickBot="1" x14ac:dyDescent="0.25">
      <c r="A43" s="22"/>
      <c r="B43" s="40"/>
      <c r="C43" s="1245" t="s">
        <v>567</v>
      </c>
      <c r="D43" s="1246"/>
      <c r="E43" s="1247"/>
      <c r="F43" s="41">
        <v>2.17</v>
      </c>
      <c r="G43" s="42">
        <v>1.23</v>
      </c>
      <c r="H43" s="42">
        <v>1.81</v>
      </c>
      <c r="I43" s="42">
        <v>0.12</v>
      </c>
      <c r="J43" s="43">
        <v>0.05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xyLoF0N1RvsnsGtXbmNuCbsRoIlv4OAQmgkQzXz7Ru4TfdSeXxxfbOXyHaeMfMYMnMHwlORdpiTSkStqcga5fw==" saltValue="mP0n7Jzm5TSUfgDnlqld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BD31" sqref="BD31"/>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2">
      <c r="A45" s="48"/>
      <c r="B45" s="1268" t="s">
        <v>11</v>
      </c>
      <c r="C45" s="1269"/>
      <c r="D45" s="58"/>
      <c r="E45" s="1274" t="s">
        <v>12</v>
      </c>
      <c r="F45" s="1274"/>
      <c r="G45" s="1274"/>
      <c r="H45" s="1274"/>
      <c r="I45" s="1274"/>
      <c r="J45" s="1275"/>
      <c r="K45" s="59">
        <v>3667</v>
      </c>
      <c r="L45" s="60">
        <v>3558</v>
      </c>
      <c r="M45" s="60">
        <v>3789</v>
      </c>
      <c r="N45" s="60">
        <v>3831</v>
      </c>
      <c r="O45" s="61">
        <v>3765</v>
      </c>
      <c r="P45" s="48"/>
      <c r="Q45" s="48"/>
      <c r="R45" s="48"/>
      <c r="S45" s="48"/>
      <c r="T45" s="48"/>
      <c r="U45" s="48"/>
    </row>
    <row r="46" spans="1:21" ht="30.75" customHeight="1" x14ac:dyDescent="0.2">
      <c r="A46" s="48"/>
      <c r="B46" s="1270"/>
      <c r="C46" s="1271"/>
      <c r="D46" s="62"/>
      <c r="E46" s="1252" t="s">
        <v>13</v>
      </c>
      <c r="F46" s="1252"/>
      <c r="G46" s="1252"/>
      <c r="H46" s="1252"/>
      <c r="I46" s="1252"/>
      <c r="J46" s="1253"/>
      <c r="K46" s="63" t="s">
        <v>509</v>
      </c>
      <c r="L46" s="64" t="s">
        <v>509</v>
      </c>
      <c r="M46" s="64" t="s">
        <v>509</v>
      </c>
      <c r="N46" s="64" t="s">
        <v>509</v>
      </c>
      <c r="O46" s="65" t="s">
        <v>509</v>
      </c>
      <c r="P46" s="48"/>
      <c r="Q46" s="48"/>
      <c r="R46" s="48"/>
      <c r="S46" s="48"/>
      <c r="T46" s="48"/>
      <c r="U46" s="48"/>
    </row>
    <row r="47" spans="1:21" ht="30.75" customHeight="1" x14ac:dyDescent="0.2">
      <c r="A47" s="48"/>
      <c r="B47" s="1270"/>
      <c r="C47" s="1271"/>
      <c r="D47" s="62"/>
      <c r="E47" s="1252" t="s">
        <v>14</v>
      </c>
      <c r="F47" s="1252"/>
      <c r="G47" s="1252"/>
      <c r="H47" s="1252"/>
      <c r="I47" s="1252"/>
      <c r="J47" s="1253"/>
      <c r="K47" s="63" t="s">
        <v>509</v>
      </c>
      <c r="L47" s="64" t="s">
        <v>509</v>
      </c>
      <c r="M47" s="64" t="s">
        <v>509</v>
      </c>
      <c r="N47" s="64" t="s">
        <v>509</v>
      </c>
      <c r="O47" s="65" t="s">
        <v>509</v>
      </c>
      <c r="P47" s="48"/>
      <c r="Q47" s="48"/>
      <c r="R47" s="48"/>
      <c r="S47" s="48"/>
      <c r="T47" s="48"/>
      <c r="U47" s="48"/>
    </row>
    <row r="48" spans="1:21" ht="30.75" customHeight="1" x14ac:dyDescent="0.2">
      <c r="A48" s="48"/>
      <c r="B48" s="1270"/>
      <c r="C48" s="1271"/>
      <c r="D48" s="62"/>
      <c r="E48" s="1252" t="s">
        <v>15</v>
      </c>
      <c r="F48" s="1252"/>
      <c r="G48" s="1252"/>
      <c r="H48" s="1252"/>
      <c r="I48" s="1252"/>
      <c r="J48" s="1253"/>
      <c r="K48" s="63">
        <v>1940</v>
      </c>
      <c r="L48" s="64">
        <v>1821</v>
      </c>
      <c r="M48" s="64">
        <v>1795</v>
      </c>
      <c r="N48" s="64">
        <v>1668</v>
      </c>
      <c r="O48" s="65">
        <v>1599</v>
      </c>
      <c r="P48" s="48"/>
      <c r="Q48" s="48"/>
      <c r="R48" s="48"/>
      <c r="S48" s="48"/>
      <c r="T48" s="48"/>
      <c r="U48" s="48"/>
    </row>
    <row r="49" spans="1:21" ht="30.75" customHeight="1" x14ac:dyDescent="0.2">
      <c r="A49" s="48"/>
      <c r="B49" s="1270"/>
      <c r="C49" s="1271"/>
      <c r="D49" s="62"/>
      <c r="E49" s="1252" t="s">
        <v>16</v>
      </c>
      <c r="F49" s="1252"/>
      <c r="G49" s="1252"/>
      <c r="H49" s="1252"/>
      <c r="I49" s="1252"/>
      <c r="J49" s="1253"/>
      <c r="K49" s="63">
        <v>600</v>
      </c>
      <c r="L49" s="64">
        <v>667</v>
      </c>
      <c r="M49" s="64">
        <v>652</v>
      </c>
      <c r="N49" s="64">
        <v>461</v>
      </c>
      <c r="O49" s="65">
        <v>403</v>
      </c>
      <c r="P49" s="48"/>
      <c r="Q49" s="48"/>
      <c r="R49" s="48"/>
      <c r="S49" s="48"/>
      <c r="T49" s="48"/>
      <c r="U49" s="48"/>
    </row>
    <row r="50" spans="1:21" ht="30.75" customHeight="1" x14ac:dyDescent="0.2">
      <c r="A50" s="48"/>
      <c r="B50" s="1270"/>
      <c r="C50" s="1271"/>
      <c r="D50" s="62"/>
      <c r="E50" s="1252" t="s">
        <v>17</v>
      </c>
      <c r="F50" s="1252"/>
      <c r="G50" s="1252"/>
      <c r="H50" s="1252"/>
      <c r="I50" s="1252"/>
      <c r="J50" s="1253"/>
      <c r="K50" s="63">
        <v>58</v>
      </c>
      <c r="L50" s="64">
        <v>33</v>
      </c>
      <c r="M50" s="64">
        <v>27</v>
      </c>
      <c r="N50" s="64">
        <v>10</v>
      </c>
      <c r="O50" s="65">
        <v>9</v>
      </c>
      <c r="P50" s="48"/>
      <c r="Q50" s="48"/>
      <c r="R50" s="48"/>
      <c r="S50" s="48"/>
      <c r="T50" s="48"/>
      <c r="U50" s="48"/>
    </row>
    <row r="51" spans="1:21" ht="30.75" customHeight="1" x14ac:dyDescent="0.2">
      <c r="A51" s="48"/>
      <c r="B51" s="1272"/>
      <c r="C51" s="1273"/>
      <c r="D51" s="66"/>
      <c r="E51" s="1252" t="s">
        <v>18</v>
      </c>
      <c r="F51" s="1252"/>
      <c r="G51" s="1252"/>
      <c r="H51" s="1252"/>
      <c r="I51" s="1252"/>
      <c r="J51" s="1253"/>
      <c r="K51" s="63">
        <v>0</v>
      </c>
      <c r="L51" s="64">
        <v>0</v>
      </c>
      <c r="M51" s="64">
        <v>0</v>
      </c>
      <c r="N51" s="64">
        <v>0</v>
      </c>
      <c r="O51" s="65">
        <v>0</v>
      </c>
      <c r="P51" s="48"/>
      <c r="Q51" s="48"/>
      <c r="R51" s="48"/>
      <c r="S51" s="48"/>
      <c r="T51" s="48"/>
      <c r="U51" s="48"/>
    </row>
    <row r="52" spans="1:21" ht="30.75" customHeight="1" x14ac:dyDescent="0.2">
      <c r="A52" s="48"/>
      <c r="B52" s="1250" t="s">
        <v>19</v>
      </c>
      <c r="C52" s="1251"/>
      <c r="D52" s="66"/>
      <c r="E52" s="1252" t="s">
        <v>20</v>
      </c>
      <c r="F52" s="1252"/>
      <c r="G52" s="1252"/>
      <c r="H52" s="1252"/>
      <c r="I52" s="1252"/>
      <c r="J52" s="1253"/>
      <c r="K52" s="63">
        <v>4109</v>
      </c>
      <c r="L52" s="64">
        <v>4100</v>
      </c>
      <c r="M52" s="64">
        <v>4273</v>
      </c>
      <c r="N52" s="64">
        <v>4390</v>
      </c>
      <c r="O52" s="65">
        <v>4448</v>
      </c>
      <c r="P52" s="48"/>
      <c r="Q52" s="48"/>
      <c r="R52" s="48"/>
      <c r="S52" s="48"/>
      <c r="T52" s="48"/>
      <c r="U52" s="48"/>
    </row>
    <row r="53" spans="1:21" ht="30.75" customHeight="1" thickBot="1" x14ac:dyDescent="0.25">
      <c r="A53" s="48"/>
      <c r="B53" s="1254" t="s">
        <v>21</v>
      </c>
      <c r="C53" s="1255"/>
      <c r="D53" s="67"/>
      <c r="E53" s="1256" t="s">
        <v>22</v>
      </c>
      <c r="F53" s="1256"/>
      <c r="G53" s="1256"/>
      <c r="H53" s="1256"/>
      <c r="I53" s="1256"/>
      <c r="J53" s="1257"/>
      <c r="K53" s="68">
        <v>2156</v>
      </c>
      <c r="L53" s="69">
        <v>1979</v>
      </c>
      <c r="M53" s="69">
        <v>1990</v>
      </c>
      <c r="N53" s="69">
        <v>1580</v>
      </c>
      <c r="O53" s="70">
        <v>1328</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3">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2">
      <c r="B57" s="1258" t="s">
        <v>25</v>
      </c>
      <c r="C57" s="1259"/>
      <c r="D57" s="1262" t="s">
        <v>26</v>
      </c>
      <c r="E57" s="1263"/>
      <c r="F57" s="1263"/>
      <c r="G57" s="1263"/>
      <c r="H57" s="1263"/>
      <c r="I57" s="1263"/>
      <c r="J57" s="1264"/>
      <c r="K57" s="83" t="s">
        <v>586</v>
      </c>
      <c r="L57" s="84" t="s">
        <v>586</v>
      </c>
      <c r="M57" s="84" t="s">
        <v>586</v>
      </c>
      <c r="N57" s="84" t="s">
        <v>586</v>
      </c>
      <c r="O57" s="85" t="s">
        <v>586</v>
      </c>
    </row>
    <row r="58" spans="1:21" ht="31.5" customHeight="1" thickBot="1" x14ac:dyDescent="0.25">
      <c r="B58" s="1260"/>
      <c r="C58" s="1261"/>
      <c r="D58" s="1265" t="s">
        <v>27</v>
      </c>
      <c r="E58" s="1266"/>
      <c r="F58" s="1266"/>
      <c r="G58" s="1266"/>
      <c r="H58" s="1266"/>
      <c r="I58" s="1266"/>
      <c r="J58" s="1267"/>
      <c r="K58" s="86" t="s">
        <v>586</v>
      </c>
      <c r="L58" s="87" t="s">
        <v>586</v>
      </c>
      <c r="M58" s="87" t="s">
        <v>586</v>
      </c>
      <c r="N58" s="87" t="s">
        <v>586</v>
      </c>
      <c r="O58" s="88" t="s">
        <v>586</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QlRERWA6+ybSVkKh2HRkcQI+QhL8SkHIiOvjx4ylBdoQdJhG4dATHin4pQoSaC1O4sbsUKfhs/puFXq4KiYeA==" saltValue="66jLa89YK0kZNYk/KeNvq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BD31" sqref="BD31"/>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551</v>
      </c>
      <c r="J40" s="100" t="s">
        <v>552</v>
      </c>
      <c r="K40" s="100" t="s">
        <v>553</v>
      </c>
      <c r="L40" s="100" t="s">
        <v>554</v>
      </c>
      <c r="M40" s="101" t="s">
        <v>555</v>
      </c>
    </row>
    <row r="41" spans="2:13" ht="27.75" customHeight="1" x14ac:dyDescent="0.2">
      <c r="B41" s="1288" t="s">
        <v>30</v>
      </c>
      <c r="C41" s="1289"/>
      <c r="D41" s="102"/>
      <c r="E41" s="1290" t="s">
        <v>31</v>
      </c>
      <c r="F41" s="1290"/>
      <c r="G41" s="1290"/>
      <c r="H41" s="1291"/>
      <c r="I41" s="103">
        <v>34518</v>
      </c>
      <c r="J41" s="104">
        <v>38762</v>
      </c>
      <c r="K41" s="104">
        <v>41679</v>
      </c>
      <c r="L41" s="104">
        <v>42893</v>
      </c>
      <c r="M41" s="105">
        <v>48931</v>
      </c>
    </row>
    <row r="42" spans="2:13" ht="27.75" customHeight="1" x14ac:dyDescent="0.2">
      <c r="B42" s="1278"/>
      <c r="C42" s="1279"/>
      <c r="D42" s="106"/>
      <c r="E42" s="1282" t="s">
        <v>32</v>
      </c>
      <c r="F42" s="1282"/>
      <c r="G42" s="1282"/>
      <c r="H42" s="1283"/>
      <c r="I42" s="107">
        <v>112</v>
      </c>
      <c r="J42" s="108">
        <v>82</v>
      </c>
      <c r="K42" s="108">
        <v>43</v>
      </c>
      <c r="L42" s="108">
        <v>33</v>
      </c>
      <c r="M42" s="109">
        <v>25</v>
      </c>
    </row>
    <row r="43" spans="2:13" ht="27.75" customHeight="1" x14ac:dyDescent="0.2">
      <c r="B43" s="1278"/>
      <c r="C43" s="1279"/>
      <c r="D43" s="106"/>
      <c r="E43" s="1282" t="s">
        <v>33</v>
      </c>
      <c r="F43" s="1282"/>
      <c r="G43" s="1282"/>
      <c r="H43" s="1283"/>
      <c r="I43" s="107">
        <v>21350</v>
      </c>
      <c r="J43" s="108">
        <v>20595</v>
      </c>
      <c r="K43" s="108">
        <v>19623</v>
      </c>
      <c r="L43" s="108">
        <v>17915</v>
      </c>
      <c r="M43" s="109">
        <v>16507</v>
      </c>
    </row>
    <row r="44" spans="2:13" ht="27.75" customHeight="1" x14ac:dyDescent="0.2">
      <c r="B44" s="1278"/>
      <c r="C44" s="1279"/>
      <c r="D44" s="106"/>
      <c r="E44" s="1282" t="s">
        <v>34</v>
      </c>
      <c r="F44" s="1282"/>
      <c r="G44" s="1282"/>
      <c r="H44" s="1283"/>
      <c r="I44" s="107">
        <v>5717</v>
      </c>
      <c r="J44" s="108">
        <v>5187</v>
      </c>
      <c r="K44" s="108">
        <v>4701</v>
      </c>
      <c r="L44" s="108">
        <v>4572</v>
      </c>
      <c r="M44" s="109">
        <v>4116</v>
      </c>
    </row>
    <row r="45" spans="2:13" ht="27.75" customHeight="1" x14ac:dyDescent="0.2">
      <c r="B45" s="1278"/>
      <c r="C45" s="1279"/>
      <c r="D45" s="106"/>
      <c r="E45" s="1282" t="s">
        <v>35</v>
      </c>
      <c r="F45" s="1282"/>
      <c r="G45" s="1282"/>
      <c r="H45" s="1283"/>
      <c r="I45" s="107">
        <v>6200</v>
      </c>
      <c r="J45" s="108">
        <v>6289</v>
      </c>
      <c r="K45" s="108">
        <v>6427</v>
      </c>
      <c r="L45" s="108">
        <v>6216</v>
      </c>
      <c r="M45" s="109">
        <v>6216</v>
      </c>
    </row>
    <row r="46" spans="2:13" ht="27.75" customHeight="1" x14ac:dyDescent="0.2">
      <c r="B46" s="1278"/>
      <c r="C46" s="1279"/>
      <c r="D46" s="110"/>
      <c r="E46" s="1282" t="s">
        <v>36</v>
      </c>
      <c r="F46" s="1282"/>
      <c r="G46" s="1282"/>
      <c r="H46" s="1283"/>
      <c r="I46" s="107">
        <v>0</v>
      </c>
      <c r="J46" s="108" t="s">
        <v>509</v>
      </c>
      <c r="K46" s="108" t="s">
        <v>509</v>
      </c>
      <c r="L46" s="108" t="s">
        <v>509</v>
      </c>
      <c r="M46" s="109" t="s">
        <v>509</v>
      </c>
    </row>
    <row r="47" spans="2:13" ht="27.75" customHeight="1" x14ac:dyDescent="0.2">
      <c r="B47" s="1278"/>
      <c r="C47" s="1279"/>
      <c r="D47" s="111"/>
      <c r="E47" s="1292" t="s">
        <v>37</v>
      </c>
      <c r="F47" s="1293"/>
      <c r="G47" s="1293"/>
      <c r="H47" s="1294"/>
      <c r="I47" s="107" t="s">
        <v>509</v>
      </c>
      <c r="J47" s="108" t="s">
        <v>509</v>
      </c>
      <c r="K47" s="108" t="s">
        <v>509</v>
      </c>
      <c r="L47" s="108" t="s">
        <v>509</v>
      </c>
      <c r="M47" s="109" t="s">
        <v>509</v>
      </c>
    </row>
    <row r="48" spans="2:13" ht="27.75" customHeight="1" x14ac:dyDescent="0.2">
      <c r="B48" s="1278"/>
      <c r="C48" s="1279"/>
      <c r="D48" s="106"/>
      <c r="E48" s="1282" t="s">
        <v>38</v>
      </c>
      <c r="F48" s="1282"/>
      <c r="G48" s="1282"/>
      <c r="H48" s="1283"/>
      <c r="I48" s="107" t="s">
        <v>509</v>
      </c>
      <c r="J48" s="108" t="s">
        <v>509</v>
      </c>
      <c r="K48" s="108" t="s">
        <v>509</v>
      </c>
      <c r="L48" s="108" t="s">
        <v>509</v>
      </c>
      <c r="M48" s="109" t="s">
        <v>509</v>
      </c>
    </row>
    <row r="49" spans="2:13" ht="27.75" customHeight="1" x14ac:dyDescent="0.2">
      <c r="B49" s="1280"/>
      <c r="C49" s="1281"/>
      <c r="D49" s="106"/>
      <c r="E49" s="1282" t="s">
        <v>39</v>
      </c>
      <c r="F49" s="1282"/>
      <c r="G49" s="1282"/>
      <c r="H49" s="1283"/>
      <c r="I49" s="107" t="s">
        <v>509</v>
      </c>
      <c r="J49" s="108" t="s">
        <v>509</v>
      </c>
      <c r="K49" s="108" t="s">
        <v>509</v>
      </c>
      <c r="L49" s="108" t="s">
        <v>509</v>
      </c>
      <c r="M49" s="109" t="s">
        <v>509</v>
      </c>
    </row>
    <row r="50" spans="2:13" ht="27.75" customHeight="1" x14ac:dyDescent="0.2">
      <c r="B50" s="1276" t="s">
        <v>40</v>
      </c>
      <c r="C50" s="1277"/>
      <c r="D50" s="112"/>
      <c r="E50" s="1282" t="s">
        <v>41</v>
      </c>
      <c r="F50" s="1282"/>
      <c r="G50" s="1282"/>
      <c r="H50" s="1283"/>
      <c r="I50" s="107">
        <v>7426</v>
      </c>
      <c r="J50" s="108">
        <v>7161</v>
      </c>
      <c r="K50" s="108">
        <v>6508</v>
      </c>
      <c r="L50" s="108">
        <v>7796</v>
      </c>
      <c r="M50" s="109">
        <v>7555</v>
      </c>
    </row>
    <row r="51" spans="2:13" ht="27.75" customHeight="1" x14ac:dyDescent="0.2">
      <c r="B51" s="1278"/>
      <c r="C51" s="1279"/>
      <c r="D51" s="106"/>
      <c r="E51" s="1282" t="s">
        <v>42</v>
      </c>
      <c r="F51" s="1282"/>
      <c r="G51" s="1282"/>
      <c r="H51" s="1283"/>
      <c r="I51" s="107">
        <v>245</v>
      </c>
      <c r="J51" s="108">
        <v>162</v>
      </c>
      <c r="K51" s="108">
        <v>161</v>
      </c>
      <c r="L51" s="108">
        <v>180</v>
      </c>
      <c r="M51" s="109">
        <v>243</v>
      </c>
    </row>
    <row r="52" spans="2:13" ht="27.75" customHeight="1" x14ac:dyDescent="0.2">
      <c r="B52" s="1280"/>
      <c r="C52" s="1281"/>
      <c r="D52" s="106"/>
      <c r="E52" s="1282" t="s">
        <v>43</v>
      </c>
      <c r="F52" s="1282"/>
      <c r="G52" s="1282"/>
      <c r="H52" s="1283"/>
      <c r="I52" s="107">
        <v>47709</v>
      </c>
      <c r="J52" s="108">
        <v>49629</v>
      </c>
      <c r="K52" s="108">
        <v>50863</v>
      </c>
      <c r="L52" s="108">
        <v>51462</v>
      </c>
      <c r="M52" s="109">
        <v>54613</v>
      </c>
    </row>
    <row r="53" spans="2:13" ht="27.75" customHeight="1" thickBot="1" x14ac:dyDescent="0.25">
      <c r="B53" s="1284" t="s">
        <v>44</v>
      </c>
      <c r="C53" s="1285"/>
      <c r="D53" s="113"/>
      <c r="E53" s="1286" t="s">
        <v>45</v>
      </c>
      <c r="F53" s="1286"/>
      <c r="G53" s="1286"/>
      <c r="H53" s="1287"/>
      <c r="I53" s="114">
        <v>12518</v>
      </c>
      <c r="J53" s="115">
        <v>13963</v>
      </c>
      <c r="K53" s="115">
        <v>14942</v>
      </c>
      <c r="L53" s="115">
        <v>12192</v>
      </c>
      <c r="M53" s="116">
        <v>13384</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e9DOjz9h3Dl87eQ9rnDr+b3UNeGS+uUDW0AoCi5Z5CdCm0pmWH+Zr1dSgZG7vqGsThXOcmiZ1cJ6yYj+QwUiAw==" saltValue="DEV4iqfbXRPBfg74dMjN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0" zoomScaleNormal="50" zoomScaleSheetLayoutView="100" workbookViewId="0">
      <selection activeCell="BD31" sqref="BD31"/>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553</v>
      </c>
      <c r="G54" s="125" t="s">
        <v>554</v>
      </c>
      <c r="H54" s="126" t="s">
        <v>555</v>
      </c>
    </row>
    <row r="55" spans="2:8" ht="52.5" customHeight="1" x14ac:dyDescent="0.2">
      <c r="B55" s="127"/>
      <c r="C55" s="1303" t="s">
        <v>48</v>
      </c>
      <c r="D55" s="1303"/>
      <c r="E55" s="1304"/>
      <c r="F55" s="128">
        <v>2028</v>
      </c>
      <c r="G55" s="128">
        <v>2458</v>
      </c>
      <c r="H55" s="129">
        <v>2860</v>
      </c>
    </row>
    <row r="56" spans="2:8" ht="52.5" customHeight="1" x14ac:dyDescent="0.2">
      <c r="B56" s="130"/>
      <c r="C56" s="1305" t="s">
        <v>49</v>
      </c>
      <c r="D56" s="1305"/>
      <c r="E56" s="1306"/>
      <c r="F56" s="131">
        <v>537</v>
      </c>
      <c r="G56" s="131">
        <v>537</v>
      </c>
      <c r="H56" s="132">
        <v>537</v>
      </c>
    </row>
    <row r="57" spans="2:8" ht="53.25" customHeight="1" x14ac:dyDescent="0.2">
      <c r="B57" s="130"/>
      <c r="C57" s="1307" t="s">
        <v>50</v>
      </c>
      <c r="D57" s="1307"/>
      <c r="E57" s="1308"/>
      <c r="F57" s="133">
        <v>6221</v>
      </c>
      <c r="G57" s="133">
        <v>6187</v>
      </c>
      <c r="H57" s="134">
        <v>5554</v>
      </c>
    </row>
    <row r="58" spans="2:8" ht="45.75" customHeight="1" x14ac:dyDescent="0.2">
      <c r="B58" s="135"/>
      <c r="C58" s="1295" t="s">
        <v>587</v>
      </c>
      <c r="D58" s="1296"/>
      <c r="E58" s="1297"/>
      <c r="F58" s="136">
        <v>3365</v>
      </c>
      <c r="G58" s="136">
        <v>2511</v>
      </c>
      <c r="H58" s="137">
        <v>2451</v>
      </c>
    </row>
    <row r="59" spans="2:8" ht="45.75" customHeight="1" x14ac:dyDescent="0.2">
      <c r="B59" s="135"/>
      <c r="C59" s="1295" t="s">
        <v>588</v>
      </c>
      <c r="D59" s="1296"/>
      <c r="E59" s="1297"/>
      <c r="F59" s="136">
        <v>762</v>
      </c>
      <c r="G59" s="136">
        <v>1604</v>
      </c>
      <c r="H59" s="137">
        <v>1282</v>
      </c>
    </row>
    <row r="60" spans="2:8" ht="45.75" customHeight="1" x14ac:dyDescent="0.2">
      <c r="B60" s="135"/>
      <c r="C60" s="1295" t="s">
        <v>589</v>
      </c>
      <c r="D60" s="1296"/>
      <c r="E60" s="1297"/>
      <c r="F60" s="136">
        <v>575</v>
      </c>
      <c r="G60" s="136">
        <v>574</v>
      </c>
      <c r="H60" s="137">
        <v>347</v>
      </c>
    </row>
    <row r="61" spans="2:8" ht="45.75" customHeight="1" x14ac:dyDescent="0.2">
      <c r="B61" s="135"/>
      <c r="C61" s="1295" t="s">
        <v>590</v>
      </c>
      <c r="D61" s="1296"/>
      <c r="E61" s="1297"/>
      <c r="F61" s="136">
        <v>496</v>
      </c>
      <c r="G61" s="136">
        <v>398</v>
      </c>
      <c r="H61" s="137">
        <v>295</v>
      </c>
    </row>
    <row r="62" spans="2:8" ht="45.75" customHeight="1" thickBot="1" x14ac:dyDescent="0.25">
      <c r="B62" s="138"/>
      <c r="C62" s="1298" t="s">
        <v>591</v>
      </c>
      <c r="D62" s="1299"/>
      <c r="E62" s="1300"/>
      <c r="F62" s="139">
        <v>277</v>
      </c>
      <c r="G62" s="139">
        <v>277</v>
      </c>
      <c r="H62" s="140">
        <v>277</v>
      </c>
    </row>
    <row r="63" spans="2:8" ht="52.5" customHeight="1" thickBot="1" x14ac:dyDescent="0.25">
      <c r="B63" s="141"/>
      <c r="C63" s="1301" t="s">
        <v>51</v>
      </c>
      <c r="D63" s="1301"/>
      <c r="E63" s="1302"/>
      <c r="F63" s="142">
        <v>8785</v>
      </c>
      <c r="G63" s="142">
        <v>9182</v>
      </c>
      <c r="H63" s="143">
        <v>8950</v>
      </c>
    </row>
    <row r="64" spans="2:8" ht="15" customHeight="1" x14ac:dyDescent="0.2"/>
  </sheetData>
  <sheetProtection algorithmName="SHA-512" hashValue="Vg9Zjxqqx5JbXP34HFXgho1R6zRpBHKrXOEx6fatwCaDm+sYiRSC3FvT3cfhhG2w4Wo4PxjamVVMtpF4PsaYtg==" saltValue="oYrqzRxM7GW2DdUflHKn+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60" zoomScaleNormal="60" zoomScaleSheetLayoutView="55" workbookViewId="0">
      <selection activeCell="AN65" sqref="AN65:DC69"/>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597</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597</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598</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599</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09" t="s">
        <v>600</v>
      </c>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0"/>
      <c r="CB43" s="1310"/>
      <c r="CC43" s="1310"/>
      <c r="CD43" s="1310"/>
      <c r="CE43" s="1310"/>
      <c r="CF43" s="1310"/>
      <c r="CG43" s="1310"/>
      <c r="CH43" s="1310"/>
      <c r="CI43" s="1310"/>
      <c r="CJ43" s="1310"/>
      <c r="CK43" s="1310"/>
      <c r="CL43" s="1310"/>
      <c r="CM43" s="1310"/>
      <c r="CN43" s="1310"/>
      <c r="CO43" s="1310"/>
      <c r="CP43" s="1310"/>
      <c r="CQ43" s="1310"/>
      <c r="CR43" s="1310"/>
      <c r="CS43" s="1310"/>
      <c r="CT43" s="1310"/>
      <c r="CU43" s="1310"/>
      <c r="CV43" s="1310"/>
      <c r="CW43" s="1310"/>
      <c r="CX43" s="1310"/>
      <c r="CY43" s="1310"/>
      <c r="CZ43" s="1310"/>
      <c r="DA43" s="1310"/>
      <c r="DB43" s="1310"/>
      <c r="DC43" s="1311"/>
    </row>
    <row r="44" spans="2:109" ht="13" x14ac:dyDescent="0.2">
      <c r="B44" s="395"/>
      <c r="AN44" s="1312"/>
      <c r="AO44" s="1313"/>
      <c r="AP44" s="1313"/>
      <c r="AQ44" s="1313"/>
      <c r="AR44" s="1313"/>
      <c r="AS44" s="1313"/>
      <c r="AT44" s="1313"/>
      <c r="AU44" s="1313"/>
      <c r="AV44" s="1313"/>
      <c r="AW44" s="1313"/>
      <c r="AX44" s="1313"/>
      <c r="AY44" s="1313"/>
      <c r="AZ44" s="1313"/>
      <c r="BA44" s="1313"/>
      <c r="BB44" s="1313"/>
      <c r="BC44" s="1313"/>
      <c r="BD44" s="1313"/>
      <c r="BE44" s="1313"/>
      <c r="BF44" s="1313"/>
      <c r="BG44" s="1313"/>
      <c r="BH44" s="1313"/>
      <c r="BI44" s="1313"/>
      <c r="BJ44" s="1313"/>
      <c r="BK44" s="1313"/>
      <c r="BL44" s="1313"/>
      <c r="BM44" s="1313"/>
      <c r="BN44" s="1313"/>
      <c r="BO44" s="1313"/>
      <c r="BP44" s="1313"/>
      <c r="BQ44" s="1313"/>
      <c r="BR44" s="1313"/>
      <c r="BS44" s="1313"/>
      <c r="BT44" s="1313"/>
      <c r="BU44" s="1313"/>
      <c r="BV44" s="1313"/>
      <c r="BW44" s="1313"/>
      <c r="BX44" s="1313"/>
      <c r="BY44" s="1313"/>
      <c r="BZ44" s="1313"/>
      <c r="CA44" s="1313"/>
      <c r="CB44" s="1313"/>
      <c r="CC44" s="1313"/>
      <c r="CD44" s="1313"/>
      <c r="CE44" s="1313"/>
      <c r="CF44" s="1313"/>
      <c r="CG44" s="1313"/>
      <c r="CH44" s="1313"/>
      <c r="CI44" s="1313"/>
      <c r="CJ44" s="1313"/>
      <c r="CK44" s="1313"/>
      <c r="CL44" s="1313"/>
      <c r="CM44" s="1313"/>
      <c r="CN44" s="1313"/>
      <c r="CO44" s="1313"/>
      <c r="CP44" s="1313"/>
      <c r="CQ44" s="1313"/>
      <c r="CR44" s="1313"/>
      <c r="CS44" s="1313"/>
      <c r="CT44" s="1313"/>
      <c r="CU44" s="1313"/>
      <c r="CV44" s="1313"/>
      <c r="CW44" s="1313"/>
      <c r="CX44" s="1313"/>
      <c r="CY44" s="1313"/>
      <c r="CZ44" s="1313"/>
      <c r="DA44" s="1313"/>
      <c r="DB44" s="1313"/>
      <c r="DC44" s="1314"/>
    </row>
    <row r="45" spans="2:109" ht="13" x14ac:dyDescent="0.2">
      <c r="B45" s="395"/>
      <c r="AN45" s="1312"/>
      <c r="AO45" s="1313"/>
      <c r="AP45" s="1313"/>
      <c r="AQ45" s="1313"/>
      <c r="AR45" s="1313"/>
      <c r="AS45" s="1313"/>
      <c r="AT45" s="1313"/>
      <c r="AU45" s="1313"/>
      <c r="AV45" s="1313"/>
      <c r="AW45" s="1313"/>
      <c r="AX45" s="1313"/>
      <c r="AY45" s="1313"/>
      <c r="AZ45" s="1313"/>
      <c r="BA45" s="1313"/>
      <c r="BB45" s="1313"/>
      <c r="BC45" s="1313"/>
      <c r="BD45" s="1313"/>
      <c r="BE45" s="1313"/>
      <c r="BF45" s="1313"/>
      <c r="BG45" s="1313"/>
      <c r="BH45" s="1313"/>
      <c r="BI45" s="1313"/>
      <c r="BJ45" s="1313"/>
      <c r="BK45" s="1313"/>
      <c r="BL45" s="1313"/>
      <c r="BM45" s="1313"/>
      <c r="BN45" s="1313"/>
      <c r="BO45" s="1313"/>
      <c r="BP45" s="1313"/>
      <c r="BQ45" s="1313"/>
      <c r="BR45" s="1313"/>
      <c r="BS45" s="1313"/>
      <c r="BT45" s="1313"/>
      <c r="BU45" s="1313"/>
      <c r="BV45" s="1313"/>
      <c r="BW45" s="1313"/>
      <c r="BX45" s="1313"/>
      <c r="BY45" s="1313"/>
      <c r="BZ45" s="1313"/>
      <c r="CA45" s="1313"/>
      <c r="CB45" s="1313"/>
      <c r="CC45" s="1313"/>
      <c r="CD45" s="1313"/>
      <c r="CE45" s="1313"/>
      <c r="CF45" s="1313"/>
      <c r="CG45" s="1313"/>
      <c r="CH45" s="1313"/>
      <c r="CI45" s="1313"/>
      <c r="CJ45" s="1313"/>
      <c r="CK45" s="1313"/>
      <c r="CL45" s="1313"/>
      <c r="CM45" s="1313"/>
      <c r="CN45" s="1313"/>
      <c r="CO45" s="1313"/>
      <c r="CP45" s="1313"/>
      <c r="CQ45" s="1313"/>
      <c r="CR45" s="1313"/>
      <c r="CS45" s="1313"/>
      <c r="CT45" s="1313"/>
      <c r="CU45" s="1313"/>
      <c r="CV45" s="1313"/>
      <c r="CW45" s="1313"/>
      <c r="CX45" s="1313"/>
      <c r="CY45" s="1313"/>
      <c r="CZ45" s="1313"/>
      <c r="DA45" s="1313"/>
      <c r="DB45" s="1313"/>
      <c r="DC45" s="1314"/>
    </row>
    <row r="46" spans="2:109" ht="13" x14ac:dyDescent="0.2">
      <c r="B46" s="395"/>
      <c r="AN46" s="1312"/>
      <c r="AO46" s="1313"/>
      <c r="AP46" s="1313"/>
      <c r="AQ46" s="1313"/>
      <c r="AR46" s="1313"/>
      <c r="AS46" s="1313"/>
      <c r="AT46" s="1313"/>
      <c r="AU46" s="1313"/>
      <c r="AV46" s="1313"/>
      <c r="AW46" s="1313"/>
      <c r="AX46" s="1313"/>
      <c r="AY46" s="1313"/>
      <c r="AZ46" s="1313"/>
      <c r="BA46" s="1313"/>
      <c r="BB46" s="1313"/>
      <c r="BC46" s="1313"/>
      <c r="BD46" s="1313"/>
      <c r="BE46" s="1313"/>
      <c r="BF46" s="1313"/>
      <c r="BG46" s="1313"/>
      <c r="BH46" s="1313"/>
      <c r="BI46" s="1313"/>
      <c r="BJ46" s="1313"/>
      <c r="BK46" s="1313"/>
      <c r="BL46" s="1313"/>
      <c r="BM46" s="1313"/>
      <c r="BN46" s="1313"/>
      <c r="BO46" s="1313"/>
      <c r="BP46" s="1313"/>
      <c r="BQ46" s="1313"/>
      <c r="BR46" s="1313"/>
      <c r="BS46" s="1313"/>
      <c r="BT46" s="1313"/>
      <c r="BU46" s="1313"/>
      <c r="BV46" s="1313"/>
      <c r="BW46" s="1313"/>
      <c r="BX46" s="1313"/>
      <c r="BY46" s="1313"/>
      <c r="BZ46" s="1313"/>
      <c r="CA46" s="1313"/>
      <c r="CB46" s="1313"/>
      <c r="CC46" s="1313"/>
      <c r="CD46" s="1313"/>
      <c r="CE46" s="1313"/>
      <c r="CF46" s="1313"/>
      <c r="CG46" s="1313"/>
      <c r="CH46" s="1313"/>
      <c r="CI46" s="1313"/>
      <c r="CJ46" s="1313"/>
      <c r="CK46" s="1313"/>
      <c r="CL46" s="1313"/>
      <c r="CM46" s="1313"/>
      <c r="CN46" s="1313"/>
      <c r="CO46" s="1313"/>
      <c r="CP46" s="1313"/>
      <c r="CQ46" s="1313"/>
      <c r="CR46" s="1313"/>
      <c r="CS46" s="1313"/>
      <c r="CT46" s="1313"/>
      <c r="CU46" s="1313"/>
      <c r="CV46" s="1313"/>
      <c r="CW46" s="1313"/>
      <c r="CX46" s="1313"/>
      <c r="CY46" s="1313"/>
      <c r="CZ46" s="1313"/>
      <c r="DA46" s="1313"/>
      <c r="DB46" s="1313"/>
      <c r="DC46" s="1314"/>
    </row>
    <row r="47" spans="2:109" ht="13" x14ac:dyDescent="0.2">
      <c r="B47" s="395"/>
      <c r="AN47" s="1315"/>
      <c r="AO47" s="1316"/>
      <c r="AP47" s="1316"/>
      <c r="AQ47" s="1316"/>
      <c r="AR47" s="1316"/>
      <c r="AS47" s="1316"/>
      <c r="AT47" s="1316"/>
      <c r="AU47" s="1316"/>
      <c r="AV47" s="1316"/>
      <c r="AW47" s="1316"/>
      <c r="AX47" s="1316"/>
      <c r="AY47" s="1316"/>
      <c r="AZ47" s="1316"/>
      <c r="BA47" s="1316"/>
      <c r="BB47" s="1316"/>
      <c r="BC47" s="1316"/>
      <c r="BD47" s="1316"/>
      <c r="BE47" s="1316"/>
      <c r="BF47" s="1316"/>
      <c r="BG47" s="1316"/>
      <c r="BH47" s="1316"/>
      <c r="BI47" s="1316"/>
      <c r="BJ47" s="1316"/>
      <c r="BK47" s="1316"/>
      <c r="BL47" s="1316"/>
      <c r="BM47" s="1316"/>
      <c r="BN47" s="1316"/>
      <c r="BO47" s="1316"/>
      <c r="BP47" s="1316"/>
      <c r="BQ47" s="1316"/>
      <c r="BR47" s="1316"/>
      <c r="BS47" s="1316"/>
      <c r="BT47" s="1316"/>
      <c r="BU47" s="1316"/>
      <c r="BV47" s="1316"/>
      <c r="BW47" s="1316"/>
      <c r="BX47" s="1316"/>
      <c r="BY47" s="1316"/>
      <c r="BZ47" s="1316"/>
      <c r="CA47" s="1316"/>
      <c r="CB47" s="1316"/>
      <c r="CC47" s="1316"/>
      <c r="CD47" s="1316"/>
      <c r="CE47" s="1316"/>
      <c r="CF47" s="1316"/>
      <c r="CG47" s="1316"/>
      <c r="CH47" s="1316"/>
      <c r="CI47" s="1316"/>
      <c r="CJ47" s="1316"/>
      <c r="CK47" s="1316"/>
      <c r="CL47" s="1316"/>
      <c r="CM47" s="1316"/>
      <c r="CN47" s="1316"/>
      <c r="CO47" s="1316"/>
      <c r="CP47" s="1316"/>
      <c r="CQ47" s="1316"/>
      <c r="CR47" s="1316"/>
      <c r="CS47" s="1316"/>
      <c r="CT47" s="1316"/>
      <c r="CU47" s="1316"/>
      <c r="CV47" s="1316"/>
      <c r="CW47" s="1316"/>
      <c r="CX47" s="1316"/>
      <c r="CY47" s="1316"/>
      <c r="CZ47" s="1316"/>
      <c r="DA47" s="1316"/>
      <c r="DB47" s="1316"/>
      <c r="DC47" s="1317"/>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601</v>
      </c>
    </row>
    <row r="50" spans="1:109" ht="13" x14ac:dyDescent="0.2">
      <c r="B50" s="395"/>
      <c r="G50" s="1318"/>
      <c r="H50" s="1318"/>
      <c r="I50" s="1318"/>
      <c r="J50" s="1318"/>
      <c r="K50" s="405"/>
      <c r="L50" s="405"/>
      <c r="M50" s="406"/>
      <c r="N50" s="406"/>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22" t="s">
        <v>551</v>
      </c>
      <c r="BQ50" s="1322"/>
      <c r="BR50" s="1322"/>
      <c r="BS50" s="1322"/>
      <c r="BT50" s="1322"/>
      <c r="BU50" s="1322"/>
      <c r="BV50" s="1322"/>
      <c r="BW50" s="1322"/>
      <c r="BX50" s="1322" t="s">
        <v>552</v>
      </c>
      <c r="BY50" s="1322"/>
      <c r="BZ50" s="1322"/>
      <c r="CA50" s="1322"/>
      <c r="CB50" s="1322"/>
      <c r="CC50" s="1322"/>
      <c r="CD50" s="1322"/>
      <c r="CE50" s="1322"/>
      <c r="CF50" s="1322" t="s">
        <v>553</v>
      </c>
      <c r="CG50" s="1322"/>
      <c r="CH50" s="1322"/>
      <c r="CI50" s="1322"/>
      <c r="CJ50" s="1322"/>
      <c r="CK50" s="1322"/>
      <c r="CL50" s="1322"/>
      <c r="CM50" s="1322"/>
      <c r="CN50" s="1322" t="s">
        <v>554</v>
      </c>
      <c r="CO50" s="1322"/>
      <c r="CP50" s="1322"/>
      <c r="CQ50" s="1322"/>
      <c r="CR50" s="1322"/>
      <c r="CS50" s="1322"/>
      <c r="CT50" s="1322"/>
      <c r="CU50" s="1322"/>
      <c r="CV50" s="1322" t="s">
        <v>555</v>
      </c>
      <c r="CW50" s="1322"/>
      <c r="CX50" s="1322"/>
      <c r="CY50" s="1322"/>
      <c r="CZ50" s="1322"/>
      <c r="DA50" s="1322"/>
      <c r="DB50" s="1322"/>
      <c r="DC50" s="1322"/>
    </row>
    <row r="51" spans="1:109" ht="13.5" customHeight="1" x14ac:dyDescent="0.2">
      <c r="B51" s="395"/>
      <c r="G51" s="1328"/>
      <c r="H51" s="1328"/>
      <c r="I51" s="1326"/>
      <c r="J51" s="1326"/>
      <c r="K51" s="1324"/>
      <c r="L51" s="1324"/>
      <c r="M51" s="1324"/>
      <c r="N51" s="1324"/>
      <c r="AM51" s="404"/>
      <c r="AN51" s="1325" t="s">
        <v>602</v>
      </c>
      <c r="AO51" s="1325"/>
      <c r="AP51" s="1325"/>
      <c r="AQ51" s="1325"/>
      <c r="AR51" s="1325"/>
      <c r="AS51" s="1325"/>
      <c r="AT51" s="1325"/>
      <c r="AU51" s="1325"/>
      <c r="AV51" s="1325"/>
      <c r="AW51" s="1325"/>
      <c r="AX51" s="1325"/>
      <c r="AY51" s="1325"/>
      <c r="AZ51" s="1325"/>
      <c r="BA51" s="1325"/>
      <c r="BB51" s="1325" t="s">
        <v>603</v>
      </c>
      <c r="BC51" s="1325"/>
      <c r="BD51" s="1325"/>
      <c r="BE51" s="1325"/>
      <c r="BF51" s="1325"/>
      <c r="BG51" s="1325"/>
      <c r="BH51" s="1325"/>
      <c r="BI51" s="1325"/>
      <c r="BJ51" s="1325"/>
      <c r="BK51" s="1325"/>
      <c r="BL51" s="1325"/>
      <c r="BM51" s="1325"/>
      <c r="BN51" s="1325"/>
      <c r="BO51" s="1325"/>
      <c r="BP51" s="1323">
        <v>60.7</v>
      </c>
      <c r="BQ51" s="1323"/>
      <c r="BR51" s="1323"/>
      <c r="BS51" s="1323"/>
      <c r="BT51" s="1323"/>
      <c r="BU51" s="1323"/>
      <c r="BV51" s="1323"/>
      <c r="BW51" s="1323"/>
      <c r="BX51" s="1323">
        <v>68.8</v>
      </c>
      <c r="BY51" s="1323"/>
      <c r="BZ51" s="1323"/>
      <c r="CA51" s="1323"/>
      <c r="CB51" s="1323"/>
      <c r="CC51" s="1323"/>
      <c r="CD51" s="1323"/>
      <c r="CE51" s="1323"/>
      <c r="CF51" s="1323">
        <v>74</v>
      </c>
      <c r="CG51" s="1323"/>
      <c r="CH51" s="1323"/>
      <c r="CI51" s="1323"/>
      <c r="CJ51" s="1323"/>
      <c r="CK51" s="1323"/>
      <c r="CL51" s="1323"/>
      <c r="CM51" s="1323"/>
      <c r="CN51" s="1323">
        <v>59.6</v>
      </c>
      <c r="CO51" s="1323"/>
      <c r="CP51" s="1323"/>
      <c r="CQ51" s="1323"/>
      <c r="CR51" s="1323"/>
      <c r="CS51" s="1323"/>
      <c r="CT51" s="1323"/>
      <c r="CU51" s="1323"/>
      <c r="CV51" s="1323">
        <v>65.599999999999994</v>
      </c>
      <c r="CW51" s="1323"/>
      <c r="CX51" s="1323"/>
      <c r="CY51" s="1323"/>
      <c r="CZ51" s="1323"/>
      <c r="DA51" s="1323"/>
      <c r="DB51" s="1323"/>
      <c r="DC51" s="1323"/>
    </row>
    <row r="52" spans="1:109" ht="13" x14ac:dyDescent="0.2">
      <c r="B52" s="395"/>
      <c r="G52" s="1328"/>
      <c r="H52" s="1328"/>
      <c r="I52" s="1326"/>
      <c r="J52" s="1326"/>
      <c r="K52" s="1324"/>
      <c r="L52" s="1324"/>
      <c r="M52" s="1324"/>
      <c r="N52" s="1324"/>
      <c r="AM52" s="404"/>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3"/>
      <c r="BQ52" s="1323"/>
      <c r="BR52" s="1323"/>
      <c r="BS52" s="1323"/>
      <c r="BT52" s="1323"/>
      <c r="BU52" s="1323"/>
      <c r="BV52" s="1323"/>
      <c r="BW52" s="1323"/>
      <c r="BX52" s="1323"/>
      <c r="BY52" s="1323"/>
      <c r="BZ52" s="1323"/>
      <c r="CA52" s="1323"/>
      <c r="CB52" s="1323"/>
      <c r="CC52" s="1323"/>
      <c r="CD52" s="1323"/>
      <c r="CE52" s="1323"/>
      <c r="CF52" s="1323"/>
      <c r="CG52" s="1323"/>
      <c r="CH52" s="1323"/>
      <c r="CI52" s="1323"/>
      <c r="CJ52" s="1323"/>
      <c r="CK52" s="1323"/>
      <c r="CL52" s="1323"/>
      <c r="CM52" s="1323"/>
      <c r="CN52" s="1323"/>
      <c r="CO52" s="1323"/>
      <c r="CP52" s="1323"/>
      <c r="CQ52" s="1323"/>
      <c r="CR52" s="1323"/>
      <c r="CS52" s="1323"/>
      <c r="CT52" s="1323"/>
      <c r="CU52" s="1323"/>
      <c r="CV52" s="1323"/>
      <c r="CW52" s="1323"/>
      <c r="CX52" s="1323"/>
      <c r="CY52" s="1323"/>
      <c r="CZ52" s="1323"/>
      <c r="DA52" s="1323"/>
      <c r="DB52" s="1323"/>
      <c r="DC52" s="1323"/>
    </row>
    <row r="53" spans="1:109" ht="13" x14ac:dyDescent="0.2">
      <c r="A53" s="403"/>
      <c r="B53" s="395"/>
      <c r="G53" s="1328"/>
      <c r="H53" s="1328"/>
      <c r="I53" s="1318"/>
      <c r="J53" s="1318"/>
      <c r="K53" s="1324"/>
      <c r="L53" s="1324"/>
      <c r="M53" s="1324"/>
      <c r="N53" s="1324"/>
      <c r="AM53" s="404"/>
      <c r="AN53" s="1325"/>
      <c r="AO53" s="1325"/>
      <c r="AP53" s="1325"/>
      <c r="AQ53" s="1325"/>
      <c r="AR53" s="1325"/>
      <c r="AS53" s="1325"/>
      <c r="AT53" s="1325"/>
      <c r="AU53" s="1325"/>
      <c r="AV53" s="1325"/>
      <c r="AW53" s="1325"/>
      <c r="AX53" s="1325"/>
      <c r="AY53" s="1325"/>
      <c r="AZ53" s="1325"/>
      <c r="BA53" s="1325"/>
      <c r="BB53" s="1325" t="s">
        <v>604</v>
      </c>
      <c r="BC53" s="1325"/>
      <c r="BD53" s="1325"/>
      <c r="BE53" s="1325"/>
      <c r="BF53" s="1325"/>
      <c r="BG53" s="1325"/>
      <c r="BH53" s="1325"/>
      <c r="BI53" s="1325"/>
      <c r="BJ53" s="1325"/>
      <c r="BK53" s="1325"/>
      <c r="BL53" s="1325"/>
      <c r="BM53" s="1325"/>
      <c r="BN53" s="1325"/>
      <c r="BO53" s="1325"/>
      <c r="BP53" s="1323">
        <v>52</v>
      </c>
      <c r="BQ53" s="1323"/>
      <c r="BR53" s="1323"/>
      <c r="BS53" s="1323"/>
      <c r="BT53" s="1323"/>
      <c r="BU53" s="1323"/>
      <c r="BV53" s="1323"/>
      <c r="BW53" s="1323"/>
      <c r="BX53" s="1323">
        <v>52.3</v>
      </c>
      <c r="BY53" s="1323"/>
      <c r="BZ53" s="1323"/>
      <c r="CA53" s="1323"/>
      <c r="CB53" s="1323"/>
      <c r="CC53" s="1323"/>
      <c r="CD53" s="1323"/>
      <c r="CE53" s="1323"/>
      <c r="CF53" s="1323">
        <v>54</v>
      </c>
      <c r="CG53" s="1323"/>
      <c r="CH53" s="1323"/>
      <c r="CI53" s="1323"/>
      <c r="CJ53" s="1323"/>
      <c r="CK53" s="1323"/>
      <c r="CL53" s="1323"/>
      <c r="CM53" s="1323"/>
      <c r="CN53" s="1323">
        <v>55.5</v>
      </c>
      <c r="CO53" s="1323"/>
      <c r="CP53" s="1323"/>
      <c r="CQ53" s="1323"/>
      <c r="CR53" s="1323"/>
      <c r="CS53" s="1323"/>
      <c r="CT53" s="1323"/>
      <c r="CU53" s="1323"/>
      <c r="CV53" s="1323">
        <v>55.4</v>
      </c>
      <c r="CW53" s="1323"/>
      <c r="CX53" s="1323"/>
      <c r="CY53" s="1323"/>
      <c r="CZ53" s="1323"/>
      <c r="DA53" s="1323"/>
      <c r="DB53" s="1323"/>
      <c r="DC53" s="1323"/>
    </row>
    <row r="54" spans="1:109" ht="13" x14ac:dyDescent="0.2">
      <c r="A54" s="403"/>
      <c r="B54" s="395"/>
      <c r="G54" s="1328"/>
      <c r="H54" s="1328"/>
      <c r="I54" s="1318"/>
      <c r="J54" s="1318"/>
      <c r="K54" s="1324"/>
      <c r="L54" s="1324"/>
      <c r="M54" s="1324"/>
      <c r="N54" s="1324"/>
      <c r="AM54" s="404"/>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3"/>
      <c r="BQ54" s="1323"/>
      <c r="BR54" s="1323"/>
      <c r="BS54" s="1323"/>
      <c r="BT54" s="1323"/>
      <c r="BU54" s="1323"/>
      <c r="BV54" s="1323"/>
      <c r="BW54" s="1323"/>
      <c r="BX54" s="1323"/>
      <c r="BY54" s="1323"/>
      <c r="BZ54" s="1323"/>
      <c r="CA54" s="1323"/>
      <c r="CB54" s="1323"/>
      <c r="CC54" s="1323"/>
      <c r="CD54" s="1323"/>
      <c r="CE54" s="1323"/>
      <c r="CF54" s="1323"/>
      <c r="CG54" s="1323"/>
      <c r="CH54" s="1323"/>
      <c r="CI54" s="1323"/>
      <c r="CJ54" s="1323"/>
      <c r="CK54" s="1323"/>
      <c r="CL54" s="1323"/>
      <c r="CM54" s="1323"/>
      <c r="CN54" s="1323"/>
      <c r="CO54" s="1323"/>
      <c r="CP54" s="1323"/>
      <c r="CQ54" s="1323"/>
      <c r="CR54" s="1323"/>
      <c r="CS54" s="1323"/>
      <c r="CT54" s="1323"/>
      <c r="CU54" s="1323"/>
      <c r="CV54" s="1323"/>
      <c r="CW54" s="1323"/>
      <c r="CX54" s="1323"/>
      <c r="CY54" s="1323"/>
      <c r="CZ54" s="1323"/>
      <c r="DA54" s="1323"/>
      <c r="DB54" s="1323"/>
      <c r="DC54" s="1323"/>
    </row>
    <row r="55" spans="1:109" ht="13" x14ac:dyDescent="0.2">
      <c r="A55" s="403"/>
      <c r="B55" s="395"/>
      <c r="G55" s="1318"/>
      <c r="H55" s="1318"/>
      <c r="I55" s="1318"/>
      <c r="J55" s="1318"/>
      <c r="K55" s="1324"/>
      <c r="L55" s="1324"/>
      <c r="M55" s="1324"/>
      <c r="N55" s="1324"/>
      <c r="AN55" s="1322" t="s">
        <v>605</v>
      </c>
      <c r="AO55" s="1322"/>
      <c r="AP55" s="1322"/>
      <c r="AQ55" s="1322"/>
      <c r="AR55" s="1322"/>
      <c r="AS55" s="1322"/>
      <c r="AT55" s="1322"/>
      <c r="AU55" s="1322"/>
      <c r="AV55" s="1322"/>
      <c r="AW55" s="1322"/>
      <c r="AX55" s="1322"/>
      <c r="AY55" s="1322"/>
      <c r="AZ55" s="1322"/>
      <c r="BA55" s="1322"/>
      <c r="BB55" s="1325" t="s">
        <v>603</v>
      </c>
      <c r="BC55" s="1325"/>
      <c r="BD55" s="1325"/>
      <c r="BE55" s="1325"/>
      <c r="BF55" s="1325"/>
      <c r="BG55" s="1325"/>
      <c r="BH55" s="1325"/>
      <c r="BI55" s="1325"/>
      <c r="BJ55" s="1325"/>
      <c r="BK55" s="1325"/>
      <c r="BL55" s="1325"/>
      <c r="BM55" s="1325"/>
      <c r="BN55" s="1325"/>
      <c r="BO55" s="1325"/>
      <c r="BP55" s="1323">
        <v>37.299999999999997</v>
      </c>
      <c r="BQ55" s="1323"/>
      <c r="BR55" s="1323"/>
      <c r="BS55" s="1323"/>
      <c r="BT55" s="1323"/>
      <c r="BU55" s="1323"/>
      <c r="BV55" s="1323"/>
      <c r="BW55" s="1323"/>
      <c r="BX55" s="1323">
        <v>33.1</v>
      </c>
      <c r="BY55" s="1323"/>
      <c r="BZ55" s="1323"/>
      <c r="CA55" s="1323"/>
      <c r="CB55" s="1323"/>
      <c r="CC55" s="1323"/>
      <c r="CD55" s="1323"/>
      <c r="CE55" s="1323"/>
      <c r="CF55" s="1323">
        <v>31.3</v>
      </c>
      <c r="CG55" s="1323"/>
      <c r="CH55" s="1323"/>
      <c r="CI55" s="1323"/>
      <c r="CJ55" s="1323"/>
      <c r="CK55" s="1323"/>
      <c r="CL55" s="1323"/>
      <c r="CM55" s="1323"/>
      <c r="CN55" s="1323">
        <v>25.3</v>
      </c>
      <c r="CO55" s="1323"/>
      <c r="CP55" s="1323"/>
      <c r="CQ55" s="1323"/>
      <c r="CR55" s="1323"/>
      <c r="CS55" s="1323"/>
      <c r="CT55" s="1323"/>
      <c r="CU55" s="1323"/>
      <c r="CV55" s="1323">
        <v>25.5</v>
      </c>
      <c r="CW55" s="1323"/>
      <c r="CX55" s="1323"/>
      <c r="CY55" s="1323"/>
      <c r="CZ55" s="1323"/>
      <c r="DA55" s="1323"/>
      <c r="DB55" s="1323"/>
      <c r="DC55" s="1323"/>
    </row>
    <row r="56" spans="1:109" ht="13" x14ac:dyDescent="0.2">
      <c r="A56" s="403"/>
      <c r="B56" s="395"/>
      <c r="G56" s="1318"/>
      <c r="H56" s="1318"/>
      <c r="I56" s="1318"/>
      <c r="J56" s="1318"/>
      <c r="K56" s="1324"/>
      <c r="L56" s="1324"/>
      <c r="M56" s="1324"/>
      <c r="N56" s="1324"/>
      <c r="AN56" s="1322"/>
      <c r="AO56" s="1322"/>
      <c r="AP56" s="1322"/>
      <c r="AQ56" s="1322"/>
      <c r="AR56" s="1322"/>
      <c r="AS56" s="1322"/>
      <c r="AT56" s="1322"/>
      <c r="AU56" s="1322"/>
      <c r="AV56" s="1322"/>
      <c r="AW56" s="1322"/>
      <c r="AX56" s="1322"/>
      <c r="AY56" s="1322"/>
      <c r="AZ56" s="1322"/>
      <c r="BA56" s="1322"/>
      <c r="BB56" s="1325"/>
      <c r="BC56" s="1325"/>
      <c r="BD56" s="1325"/>
      <c r="BE56" s="1325"/>
      <c r="BF56" s="1325"/>
      <c r="BG56" s="1325"/>
      <c r="BH56" s="1325"/>
      <c r="BI56" s="1325"/>
      <c r="BJ56" s="1325"/>
      <c r="BK56" s="1325"/>
      <c r="BL56" s="1325"/>
      <c r="BM56" s="1325"/>
      <c r="BN56" s="1325"/>
      <c r="BO56" s="1325"/>
      <c r="BP56" s="1323"/>
      <c r="BQ56" s="1323"/>
      <c r="BR56" s="1323"/>
      <c r="BS56" s="1323"/>
      <c r="BT56" s="1323"/>
      <c r="BU56" s="1323"/>
      <c r="BV56" s="1323"/>
      <c r="BW56" s="1323"/>
      <c r="BX56" s="1323"/>
      <c r="BY56" s="1323"/>
      <c r="BZ56" s="1323"/>
      <c r="CA56" s="1323"/>
      <c r="CB56" s="1323"/>
      <c r="CC56" s="1323"/>
      <c r="CD56" s="1323"/>
      <c r="CE56" s="1323"/>
      <c r="CF56" s="1323"/>
      <c r="CG56" s="1323"/>
      <c r="CH56" s="1323"/>
      <c r="CI56" s="1323"/>
      <c r="CJ56" s="1323"/>
      <c r="CK56" s="1323"/>
      <c r="CL56" s="1323"/>
      <c r="CM56" s="1323"/>
      <c r="CN56" s="1323"/>
      <c r="CO56" s="1323"/>
      <c r="CP56" s="1323"/>
      <c r="CQ56" s="1323"/>
      <c r="CR56" s="1323"/>
      <c r="CS56" s="1323"/>
      <c r="CT56" s="1323"/>
      <c r="CU56" s="1323"/>
      <c r="CV56" s="1323"/>
      <c r="CW56" s="1323"/>
      <c r="CX56" s="1323"/>
      <c r="CY56" s="1323"/>
      <c r="CZ56" s="1323"/>
      <c r="DA56" s="1323"/>
      <c r="DB56" s="1323"/>
      <c r="DC56" s="1323"/>
    </row>
    <row r="57" spans="1:109" s="403" customFormat="1" ht="13" x14ac:dyDescent="0.2">
      <c r="B57" s="407"/>
      <c r="G57" s="1318"/>
      <c r="H57" s="1318"/>
      <c r="I57" s="1327"/>
      <c r="J57" s="1327"/>
      <c r="K57" s="1324"/>
      <c r="L57" s="1324"/>
      <c r="M57" s="1324"/>
      <c r="N57" s="1324"/>
      <c r="AM57" s="388"/>
      <c r="AN57" s="1322"/>
      <c r="AO57" s="1322"/>
      <c r="AP57" s="1322"/>
      <c r="AQ57" s="1322"/>
      <c r="AR57" s="1322"/>
      <c r="AS57" s="1322"/>
      <c r="AT57" s="1322"/>
      <c r="AU57" s="1322"/>
      <c r="AV57" s="1322"/>
      <c r="AW57" s="1322"/>
      <c r="AX57" s="1322"/>
      <c r="AY57" s="1322"/>
      <c r="AZ57" s="1322"/>
      <c r="BA57" s="1322"/>
      <c r="BB57" s="1325" t="s">
        <v>604</v>
      </c>
      <c r="BC57" s="1325"/>
      <c r="BD57" s="1325"/>
      <c r="BE57" s="1325"/>
      <c r="BF57" s="1325"/>
      <c r="BG57" s="1325"/>
      <c r="BH57" s="1325"/>
      <c r="BI57" s="1325"/>
      <c r="BJ57" s="1325"/>
      <c r="BK57" s="1325"/>
      <c r="BL57" s="1325"/>
      <c r="BM57" s="1325"/>
      <c r="BN57" s="1325"/>
      <c r="BO57" s="1325"/>
      <c r="BP57" s="1323">
        <v>55.2</v>
      </c>
      <c r="BQ57" s="1323"/>
      <c r="BR57" s="1323"/>
      <c r="BS57" s="1323"/>
      <c r="BT57" s="1323"/>
      <c r="BU57" s="1323"/>
      <c r="BV57" s="1323"/>
      <c r="BW57" s="1323"/>
      <c r="BX57" s="1323">
        <v>57.2</v>
      </c>
      <c r="BY57" s="1323"/>
      <c r="BZ57" s="1323"/>
      <c r="CA57" s="1323"/>
      <c r="CB57" s="1323"/>
      <c r="CC57" s="1323"/>
      <c r="CD57" s="1323"/>
      <c r="CE57" s="1323"/>
      <c r="CF57" s="1323">
        <v>58.5</v>
      </c>
      <c r="CG57" s="1323"/>
      <c r="CH57" s="1323"/>
      <c r="CI57" s="1323"/>
      <c r="CJ57" s="1323"/>
      <c r="CK57" s="1323"/>
      <c r="CL57" s="1323"/>
      <c r="CM57" s="1323"/>
      <c r="CN57" s="1323">
        <v>59.8</v>
      </c>
      <c r="CO57" s="1323"/>
      <c r="CP57" s="1323"/>
      <c r="CQ57" s="1323"/>
      <c r="CR57" s="1323"/>
      <c r="CS57" s="1323"/>
      <c r="CT57" s="1323"/>
      <c r="CU57" s="1323"/>
      <c r="CV57" s="1323">
        <v>60.6</v>
      </c>
      <c r="CW57" s="1323"/>
      <c r="CX57" s="1323"/>
      <c r="CY57" s="1323"/>
      <c r="CZ57" s="1323"/>
      <c r="DA57" s="1323"/>
      <c r="DB57" s="1323"/>
      <c r="DC57" s="1323"/>
      <c r="DD57" s="408"/>
      <c r="DE57" s="407"/>
    </row>
    <row r="58" spans="1:109" s="403" customFormat="1" ht="13" x14ac:dyDescent="0.2">
      <c r="A58" s="388"/>
      <c r="B58" s="407"/>
      <c r="G58" s="1318"/>
      <c r="H58" s="1318"/>
      <c r="I58" s="1327"/>
      <c r="J58" s="1327"/>
      <c r="K58" s="1324"/>
      <c r="L58" s="1324"/>
      <c r="M58" s="1324"/>
      <c r="N58" s="1324"/>
      <c r="AM58" s="388"/>
      <c r="AN58" s="1322"/>
      <c r="AO58" s="1322"/>
      <c r="AP58" s="1322"/>
      <c r="AQ58" s="1322"/>
      <c r="AR58" s="1322"/>
      <c r="AS58" s="1322"/>
      <c r="AT58" s="1322"/>
      <c r="AU58" s="1322"/>
      <c r="AV58" s="1322"/>
      <c r="AW58" s="1322"/>
      <c r="AX58" s="1322"/>
      <c r="AY58" s="1322"/>
      <c r="AZ58" s="1322"/>
      <c r="BA58" s="1322"/>
      <c r="BB58" s="1325"/>
      <c r="BC58" s="1325"/>
      <c r="BD58" s="1325"/>
      <c r="BE58" s="1325"/>
      <c r="BF58" s="1325"/>
      <c r="BG58" s="1325"/>
      <c r="BH58" s="1325"/>
      <c r="BI58" s="1325"/>
      <c r="BJ58" s="1325"/>
      <c r="BK58" s="1325"/>
      <c r="BL58" s="1325"/>
      <c r="BM58" s="1325"/>
      <c r="BN58" s="1325"/>
      <c r="BO58" s="1325"/>
      <c r="BP58" s="1323"/>
      <c r="BQ58" s="1323"/>
      <c r="BR58" s="1323"/>
      <c r="BS58" s="1323"/>
      <c r="BT58" s="1323"/>
      <c r="BU58" s="1323"/>
      <c r="BV58" s="1323"/>
      <c r="BW58" s="1323"/>
      <c r="BX58" s="1323"/>
      <c r="BY58" s="1323"/>
      <c r="BZ58" s="1323"/>
      <c r="CA58" s="1323"/>
      <c r="CB58" s="1323"/>
      <c r="CC58" s="1323"/>
      <c r="CD58" s="1323"/>
      <c r="CE58" s="1323"/>
      <c r="CF58" s="1323"/>
      <c r="CG58" s="1323"/>
      <c r="CH58" s="1323"/>
      <c r="CI58" s="1323"/>
      <c r="CJ58" s="1323"/>
      <c r="CK58" s="1323"/>
      <c r="CL58" s="1323"/>
      <c r="CM58" s="1323"/>
      <c r="CN58" s="1323"/>
      <c r="CO58" s="1323"/>
      <c r="CP58" s="1323"/>
      <c r="CQ58" s="1323"/>
      <c r="CR58" s="1323"/>
      <c r="CS58" s="1323"/>
      <c r="CT58" s="1323"/>
      <c r="CU58" s="1323"/>
      <c r="CV58" s="1323"/>
      <c r="CW58" s="1323"/>
      <c r="CX58" s="1323"/>
      <c r="CY58" s="1323"/>
      <c r="CZ58" s="1323"/>
      <c r="DA58" s="1323"/>
      <c r="DB58" s="1323"/>
      <c r="DC58" s="1323"/>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606</v>
      </c>
    </row>
    <row r="64" spans="1:109" ht="13" x14ac:dyDescent="0.2">
      <c r="B64" s="395"/>
      <c r="G64" s="402"/>
      <c r="I64" s="415"/>
      <c r="J64" s="415"/>
      <c r="K64" s="415"/>
      <c r="L64" s="415"/>
      <c r="M64" s="415"/>
      <c r="N64" s="416"/>
      <c r="AM64" s="402"/>
      <c r="AN64" s="402" t="s">
        <v>599</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09" t="s">
        <v>608</v>
      </c>
      <c r="AO65" s="1310"/>
      <c r="AP65" s="1310"/>
      <c r="AQ65" s="1310"/>
      <c r="AR65" s="1310"/>
      <c r="AS65" s="1310"/>
      <c r="AT65" s="1310"/>
      <c r="AU65" s="1310"/>
      <c r="AV65" s="1310"/>
      <c r="AW65" s="1310"/>
      <c r="AX65" s="1310"/>
      <c r="AY65" s="1310"/>
      <c r="AZ65" s="1310"/>
      <c r="BA65" s="1310"/>
      <c r="BB65" s="1310"/>
      <c r="BC65" s="1310"/>
      <c r="BD65" s="1310"/>
      <c r="BE65" s="1310"/>
      <c r="BF65" s="1310"/>
      <c r="BG65" s="1310"/>
      <c r="BH65" s="1310"/>
      <c r="BI65" s="1310"/>
      <c r="BJ65" s="1310"/>
      <c r="BK65" s="1310"/>
      <c r="BL65" s="1310"/>
      <c r="BM65" s="1310"/>
      <c r="BN65" s="1310"/>
      <c r="BO65" s="1310"/>
      <c r="BP65" s="1310"/>
      <c r="BQ65" s="1310"/>
      <c r="BR65" s="1310"/>
      <c r="BS65" s="1310"/>
      <c r="BT65" s="1310"/>
      <c r="BU65" s="1310"/>
      <c r="BV65" s="1310"/>
      <c r="BW65" s="1310"/>
      <c r="BX65" s="1310"/>
      <c r="BY65" s="1310"/>
      <c r="BZ65" s="1310"/>
      <c r="CA65" s="1310"/>
      <c r="CB65" s="1310"/>
      <c r="CC65" s="1310"/>
      <c r="CD65" s="1310"/>
      <c r="CE65" s="1310"/>
      <c r="CF65" s="1310"/>
      <c r="CG65" s="1310"/>
      <c r="CH65" s="1310"/>
      <c r="CI65" s="1310"/>
      <c r="CJ65" s="1310"/>
      <c r="CK65" s="1310"/>
      <c r="CL65" s="1310"/>
      <c r="CM65" s="1310"/>
      <c r="CN65" s="1310"/>
      <c r="CO65" s="1310"/>
      <c r="CP65" s="1310"/>
      <c r="CQ65" s="1310"/>
      <c r="CR65" s="1310"/>
      <c r="CS65" s="1310"/>
      <c r="CT65" s="1310"/>
      <c r="CU65" s="1310"/>
      <c r="CV65" s="1310"/>
      <c r="CW65" s="1310"/>
      <c r="CX65" s="1310"/>
      <c r="CY65" s="1310"/>
      <c r="CZ65" s="1310"/>
      <c r="DA65" s="1310"/>
      <c r="DB65" s="1310"/>
      <c r="DC65" s="1311"/>
    </row>
    <row r="66" spans="2:107" ht="13" x14ac:dyDescent="0.2">
      <c r="B66" s="395"/>
      <c r="AN66" s="1312"/>
      <c r="AO66" s="1313"/>
      <c r="AP66" s="1313"/>
      <c r="AQ66" s="1313"/>
      <c r="AR66" s="1313"/>
      <c r="AS66" s="1313"/>
      <c r="AT66" s="1313"/>
      <c r="AU66" s="1313"/>
      <c r="AV66" s="1313"/>
      <c r="AW66" s="1313"/>
      <c r="AX66" s="1313"/>
      <c r="AY66" s="1313"/>
      <c r="AZ66" s="1313"/>
      <c r="BA66" s="1313"/>
      <c r="BB66" s="1313"/>
      <c r="BC66" s="1313"/>
      <c r="BD66" s="1313"/>
      <c r="BE66" s="1313"/>
      <c r="BF66" s="1313"/>
      <c r="BG66" s="1313"/>
      <c r="BH66" s="1313"/>
      <c r="BI66" s="1313"/>
      <c r="BJ66" s="1313"/>
      <c r="BK66" s="1313"/>
      <c r="BL66" s="1313"/>
      <c r="BM66" s="1313"/>
      <c r="BN66" s="1313"/>
      <c r="BO66" s="1313"/>
      <c r="BP66" s="1313"/>
      <c r="BQ66" s="1313"/>
      <c r="BR66" s="1313"/>
      <c r="BS66" s="1313"/>
      <c r="BT66" s="1313"/>
      <c r="BU66" s="1313"/>
      <c r="BV66" s="1313"/>
      <c r="BW66" s="1313"/>
      <c r="BX66" s="1313"/>
      <c r="BY66" s="1313"/>
      <c r="BZ66" s="1313"/>
      <c r="CA66" s="1313"/>
      <c r="CB66" s="1313"/>
      <c r="CC66" s="1313"/>
      <c r="CD66" s="1313"/>
      <c r="CE66" s="1313"/>
      <c r="CF66" s="1313"/>
      <c r="CG66" s="1313"/>
      <c r="CH66" s="1313"/>
      <c r="CI66" s="1313"/>
      <c r="CJ66" s="1313"/>
      <c r="CK66" s="1313"/>
      <c r="CL66" s="1313"/>
      <c r="CM66" s="1313"/>
      <c r="CN66" s="1313"/>
      <c r="CO66" s="1313"/>
      <c r="CP66" s="1313"/>
      <c r="CQ66" s="1313"/>
      <c r="CR66" s="1313"/>
      <c r="CS66" s="1313"/>
      <c r="CT66" s="1313"/>
      <c r="CU66" s="1313"/>
      <c r="CV66" s="1313"/>
      <c r="CW66" s="1313"/>
      <c r="CX66" s="1313"/>
      <c r="CY66" s="1313"/>
      <c r="CZ66" s="1313"/>
      <c r="DA66" s="1313"/>
      <c r="DB66" s="1313"/>
      <c r="DC66" s="1314"/>
    </row>
    <row r="67" spans="2:107" ht="13" x14ac:dyDescent="0.2">
      <c r="B67" s="395"/>
      <c r="AN67" s="1312"/>
      <c r="AO67" s="1313"/>
      <c r="AP67" s="1313"/>
      <c r="AQ67" s="1313"/>
      <c r="AR67" s="1313"/>
      <c r="AS67" s="1313"/>
      <c r="AT67" s="1313"/>
      <c r="AU67" s="1313"/>
      <c r="AV67" s="1313"/>
      <c r="AW67" s="1313"/>
      <c r="AX67" s="1313"/>
      <c r="AY67" s="1313"/>
      <c r="AZ67" s="1313"/>
      <c r="BA67" s="1313"/>
      <c r="BB67" s="1313"/>
      <c r="BC67" s="1313"/>
      <c r="BD67" s="1313"/>
      <c r="BE67" s="1313"/>
      <c r="BF67" s="1313"/>
      <c r="BG67" s="1313"/>
      <c r="BH67" s="1313"/>
      <c r="BI67" s="1313"/>
      <c r="BJ67" s="1313"/>
      <c r="BK67" s="1313"/>
      <c r="BL67" s="1313"/>
      <c r="BM67" s="1313"/>
      <c r="BN67" s="1313"/>
      <c r="BO67" s="1313"/>
      <c r="BP67" s="1313"/>
      <c r="BQ67" s="1313"/>
      <c r="BR67" s="1313"/>
      <c r="BS67" s="1313"/>
      <c r="BT67" s="1313"/>
      <c r="BU67" s="1313"/>
      <c r="BV67" s="1313"/>
      <c r="BW67" s="1313"/>
      <c r="BX67" s="1313"/>
      <c r="BY67" s="1313"/>
      <c r="BZ67" s="1313"/>
      <c r="CA67" s="1313"/>
      <c r="CB67" s="1313"/>
      <c r="CC67" s="1313"/>
      <c r="CD67" s="1313"/>
      <c r="CE67" s="1313"/>
      <c r="CF67" s="1313"/>
      <c r="CG67" s="1313"/>
      <c r="CH67" s="1313"/>
      <c r="CI67" s="1313"/>
      <c r="CJ67" s="1313"/>
      <c r="CK67" s="1313"/>
      <c r="CL67" s="1313"/>
      <c r="CM67" s="1313"/>
      <c r="CN67" s="1313"/>
      <c r="CO67" s="1313"/>
      <c r="CP67" s="1313"/>
      <c r="CQ67" s="1313"/>
      <c r="CR67" s="1313"/>
      <c r="CS67" s="1313"/>
      <c r="CT67" s="1313"/>
      <c r="CU67" s="1313"/>
      <c r="CV67" s="1313"/>
      <c r="CW67" s="1313"/>
      <c r="CX67" s="1313"/>
      <c r="CY67" s="1313"/>
      <c r="CZ67" s="1313"/>
      <c r="DA67" s="1313"/>
      <c r="DB67" s="1313"/>
      <c r="DC67" s="1314"/>
    </row>
    <row r="68" spans="2:107" ht="13" x14ac:dyDescent="0.2">
      <c r="B68" s="395"/>
      <c r="AN68" s="1312"/>
      <c r="AO68" s="1313"/>
      <c r="AP68" s="1313"/>
      <c r="AQ68" s="1313"/>
      <c r="AR68" s="1313"/>
      <c r="AS68" s="1313"/>
      <c r="AT68" s="1313"/>
      <c r="AU68" s="1313"/>
      <c r="AV68" s="1313"/>
      <c r="AW68" s="1313"/>
      <c r="AX68" s="1313"/>
      <c r="AY68" s="1313"/>
      <c r="AZ68" s="1313"/>
      <c r="BA68" s="1313"/>
      <c r="BB68" s="1313"/>
      <c r="BC68" s="1313"/>
      <c r="BD68" s="1313"/>
      <c r="BE68" s="1313"/>
      <c r="BF68" s="1313"/>
      <c r="BG68" s="1313"/>
      <c r="BH68" s="1313"/>
      <c r="BI68" s="1313"/>
      <c r="BJ68" s="1313"/>
      <c r="BK68" s="1313"/>
      <c r="BL68" s="1313"/>
      <c r="BM68" s="1313"/>
      <c r="BN68" s="1313"/>
      <c r="BO68" s="1313"/>
      <c r="BP68" s="1313"/>
      <c r="BQ68" s="1313"/>
      <c r="BR68" s="1313"/>
      <c r="BS68" s="1313"/>
      <c r="BT68" s="1313"/>
      <c r="BU68" s="1313"/>
      <c r="BV68" s="1313"/>
      <c r="BW68" s="1313"/>
      <c r="BX68" s="1313"/>
      <c r="BY68" s="1313"/>
      <c r="BZ68" s="1313"/>
      <c r="CA68" s="1313"/>
      <c r="CB68" s="1313"/>
      <c r="CC68" s="1313"/>
      <c r="CD68" s="1313"/>
      <c r="CE68" s="1313"/>
      <c r="CF68" s="1313"/>
      <c r="CG68" s="1313"/>
      <c r="CH68" s="1313"/>
      <c r="CI68" s="1313"/>
      <c r="CJ68" s="1313"/>
      <c r="CK68" s="1313"/>
      <c r="CL68" s="1313"/>
      <c r="CM68" s="1313"/>
      <c r="CN68" s="1313"/>
      <c r="CO68" s="1313"/>
      <c r="CP68" s="1313"/>
      <c r="CQ68" s="1313"/>
      <c r="CR68" s="1313"/>
      <c r="CS68" s="1313"/>
      <c r="CT68" s="1313"/>
      <c r="CU68" s="1313"/>
      <c r="CV68" s="1313"/>
      <c r="CW68" s="1313"/>
      <c r="CX68" s="1313"/>
      <c r="CY68" s="1313"/>
      <c r="CZ68" s="1313"/>
      <c r="DA68" s="1313"/>
      <c r="DB68" s="1313"/>
      <c r="DC68" s="1314"/>
    </row>
    <row r="69" spans="2:107" ht="13" x14ac:dyDescent="0.2">
      <c r="B69" s="395"/>
      <c r="AN69" s="1315"/>
      <c r="AO69" s="1316"/>
      <c r="AP69" s="1316"/>
      <c r="AQ69" s="1316"/>
      <c r="AR69" s="1316"/>
      <c r="AS69" s="1316"/>
      <c r="AT69" s="1316"/>
      <c r="AU69" s="1316"/>
      <c r="AV69" s="1316"/>
      <c r="AW69" s="1316"/>
      <c r="AX69" s="1316"/>
      <c r="AY69" s="1316"/>
      <c r="AZ69" s="1316"/>
      <c r="BA69" s="1316"/>
      <c r="BB69" s="1316"/>
      <c r="BC69" s="1316"/>
      <c r="BD69" s="1316"/>
      <c r="BE69" s="1316"/>
      <c r="BF69" s="1316"/>
      <c r="BG69" s="1316"/>
      <c r="BH69" s="1316"/>
      <c r="BI69" s="1316"/>
      <c r="BJ69" s="1316"/>
      <c r="BK69" s="1316"/>
      <c r="BL69" s="1316"/>
      <c r="BM69" s="1316"/>
      <c r="BN69" s="1316"/>
      <c r="BO69" s="1316"/>
      <c r="BP69" s="1316"/>
      <c r="BQ69" s="1316"/>
      <c r="BR69" s="1316"/>
      <c r="BS69" s="1316"/>
      <c r="BT69" s="1316"/>
      <c r="BU69" s="1316"/>
      <c r="BV69" s="1316"/>
      <c r="BW69" s="1316"/>
      <c r="BX69" s="1316"/>
      <c r="BY69" s="1316"/>
      <c r="BZ69" s="1316"/>
      <c r="CA69" s="1316"/>
      <c r="CB69" s="1316"/>
      <c r="CC69" s="1316"/>
      <c r="CD69" s="1316"/>
      <c r="CE69" s="1316"/>
      <c r="CF69" s="1316"/>
      <c r="CG69" s="1316"/>
      <c r="CH69" s="1316"/>
      <c r="CI69" s="1316"/>
      <c r="CJ69" s="1316"/>
      <c r="CK69" s="1316"/>
      <c r="CL69" s="1316"/>
      <c r="CM69" s="1316"/>
      <c r="CN69" s="1316"/>
      <c r="CO69" s="1316"/>
      <c r="CP69" s="1316"/>
      <c r="CQ69" s="1316"/>
      <c r="CR69" s="1316"/>
      <c r="CS69" s="1316"/>
      <c r="CT69" s="1316"/>
      <c r="CU69" s="1316"/>
      <c r="CV69" s="1316"/>
      <c r="CW69" s="1316"/>
      <c r="CX69" s="1316"/>
      <c r="CY69" s="1316"/>
      <c r="CZ69" s="1316"/>
      <c r="DA69" s="1316"/>
      <c r="DB69" s="1316"/>
      <c r="DC69" s="1317"/>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601</v>
      </c>
    </row>
    <row r="72" spans="2:107" ht="13" x14ac:dyDescent="0.2">
      <c r="B72" s="395"/>
      <c r="G72" s="1318"/>
      <c r="H72" s="1318"/>
      <c r="I72" s="1318"/>
      <c r="J72" s="1318"/>
      <c r="K72" s="405"/>
      <c r="L72" s="405"/>
      <c r="M72" s="406"/>
      <c r="N72" s="406"/>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22" t="s">
        <v>551</v>
      </c>
      <c r="BQ72" s="1322"/>
      <c r="BR72" s="1322"/>
      <c r="BS72" s="1322"/>
      <c r="BT72" s="1322"/>
      <c r="BU72" s="1322"/>
      <c r="BV72" s="1322"/>
      <c r="BW72" s="1322"/>
      <c r="BX72" s="1322" t="s">
        <v>552</v>
      </c>
      <c r="BY72" s="1322"/>
      <c r="BZ72" s="1322"/>
      <c r="CA72" s="1322"/>
      <c r="CB72" s="1322"/>
      <c r="CC72" s="1322"/>
      <c r="CD72" s="1322"/>
      <c r="CE72" s="1322"/>
      <c r="CF72" s="1322" t="s">
        <v>553</v>
      </c>
      <c r="CG72" s="1322"/>
      <c r="CH72" s="1322"/>
      <c r="CI72" s="1322"/>
      <c r="CJ72" s="1322"/>
      <c r="CK72" s="1322"/>
      <c r="CL72" s="1322"/>
      <c r="CM72" s="1322"/>
      <c r="CN72" s="1322" t="s">
        <v>554</v>
      </c>
      <c r="CO72" s="1322"/>
      <c r="CP72" s="1322"/>
      <c r="CQ72" s="1322"/>
      <c r="CR72" s="1322"/>
      <c r="CS72" s="1322"/>
      <c r="CT72" s="1322"/>
      <c r="CU72" s="1322"/>
      <c r="CV72" s="1322" t="s">
        <v>555</v>
      </c>
      <c r="CW72" s="1322"/>
      <c r="CX72" s="1322"/>
      <c r="CY72" s="1322"/>
      <c r="CZ72" s="1322"/>
      <c r="DA72" s="1322"/>
      <c r="DB72" s="1322"/>
      <c r="DC72" s="1322"/>
    </row>
    <row r="73" spans="2:107" ht="13" x14ac:dyDescent="0.2">
      <c r="B73" s="395"/>
      <c r="G73" s="1328"/>
      <c r="H73" s="1328"/>
      <c r="I73" s="1328"/>
      <c r="J73" s="1328"/>
      <c r="K73" s="1329"/>
      <c r="L73" s="1329"/>
      <c r="M73" s="1329"/>
      <c r="N73" s="1329"/>
      <c r="AM73" s="404"/>
      <c r="AN73" s="1325" t="s">
        <v>602</v>
      </c>
      <c r="AO73" s="1325"/>
      <c r="AP73" s="1325"/>
      <c r="AQ73" s="1325"/>
      <c r="AR73" s="1325"/>
      <c r="AS73" s="1325"/>
      <c r="AT73" s="1325"/>
      <c r="AU73" s="1325"/>
      <c r="AV73" s="1325"/>
      <c r="AW73" s="1325"/>
      <c r="AX73" s="1325"/>
      <c r="AY73" s="1325"/>
      <c r="AZ73" s="1325"/>
      <c r="BA73" s="1325"/>
      <c r="BB73" s="1325" t="s">
        <v>603</v>
      </c>
      <c r="BC73" s="1325"/>
      <c r="BD73" s="1325"/>
      <c r="BE73" s="1325"/>
      <c r="BF73" s="1325"/>
      <c r="BG73" s="1325"/>
      <c r="BH73" s="1325"/>
      <c r="BI73" s="1325"/>
      <c r="BJ73" s="1325"/>
      <c r="BK73" s="1325"/>
      <c r="BL73" s="1325"/>
      <c r="BM73" s="1325"/>
      <c r="BN73" s="1325"/>
      <c r="BO73" s="1325"/>
      <c r="BP73" s="1323">
        <v>60.7</v>
      </c>
      <c r="BQ73" s="1323"/>
      <c r="BR73" s="1323"/>
      <c r="BS73" s="1323"/>
      <c r="BT73" s="1323"/>
      <c r="BU73" s="1323"/>
      <c r="BV73" s="1323"/>
      <c r="BW73" s="1323"/>
      <c r="BX73" s="1323">
        <v>68.8</v>
      </c>
      <c r="BY73" s="1323"/>
      <c r="BZ73" s="1323"/>
      <c r="CA73" s="1323"/>
      <c r="CB73" s="1323"/>
      <c r="CC73" s="1323"/>
      <c r="CD73" s="1323"/>
      <c r="CE73" s="1323"/>
      <c r="CF73" s="1323">
        <v>74</v>
      </c>
      <c r="CG73" s="1323"/>
      <c r="CH73" s="1323"/>
      <c r="CI73" s="1323"/>
      <c r="CJ73" s="1323"/>
      <c r="CK73" s="1323"/>
      <c r="CL73" s="1323"/>
      <c r="CM73" s="1323"/>
      <c r="CN73" s="1323">
        <v>59.6</v>
      </c>
      <c r="CO73" s="1323"/>
      <c r="CP73" s="1323"/>
      <c r="CQ73" s="1323"/>
      <c r="CR73" s="1323"/>
      <c r="CS73" s="1323"/>
      <c r="CT73" s="1323"/>
      <c r="CU73" s="1323"/>
      <c r="CV73" s="1323">
        <v>65.599999999999994</v>
      </c>
      <c r="CW73" s="1323"/>
      <c r="CX73" s="1323"/>
      <c r="CY73" s="1323"/>
      <c r="CZ73" s="1323"/>
      <c r="DA73" s="1323"/>
      <c r="DB73" s="1323"/>
      <c r="DC73" s="1323"/>
    </row>
    <row r="74" spans="2:107" ht="13" x14ac:dyDescent="0.2">
      <c r="B74" s="395"/>
      <c r="G74" s="1328"/>
      <c r="H74" s="1328"/>
      <c r="I74" s="1328"/>
      <c r="J74" s="1328"/>
      <c r="K74" s="1329"/>
      <c r="L74" s="1329"/>
      <c r="M74" s="1329"/>
      <c r="N74" s="1329"/>
      <c r="AM74" s="404"/>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3"/>
      <c r="BQ74" s="1323"/>
      <c r="BR74" s="1323"/>
      <c r="BS74" s="1323"/>
      <c r="BT74" s="1323"/>
      <c r="BU74" s="1323"/>
      <c r="BV74" s="1323"/>
      <c r="BW74" s="1323"/>
      <c r="BX74" s="1323"/>
      <c r="BY74" s="1323"/>
      <c r="BZ74" s="1323"/>
      <c r="CA74" s="1323"/>
      <c r="CB74" s="1323"/>
      <c r="CC74" s="1323"/>
      <c r="CD74" s="1323"/>
      <c r="CE74" s="1323"/>
      <c r="CF74" s="1323"/>
      <c r="CG74" s="1323"/>
      <c r="CH74" s="1323"/>
      <c r="CI74" s="1323"/>
      <c r="CJ74" s="1323"/>
      <c r="CK74" s="1323"/>
      <c r="CL74" s="1323"/>
      <c r="CM74" s="1323"/>
      <c r="CN74" s="1323"/>
      <c r="CO74" s="1323"/>
      <c r="CP74" s="1323"/>
      <c r="CQ74" s="1323"/>
      <c r="CR74" s="1323"/>
      <c r="CS74" s="1323"/>
      <c r="CT74" s="1323"/>
      <c r="CU74" s="1323"/>
      <c r="CV74" s="1323"/>
      <c r="CW74" s="1323"/>
      <c r="CX74" s="1323"/>
      <c r="CY74" s="1323"/>
      <c r="CZ74" s="1323"/>
      <c r="DA74" s="1323"/>
      <c r="DB74" s="1323"/>
      <c r="DC74" s="1323"/>
    </row>
    <row r="75" spans="2:107" ht="13" x14ac:dyDescent="0.2">
      <c r="B75" s="395"/>
      <c r="G75" s="1328"/>
      <c r="H75" s="1328"/>
      <c r="I75" s="1318"/>
      <c r="J75" s="1318"/>
      <c r="K75" s="1324"/>
      <c r="L75" s="1324"/>
      <c r="M75" s="1324"/>
      <c r="N75" s="1324"/>
      <c r="AM75" s="404"/>
      <c r="AN75" s="1325"/>
      <c r="AO75" s="1325"/>
      <c r="AP75" s="1325"/>
      <c r="AQ75" s="1325"/>
      <c r="AR75" s="1325"/>
      <c r="AS75" s="1325"/>
      <c r="AT75" s="1325"/>
      <c r="AU75" s="1325"/>
      <c r="AV75" s="1325"/>
      <c r="AW75" s="1325"/>
      <c r="AX75" s="1325"/>
      <c r="AY75" s="1325"/>
      <c r="AZ75" s="1325"/>
      <c r="BA75" s="1325"/>
      <c r="BB75" s="1325" t="s">
        <v>607</v>
      </c>
      <c r="BC75" s="1325"/>
      <c r="BD75" s="1325"/>
      <c r="BE75" s="1325"/>
      <c r="BF75" s="1325"/>
      <c r="BG75" s="1325"/>
      <c r="BH75" s="1325"/>
      <c r="BI75" s="1325"/>
      <c r="BJ75" s="1325"/>
      <c r="BK75" s="1325"/>
      <c r="BL75" s="1325"/>
      <c r="BM75" s="1325"/>
      <c r="BN75" s="1325"/>
      <c r="BO75" s="1325"/>
      <c r="BP75" s="1323">
        <v>10.6</v>
      </c>
      <c r="BQ75" s="1323"/>
      <c r="BR75" s="1323"/>
      <c r="BS75" s="1323"/>
      <c r="BT75" s="1323"/>
      <c r="BU75" s="1323"/>
      <c r="BV75" s="1323"/>
      <c r="BW75" s="1323"/>
      <c r="BX75" s="1323">
        <v>10.199999999999999</v>
      </c>
      <c r="BY75" s="1323"/>
      <c r="BZ75" s="1323"/>
      <c r="CA75" s="1323"/>
      <c r="CB75" s="1323"/>
      <c r="CC75" s="1323"/>
      <c r="CD75" s="1323"/>
      <c r="CE75" s="1323"/>
      <c r="CF75" s="1323">
        <v>10</v>
      </c>
      <c r="CG75" s="1323"/>
      <c r="CH75" s="1323"/>
      <c r="CI75" s="1323"/>
      <c r="CJ75" s="1323"/>
      <c r="CK75" s="1323"/>
      <c r="CL75" s="1323"/>
      <c r="CM75" s="1323"/>
      <c r="CN75" s="1323">
        <v>9.1</v>
      </c>
      <c r="CO75" s="1323"/>
      <c r="CP75" s="1323"/>
      <c r="CQ75" s="1323"/>
      <c r="CR75" s="1323"/>
      <c r="CS75" s="1323"/>
      <c r="CT75" s="1323"/>
      <c r="CU75" s="1323"/>
      <c r="CV75" s="1323">
        <v>8</v>
      </c>
      <c r="CW75" s="1323"/>
      <c r="CX75" s="1323"/>
      <c r="CY75" s="1323"/>
      <c r="CZ75" s="1323"/>
      <c r="DA75" s="1323"/>
      <c r="DB75" s="1323"/>
      <c r="DC75" s="1323"/>
    </row>
    <row r="76" spans="2:107" ht="13" x14ac:dyDescent="0.2">
      <c r="B76" s="395"/>
      <c r="G76" s="1328"/>
      <c r="H76" s="1328"/>
      <c r="I76" s="1318"/>
      <c r="J76" s="1318"/>
      <c r="K76" s="1324"/>
      <c r="L76" s="1324"/>
      <c r="M76" s="1324"/>
      <c r="N76" s="1324"/>
      <c r="AM76" s="404"/>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3"/>
      <c r="BQ76" s="1323"/>
      <c r="BR76" s="1323"/>
      <c r="BS76" s="1323"/>
      <c r="BT76" s="1323"/>
      <c r="BU76" s="1323"/>
      <c r="BV76" s="1323"/>
      <c r="BW76" s="1323"/>
      <c r="BX76" s="1323"/>
      <c r="BY76" s="1323"/>
      <c r="BZ76" s="1323"/>
      <c r="CA76" s="1323"/>
      <c r="CB76" s="1323"/>
      <c r="CC76" s="1323"/>
      <c r="CD76" s="1323"/>
      <c r="CE76" s="1323"/>
      <c r="CF76" s="1323"/>
      <c r="CG76" s="1323"/>
      <c r="CH76" s="1323"/>
      <c r="CI76" s="1323"/>
      <c r="CJ76" s="1323"/>
      <c r="CK76" s="1323"/>
      <c r="CL76" s="1323"/>
      <c r="CM76" s="1323"/>
      <c r="CN76" s="1323"/>
      <c r="CO76" s="1323"/>
      <c r="CP76" s="1323"/>
      <c r="CQ76" s="1323"/>
      <c r="CR76" s="1323"/>
      <c r="CS76" s="1323"/>
      <c r="CT76" s="1323"/>
      <c r="CU76" s="1323"/>
      <c r="CV76" s="1323"/>
      <c r="CW76" s="1323"/>
      <c r="CX76" s="1323"/>
      <c r="CY76" s="1323"/>
      <c r="CZ76" s="1323"/>
      <c r="DA76" s="1323"/>
      <c r="DB76" s="1323"/>
      <c r="DC76" s="1323"/>
    </row>
    <row r="77" spans="2:107" ht="13" x14ac:dyDescent="0.2">
      <c r="B77" s="395"/>
      <c r="G77" s="1318"/>
      <c r="H77" s="1318"/>
      <c r="I77" s="1318"/>
      <c r="J77" s="1318"/>
      <c r="K77" s="1329"/>
      <c r="L77" s="1329"/>
      <c r="M77" s="1329"/>
      <c r="N77" s="1329"/>
      <c r="AN77" s="1322" t="s">
        <v>605</v>
      </c>
      <c r="AO77" s="1322"/>
      <c r="AP77" s="1322"/>
      <c r="AQ77" s="1322"/>
      <c r="AR77" s="1322"/>
      <c r="AS77" s="1322"/>
      <c r="AT77" s="1322"/>
      <c r="AU77" s="1322"/>
      <c r="AV77" s="1322"/>
      <c r="AW77" s="1322"/>
      <c r="AX77" s="1322"/>
      <c r="AY77" s="1322"/>
      <c r="AZ77" s="1322"/>
      <c r="BA77" s="1322"/>
      <c r="BB77" s="1325" t="s">
        <v>603</v>
      </c>
      <c r="BC77" s="1325"/>
      <c r="BD77" s="1325"/>
      <c r="BE77" s="1325"/>
      <c r="BF77" s="1325"/>
      <c r="BG77" s="1325"/>
      <c r="BH77" s="1325"/>
      <c r="BI77" s="1325"/>
      <c r="BJ77" s="1325"/>
      <c r="BK77" s="1325"/>
      <c r="BL77" s="1325"/>
      <c r="BM77" s="1325"/>
      <c r="BN77" s="1325"/>
      <c r="BO77" s="1325"/>
      <c r="BP77" s="1323">
        <v>37.299999999999997</v>
      </c>
      <c r="BQ77" s="1323"/>
      <c r="BR77" s="1323"/>
      <c r="BS77" s="1323"/>
      <c r="BT77" s="1323"/>
      <c r="BU77" s="1323"/>
      <c r="BV77" s="1323"/>
      <c r="BW77" s="1323"/>
      <c r="BX77" s="1323">
        <v>33.1</v>
      </c>
      <c r="BY77" s="1323"/>
      <c r="BZ77" s="1323"/>
      <c r="CA77" s="1323"/>
      <c r="CB77" s="1323"/>
      <c r="CC77" s="1323"/>
      <c r="CD77" s="1323"/>
      <c r="CE77" s="1323"/>
      <c r="CF77" s="1323">
        <v>31.3</v>
      </c>
      <c r="CG77" s="1323"/>
      <c r="CH77" s="1323"/>
      <c r="CI77" s="1323"/>
      <c r="CJ77" s="1323"/>
      <c r="CK77" s="1323"/>
      <c r="CL77" s="1323"/>
      <c r="CM77" s="1323"/>
      <c r="CN77" s="1323">
        <v>25.3</v>
      </c>
      <c r="CO77" s="1323"/>
      <c r="CP77" s="1323"/>
      <c r="CQ77" s="1323"/>
      <c r="CR77" s="1323"/>
      <c r="CS77" s="1323"/>
      <c r="CT77" s="1323"/>
      <c r="CU77" s="1323"/>
      <c r="CV77" s="1323">
        <v>25.5</v>
      </c>
      <c r="CW77" s="1323"/>
      <c r="CX77" s="1323"/>
      <c r="CY77" s="1323"/>
      <c r="CZ77" s="1323"/>
      <c r="DA77" s="1323"/>
      <c r="DB77" s="1323"/>
      <c r="DC77" s="1323"/>
    </row>
    <row r="78" spans="2:107" ht="13" x14ac:dyDescent="0.2">
      <c r="B78" s="395"/>
      <c r="G78" s="1318"/>
      <c r="H78" s="1318"/>
      <c r="I78" s="1318"/>
      <c r="J78" s="1318"/>
      <c r="K78" s="1329"/>
      <c r="L78" s="1329"/>
      <c r="M78" s="1329"/>
      <c r="N78" s="1329"/>
      <c r="AN78" s="1322"/>
      <c r="AO78" s="1322"/>
      <c r="AP78" s="1322"/>
      <c r="AQ78" s="1322"/>
      <c r="AR78" s="1322"/>
      <c r="AS78" s="1322"/>
      <c r="AT78" s="1322"/>
      <c r="AU78" s="1322"/>
      <c r="AV78" s="1322"/>
      <c r="AW78" s="1322"/>
      <c r="AX78" s="1322"/>
      <c r="AY78" s="1322"/>
      <c r="AZ78" s="1322"/>
      <c r="BA78" s="1322"/>
      <c r="BB78" s="1325"/>
      <c r="BC78" s="1325"/>
      <c r="BD78" s="1325"/>
      <c r="BE78" s="1325"/>
      <c r="BF78" s="1325"/>
      <c r="BG78" s="1325"/>
      <c r="BH78" s="1325"/>
      <c r="BI78" s="1325"/>
      <c r="BJ78" s="1325"/>
      <c r="BK78" s="1325"/>
      <c r="BL78" s="1325"/>
      <c r="BM78" s="1325"/>
      <c r="BN78" s="1325"/>
      <c r="BO78" s="1325"/>
      <c r="BP78" s="1323"/>
      <c r="BQ78" s="1323"/>
      <c r="BR78" s="1323"/>
      <c r="BS78" s="1323"/>
      <c r="BT78" s="1323"/>
      <c r="BU78" s="1323"/>
      <c r="BV78" s="1323"/>
      <c r="BW78" s="1323"/>
      <c r="BX78" s="1323"/>
      <c r="BY78" s="1323"/>
      <c r="BZ78" s="1323"/>
      <c r="CA78" s="1323"/>
      <c r="CB78" s="1323"/>
      <c r="CC78" s="1323"/>
      <c r="CD78" s="1323"/>
      <c r="CE78" s="1323"/>
      <c r="CF78" s="1323"/>
      <c r="CG78" s="1323"/>
      <c r="CH78" s="1323"/>
      <c r="CI78" s="1323"/>
      <c r="CJ78" s="1323"/>
      <c r="CK78" s="1323"/>
      <c r="CL78" s="1323"/>
      <c r="CM78" s="1323"/>
      <c r="CN78" s="1323"/>
      <c r="CO78" s="1323"/>
      <c r="CP78" s="1323"/>
      <c r="CQ78" s="1323"/>
      <c r="CR78" s="1323"/>
      <c r="CS78" s="1323"/>
      <c r="CT78" s="1323"/>
      <c r="CU78" s="1323"/>
      <c r="CV78" s="1323"/>
      <c r="CW78" s="1323"/>
      <c r="CX78" s="1323"/>
      <c r="CY78" s="1323"/>
      <c r="CZ78" s="1323"/>
      <c r="DA78" s="1323"/>
      <c r="DB78" s="1323"/>
      <c r="DC78" s="1323"/>
    </row>
    <row r="79" spans="2:107" ht="13" x14ac:dyDescent="0.2">
      <c r="B79" s="395"/>
      <c r="G79" s="1318"/>
      <c r="H79" s="1318"/>
      <c r="I79" s="1327"/>
      <c r="J79" s="1327"/>
      <c r="K79" s="1330"/>
      <c r="L79" s="1330"/>
      <c r="M79" s="1330"/>
      <c r="N79" s="1330"/>
      <c r="AN79" s="1322"/>
      <c r="AO79" s="1322"/>
      <c r="AP79" s="1322"/>
      <c r="AQ79" s="1322"/>
      <c r="AR79" s="1322"/>
      <c r="AS79" s="1322"/>
      <c r="AT79" s="1322"/>
      <c r="AU79" s="1322"/>
      <c r="AV79" s="1322"/>
      <c r="AW79" s="1322"/>
      <c r="AX79" s="1322"/>
      <c r="AY79" s="1322"/>
      <c r="AZ79" s="1322"/>
      <c r="BA79" s="1322"/>
      <c r="BB79" s="1325" t="s">
        <v>607</v>
      </c>
      <c r="BC79" s="1325"/>
      <c r="BD79" s="1325"/>
      <c r="BE79" s="1325"/>
      <c r="BF79" s="1325"/>
      <c r="BG79" s="1325"/>
      <c r="BH79" s="1325"/>
      <c r="BI79" s="1325"/>
      <c r="BJ79" s="1325"/>
      <c r="BK79" s="1325"/>
      <c r="BL79" s="1325"/>
      <c r="BM79" s="1325"/>
      <c r="BN79" s="1325"/>
      <c r="BO79" s="1325"/>
      <c r="BP79" s="1323">
        <v>7.8</v>
      </c>
      <c r="BQ79" s="1323"/>
      <c r="BR79" s="1323"/>
      <c r="BS79" s="1323"/>
      <c r="BT79" s="1323"/>
      <c r="BU79" s="1323"/>
      <c r="BV79" s="1323"/>
      <c r="BW79" s="1323"/>
      <c r="BX79" s="1323">
        <v>7.5</v>
      </c>
      <c r="BY79" s="1323"/>
      <c r="BZ79" s="1323"/>
      <c r="CA79" s="1323"/>
      <c r="CB79" s="1323"/>
      <c r="CC79" s="1323"/>
      <c r="CD79" s="1323"/>
      <c r="CE79" s="1323"/>
      <c r="CF79" s="1323">
        <v>7.2</v>
      </c>
      <c r="CG79" s="1323"/>
      <c r="CH79" s="1323"/>
      <c r="CI79" s="1323"/>
      <c r="CJ79" s="1323"/>
      <c r="CK79" s="1323"/>
      <c r="CL79" s="1323"/>
      <c r="CM79" s="1323"/>
      <c r="CN79" s="1323">
        <v>6.9</v>
      </c>
      <c r="CO79" s="1323"/>
      <c r="CP79" s="1323"/>
      <c r="CQ79" s="1323"/>
      <c r="CR79" s="1323"/>
      <c r="CS79" s="1323"/>
      <c r="CT79" s="1323"/>
      <c r="CU79" s="1323"/>
      <c r="CV79" s="1323">
        <v>6.6</v>
      </c>
      <c r="CW79" s="1323"/>
      <c r="CX79" s="1323"/>
      <c r="CY79" s="1323"/>
      <c r="CZ79" s="1323"/>
      <c r="DA79" s="1323"/>
      <c r="DB79" s="1323"/>
      <c r="DC79" s="1323"/>
    </row>
    <row r="80" spans="2:107" ht="13" x14ac:dyDescent="0.2">
      <c r="B80" s="395"/>
      <c r="G80" s="1318"/>
      <c r="H80" s="1318"/>
      <c r="I80" s="1327"/>
      <c r="J80" s="1327"/>
      <c r="K80" s="1330"/>
      <c r="L80" s="1330"/>
      <c r="M80" s="1330"/>
      <c r="N80" s="1330"/>
      <c r="AN80" s="1322"/>
      <c r="AO80" s="1322"/>
      <c r="AP80" s="1322"/>
      <c r="AQ80" s="1322"/>
      <c r="AR80" s="1322"/>
      <c r="AS80" s="1322"/>
      <c r="AT80" s="1322"/>
      <c r="AU80" s="1322"/>
      <c r="AV80" s="1322"/>
      <c r="AW80" s="1322"/>
      <c r="AX80" s="1322"/>
      <c r="AY80" s="1322"/>
      <c r="AZ80" s="1322"/>
      <c r="BA80" s="1322"/>
      <c r="BB80" s="1325"/>
      <c r="BC80" s="1325"/>
      <c r="BD80" s="1325"/>
      <c r="BE80" s="1325"/>
      <c r="BF80" s="1325"/>
      <c r="BG80" s="1325"/>
      <c r="BH80" s="1325"/>
      <c r="BI80" s="1325"/>
      <c r="BJ80" s="1325"/>
      <c r="BK80" s="1325"/>
      <c r="BL80" s="1325"/>
      <c r="BM80" s="1325"/>
      <c r="BN80" s="1325"/>
      <c r="BO80" s="1325"/>
      <c r="BP80" s="1323"/>
      <c r="BQ80" s="1323"/>
      <c r="BR80" s="1323"/>
      <c r="BS80" s="1323"/>
      <c r="BT80" s="1323"/>
      <c r="BU80" s="1323"/>
      <c r="BV80" s="1323"/>
      <c r="BW80" s="1323"/>
      <c r="BX80" s="1323"/>
      <c r="BY80" s="1323"/>
      <c r="BZ80" s="1323"/>
      <c r="CA80" s="1323"/>
      <c r="CB80" s="1323"/>
      <c r="CC80" s="1323"/>
      <c r="CD80" s="1323"/>
      <c r="CE80" s="1323"/>
      <c r="CF80" s="1323"/>
      <c r="CG80" s="1323"/>
      <c r="CH80" s="1323"/>
      <c r="CI80" s="1323"/>
      <c r="CJ80" s="1323"/>
      <c r="CK80" s="1323"/>
      <c r="CL80" s="1323"/>
      <c r="CM80" s="1323"/>
      <c r="CN80" s="1323"/>
      <c r="CO80" s="1323"/>
      <c r="CP80" s="1323"/>
      <c r="CQ80" s="1323"/>
      <c r="CR80" s="1323"/>
      <c r="CS80" s="1323"/>
      <c r="CT80" s="1323"/>
      <c r="CU80" s="1323"/>
      <c r="CV80" s="1323"/>
      <c r="CW80" s="1323"/>
      <c r="CX80" s="1323"/>
      <c r="CY80" s="1323"/>
      <c r="CZ80" s="1323"/>
      <c r="DA80" s="1323"/>
      <c r="DB80" s="1323"/>
      <c r="DC80" s="1323"/>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pwResJ3Q9w11I6yltAgiml6bDf92f5dmhLD6ElynCnmnKhcQjqYDqMFVhCgLC/FNvoWbS4ax3lk5h7hHz/1e4g==" saltValue="dznC2oDxmk/GsRJla2cUp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55" zoomScaleNormal="55" zoomScaleSheetLayoutView="70"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497</v>
      </c>
    </row>
  </sheetData>
  <sheetProtection algorithmName="SHA-512" hashValue="ma07IGzrdt3br1CgknKNLi6ObY7J6tRP+1li6m5ycTU5C8DKUqb2dmXrdKf8qsvG+p/gn+q7F5DNP/BYwBQ4XQ==" saltValue="vP7jEOKQ6DCKa6a75Vk/t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5" zoomScale="50" zoomScaleNormal="50" zoomScaleSheetLayoutView="55"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497</v>
      </c>
    </row>
  </sheetData>
  <sheetProtection algorithmName="SHA-512" hashValue="Mo9OXbj6QqPp9zWdxcY3hOv2JY71Mo2YYb8hOFyC3JzsSk0EAF71X9sSMgBVUPbbgZHaZS6ULooeYodA4/LBUw==" saltValue="kiTWXdOQ68GTwjTnAtJGd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548</v>
      </c>
      <c r="G2" s="157"/>
      <c r="H2" s="158"/>
    </row>
    <row r="3" spans="1:8" x14ac:dyDescent="0.2">
      <c r="A3" s="154" t="s">
        <v>541</v>
      </c>
      <c r="B3" s="159"/>
      <c r="C3" s="160"/>
      <c r="D3" s="161">
        <v>44826</v>
      </c>
      <c r="E3" s="162"/>
      <c r="F3" s="163">
        <v>54227</v>
      </c>
      <c r="G3" s="164"/>
      <c r="H3" s="165"/>
    </row>
    <row r="4" spans="1:8" x14ac:dyDescent="0.2">
      <c r="A4" s="166"/>
      <c r="B4" s="167"/>
      <c r="C4" s="168"/>
      <c r="D4" s="169">
        <v>31593</v>
      </c>
      <c r="E4" s="170"/>
      <c r="F4" s="171">
        <v>29694</v>
      </c>
      <c r="G4" s="172"/>
      <c r="H4" s="173"/>
    </row>
    <row r="5" spans="1:8" x14ac:dyDescent="0.2">
      <c r="A5" s="154" t="s">
        <v>543</v>
      </c>
      <c r="B5" s="159"/>
      <c r="C5" s="160"/>
      <c r="D5" s="161">
        <v>94500</v>
      </c>
      <c r="E5" s="162"/>
      <c r="F5" s="163">
        <v>57295</v>
      </c>
      <c r="G5" s="164"/>
      <c r="H5" s="165"/>
    </row>
    <row r="6" spans="1:8" x14ac:dyDescent="0.2">
      <c r="A6" s="166"/>
      <c r="B6" s="167"/>
      <c r="C6" s="168"/>
      <c r="D6" s="169">
        <v>74166</v>
      </c>
      <c r="E6" s="170"/>
      <c r="F6" s="171">
        <v>32771</v>
      </c>
      <c r="G6" s="172"/>
      <c r="H6" s="173"/>
    </row>
    <row r="7" spans="1:8" x14ac:dyDescent="0.2">
      <c r="A7" s="154" t="s">
        <v>544</v>
      </c>
      <c r="B7" s="159"/>
      <c r="C7" s="160"/>
      <c r="D7" s="161">
        <v>88312</v>
      </c>
      <c r="E7" s="162"/>
      <c r="F7" s="163">
        <v>54110</v>
      </c>
      <c r="G7" s="164"/>
      <c r="H7" s="165"/>
    </row>
    <row r="8" spans="1:8" x14ac:dyDescent="0.2">
      <c r="A8" s="166"/>
      <c r="B8" s="167"/>
      <c r="C8" s="168"/>
      <c r="D8" s="169">
        <v>62528</v>
      </c>
      <c r="E8" s="170"/>
      <c r="F8" s="171">
        <v>30620</v>
      </c>
      <c r="G8" s="172"/>
      <c r="H8" s="173"/>
    </row>
    <row r="9" spans="1:8" x14ac:dyDescent="0.2">
      <c r="A9" s="154" t="s">
        <v>545</v>
      </c>
      <c r="B9" s="159"/>
      <c r="C9" s="160"/>
      <c r="D9" s="161">
        <v>76474</v>
      </c>
      <c r="E9" s="162"/>
      <c r="F9" s="163">
        <v>54684</v>
      </c>
      <c r="G9" s="164"/>
      <c r="H9" s="165"/>
    </row>
    <row r="10" spans="1:8" x14ac:dyDescent="0.2">
      <c r="A10" s="166"/>
      <c r="B10" s="167"/>
      <c r="C10" s="168"/>
      <c r="D10" s="169">
        <v>53620</v>
      </c>
      <c r="E10" s="170"/>
      <c r="F10" s="171">
        <v>32829</v>
      </c>
      <c r="G10" s="172"/>
      <c r="H10" s="173"/>
    </row>
    <row r="11" spans="1:8" x14ac:dyDescent="0.2">
      <c r="A11" s="154" t="s">
        <v>546</v>
      </c>
      <c r="B11" s="159"/>
      <c r="C11" s="160"/>
      <c r="D11" s="161">
        <v>126226</v>
      </c>
      <c r="E11" s="162"/>
      <c r="F11" s="163">
        <v>62383</v>
      </c>
      <c r="G11" s="164"/>
      <c r="H11" s="165"/>
    </row>
    <row r="12" spans="1:8" x14ac:dyDescent="0.2">
      <c r="A12" s="166"/>
      <c r="B12" s="167"/>
      <c r="C12" s="174"/>
      <c r="D12" s="169">
        <v>96388</v>
      </c>
      <c r="E12" s="170"/>
      <c r="F12" s="171">
        <v>35325</v>
      </c>
      <c r="G12" s="172"/>
      <c r="H12" s="173"/>
    </row>
    <row r="13" spans="1:8" x14ac:dyDescent="0.2">
      <c r="A13" s="154"/>
      <c r="B13" s="159"/>
      <c r="C13" s="175"/>
      <c r="D13" s="176">
        <v>86068</v>
      </c>
      <c r="E13" s="177"/>
      <c r="F13" s="178">
        <v>56540</v>
      </c>
      <c r="G13" s="179"/>
      <c r="H13" s="165"/>
    </row>
    <row r="14" spans="1:8" x14ac:dyDescent="0.2">
      <c r="A14" s="166"/>
      <c r="B14" s="167"/>
      <c r="C14" s="168"/>
      <c r="D14" s="169">
        <v>63659</v>
      </c>
      <c r="E14" s="170"/>
      <c r="F14" s="171">
        <v>32248</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3.08</v>
      </c>
      <c r="C19" s="180">
        <f>ROUND(VALUE(SUBSTITUTE(実質収支比率等に係る経年分析!G$48,"▲","-")),2)</f>
        <v>3.81</v>
      </c>
      <c r="D19" s="180">
        <f>ROUND(VALUE(SUBSTITUTE(実質収支比率等に係る経年分析!H$48,"▲","-")),2)</f>
        <v>4.18</v>
      </c>
      <c r="E19" s="180">
        <f>ROUND(VALUE(SUBSTITUTE(実質収支比率等に係る経年分析!I$48,"▲","-")),2)</f>
        <v>4.8099999999999996</v>
      </c>
      <c r="F19" s="180">
        <f>ROUND(VALUE(SUBSTITUTE(実質収支比率等に係る経年分析!J$48,"▲","-")),2)</f>
        <v>5.98</v>
      </c>
    </row>
    <row r="20" spans="1:11" x14ac:dyDescent="0.2">
      <c r="A20" s="180" t="s">
        <v>55</v>
      </c>
      <c r="B20" s="180">
        <f>ROUND(VALUE(SUBSTITUTE(実質収支比率等に係る経年分析!F$47,"▲","-")),2)</f>
        <v>10.29</v>
      </c>
      <c r="C20" s="180">
        <f>ROUND(VALUE(SUBSTITUTE(実質収支比率等に係る経年分析!G$47,"▲","-")),2)</f>
        <v>9.32</v>
      </c>
      <c r="D20" s="180">
        <f>ROUND(VALUE(SUBSTITUTE(実質収支比率等に係る経年分析!H$47,"▲","-")),2)</f>
        <v>8.31</v>
      </c>
      <c r="E20" s="180">
        <f>ROUND(VALUE(SUBSTITUTE(実質収支比率等に係る経年分析!I$47,"▲","-")),2)</f>
        <v>9.91</v>
      </c>
      <c r="F20" s="180">
        <f>ROUND(VALUE(SUBSTITUTE(実質収支比率等に係る経年分析!J$47,"▲","-")),2)</f>
        <v>11.52</v>
      </c>
    </row>
    <row r="21" spans="1:11" x14ac:dyDescent="0.2">
      <c r="A21" s="180" t="s">
        <v>56</v>
      </c>
      <c r="B21" s="180">
        <f>IF(ISNUMBER(VALUE(SUBSTITUTE(実質収支比率等に係る経年分析!F$49,"▲","-"))),ROUND(VALUE(SUBSTITUTE(実質収支比率等に係る経年分析!F$49,"▲","-")),2),NA())</f>
        <v>0.61</v>
      </c>
      <c r="C21" s="180">
        <f>IF(ISNUMBER(VALUE(SUBSTITUTE(実質収支比率等に係る経年分析!G$49,"▲","-"))),ROUND(VALUE(SUBSTITUTE(実質収支比率等に係る経年分析!G$49,"▲","-")),2),NA())</f>
        <v>-0.42</v>
      </c>
      <c r="D21" s="180">
        <f>IF(ISNUMBER(VALUE(SUBSTITUTE(実質収支比率等に係る経年分析!H$49,"▲","-"))),ROUND(VALUE(SUBSTITUTE(実質収支比率等に係る経年分析!H$49,"▲","-")),2),NA())</f>
        <v>-0.63</v>
      </c>
      <c r="E21" s="180">
        <f>IF(ISNUMBER(VALUE(SUBSTITUTE(実質収支比率等に係る経年分析!I$49,"▲","-"))),ROUND(VALUE(SUBSTITUTE(実質収支比率等に係る経年分析!I$49,"▲","-")),2),NA())</f>
        <v>4.09</v>
      </c>
      <c r="F21" s="180">
        <f>IF(ISNUMBER(VALUE(SUBSTITUTE(実質収支比率等に係る経年分析!J$49,"▲","-"))),ROUND(VALUE(SUBSTITUTE(実質収支比率等に係る経年分析!J$49,"▲","-")),2),NA())</f>
        <v>2.79</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2.17</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1.23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1.81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0.12</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0.05</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0.06</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0.08</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0.08</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0.08</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0.08</v>
      </c>
    </row>
    <row r="30" spans="1:11" x14ac:dyDescent="0.2">
      <c r="A30" s="181" t="str">
        <f>IF(連結実質赤字比率に係る赤字・黒字の構成分析!C$40="",NA(),連結実質赤字比率に係る赤字・黒字の構成分析!C$40)</f>
        <v>病院事業会計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1.6</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1.32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0.98</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0.73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0.51</v>
      </c>
    </row>
    <row r="31" spans="1:11" x14ac:dyDescent="0.2">
      <c r="A31" s="181" t="str">
        <f>IF(連結実質赤字比率に係る赤字・黒字の構成分析!C$39="",NA(),連結実質赤字比率に係る赤字・黒字の構成分析!C$39)</f>
        <v>診療所事業会計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0.53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0.64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0.68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0.68</v>
      </c>
    </row>
    <row r="32" spans="1:11" x14ac:dyDescent="0.2">
      <c r="A32" s="181" t="str">
        <f>IF(連結実質赤字比率に係る赤字・黒字の構成分析!C$38="",NA(),連結実質赤字比率に係る赤字・黒字の構成分析!C$38)</f>
        <v>介護老人保健施設事業会計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0.68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0.89</v>
      </c>
    </row>
    <row r="33" spans="1:16" x14ac:dyDescent="0.2">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0.57999999999999996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1.36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0.52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1.42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1.5</v>
      </c>
    </row>
    <row r="34" spans="1:16" x14ac:dyDescent="0.2">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1.89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2.88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2.5499999999999998</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3.07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4.17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5.98</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12.6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14.48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15.52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16.989999999999998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17</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4109</v>
      </c>
      <c r="E42" s="182"/>
      <c r="F42" s="182"/>
      <c r="G42" s="182">
        <f>'実質公債費比率（分子）の構造'!L$52</f>
        <v>4100</v>
      </c>
      <c r="H42" s="182"/>
      <c r="I42" s="182"/>
      <c r="J42" s="182">
        <f>'実質公債費比率（分子）の構造'!M$52</f>
        <v>4273</v>
      </c>
      <c r="K42" s="182"/>
      <c r="L42" s="182"/>
      <c r="M42" s="182">
        <f>'実質公債費比率（分子）の構造'!N$52</f>
        <v>4390</v>
      </c>
      <c r="N42" s="182"/>
      <c r="O42" s="182"/>
      <c r="P42" s="182">
        <f>'実質公債費比率（分子）の構造'!O$52</f>
        <v>4448</v>
      </c>
    </row>
    <row r="43" spans="1:16" x14ac:dyDescent="0.2">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2">
      <c r="A44" s="182" t="s">
        <v>65</v>
      </c>
      <c r="B44" s="182">
        <f>'実質公債費比率（分子）の構造'!K$50</f>
        <v>58</v>
      </c>
      <c r="C44" s="182"/>
      <c r="D44" s="182"/>
      <c r="E44" s="182">
        <f>'実質公債費比率（分子）の構造'!L$50</f>
        <v>33</v>
      </c>
      <c r="F44" s="182"/>
      <c r="G44" s="182"/>
      <c r="H44" s="182">
        <f>'実質公債費比率（分子）の構造'!M$50</f>
        <v>27</v>
      </c>
      <c r="I44" s="182"/>
      <c r="J44" s="182"/>
      <c r="K44" s="182">
        <f>'実質公債費比率（分子）の構造'!N$50</f>
        <v>10</v>
      </c>
      <c r="L44" s="182"/>
      <c r="M44" s="182"/>
      <c r="N44" s="182">
        <f>'実質公債費比率（分子）の構造'!O$50</f>
        <v>9</v>
      </c>
      <c r="O44" s="182"/>
      <c r="P44" s="182"/>
    </row>
    <row r="45" spans="1:16" x14ac:dyDescent="0.2">
      <c r="A45" s="182" t="s">
        <v>66</v>
      </c>
      <c r="B45" s="182">
        <f>'実質公債費比率（分子）の構造'!K$49</f>
        <v>600</v>
      </c>
      <c r="C45" s="182"/>
      <c r="D45" s="182"/>
      <c r="E45" s="182">
        <f>'実質公債費比率（分子）の構造'!L$49</f>
        <v>667</v>
      </c>
      <c r="F45" s="182"/>
      <c r="G45" s="182"/>
      <c r="H45" s="182">
        <f>'実質公債費比率（分子）の構造'!M$49</f>
        <v>652</v>
      </c>
      <c r="I45" s="182"/>
      <c r="J45" s="182"/>
      <c r="K45" s="182">
        <f>'実質公債費比率（分子）の構造'!N$49</f>
        <v>461</v>
      </c>
      <c r="L45" s="182"/>
      <c r="M45" s="182"/>
      <c r="N45" s="182">
        <f>'実質公債費比率（分子）の構造'!O$49</f>
        <v>403</v>
      </c>
      <c r="O45" s="182"/>
      <c r="P45" s="182"/>
    </row>
    <row r="46" spans="1:16" x14ac:dyDescent="0.2">
      <c r="A46" s="182" t="s">
        <v>67</v>
      </c>
      <c r="B46" s="182">
        <f>'実質公債費比率（分子）の構造'!K$48</f>
        <v>1940</v>
      </c>
      <c r="C46" s="182"/>
      <c r="D46" s="182"/>
      <c r="E46" s="182">
        <f>'実質公債費比率（分子）の構造'!L$48</f>
        <v>1821</v>
      </c>
      <c r="F46" s="182"/>
      <c r="G46" s="182"/>
      <c r="H46" s="182">
        <f>'実質公債費比率（分子）の構造'!M$48</f>
        <v>1795</v>
      </c>
      <c r="I46" s="182"/>
      <c r="J46" s="182"/>
      <c r="K46" s="182">
        <f>'実質公債費比率（分子）の構造'!N$48</f>
        <v>1668</v>
      </c>
      <c r="L46" s="182"/>
      <c r="M46" s="182"/>
      <c r="N46" s="182">
        <f>'実質公債費比率（分子）の構造'!O$48</f>
        <v>1599</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3667</v>
      </c>
      <c r="C49" s="182"/>
      <c r="D49" s="182"/>
      <c r="E49" s="182">
        <f>'実質公債費比率（分子）の構造'!L$45</f>
        <v>3558</v>
      </c>
      <c r="F49" s="182"/>
      <c r="G49" s="182"/>
      <c r="H49" s="182">
        <f>'実質公債費比率（分子）の構造'!M$45</f>
        <v>3789</v>
      </c>
      <c r="I49" s="182"/>
      <c r="J49" s="182"/>
      <c r="K49" s="182">
        <f>'実質公債費比率（分子）の構造'!N$45</f>
        <v>3831</v>
      </c>
      <c r="L49" s="182"/>
      <c r="M49" s="182"/>
      <c r="N49" s="182">
        <f>'実質公債費比率（分子）の構造'!O$45</f>
        <v>3765</v>
      </c>
      <c r="O49" s="182"/>
      <c r="P49" s="182"/>
    </row>
    <row r="50" spans="1:16" x14ac:dyDescent="0.2">
      <c r="A50" s="182" t="s">
        <v>71</v>
      </c>
      <c r="B50" s="182" t="e">
        <f>NA()</f>
        <v>#N/A</v>
      </c>
      <c r="C50" s="182">
        <f>IF(ISNUMBER('実質公債費比率（分子）の構造'!K$53),'実質公債費比率（分子）の構造'!K$53,NA())</f>
        <v>2156</v>
      </c>
      <c r="D50" s="182" t="e">
        <f>NA()</f>
        <v>#N/A</v>
      </c>
      <c r="E50" s="182" t="e">
        <f>NA()</f>
        <v>#N/A</v>
      </c>
      <c r="F50" s="182">
        <f>IF(ISNUMBER('実質公債費比率（分子）の構造'!L$53),'実質公債費比率（分子）の構造'!L$53,NA())</f>
        <v>1979</v>
      </c>
      <c r="G50" s="182" t="e">
        <f>NA()</f>
        <v>#N/A</v>
      </c>
      <c r="H50" s="182" t="e">
        <f>NA()</f>
        <v>#N/A</v>
      </c>
      <c r="I50" s="182">
        <f>IF(ISNUMBER('実質公債費比率（分子）の構造'!M$53),'実質公債費比率（分子）の構造'!M$53,NA())</f>
        <v>1990</v>
      </c>
      <c r="J50" s="182" t="e">
        <f>NA()</f>
        <v>#N/A</v>
      </c>
      <c r="K50" s="182" t="e">
        <f>NA()</f>
        <v>#N/A</v>
      </c>
      <c r="L50" s="182">
        <f>IF(ISNUMBER('実質公債費比率（分子）の構造'!N$53),'実質公債費比率（分子）の構造'!N$53,NA())</f>
        <v>1580</v>
      </c>
      <c r="M50" s="182" t="e">
        <f>NA()</f>
        <v>#N/A</v>
      </c>
      <c r="N50" s="182" t="e">
        <f>NA()</f>
        <v>#N/A</v>
      </c>
      <c r="O50" s="182">
        <f>IF(ISNUMBER('実質公債費比率（分子）の構造'!O$53),'実質公債費比率（分子）の構造'!O$53,NA())</f>
        <v>1328</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47709</v>
      </c>
      <c r="E56" s="181"/>
      <c r="F56" s="181"/>
      <c r="G56" s="181">
        <f>'将来負担比率（分子）の構造'!J$52</f>
        <v>49629</v>
      </c>
      <c r="H56" s="181"/>
      <c r="I56" s="181"/>
      <c r="J56" s="181">
        <f>'将来負担比率（分子）の構造'!K$52</f>
        <v>50863</v>
      </c>
      <c r="K56" s="181"/>
      <c r="L56" s="181"/>
      <c r="M56" s="181">
        <f>'将来負担比率（分子）の構造'!L$52</f>
        <v>51462</v>
      </c>
      <c r="N56" s="181"/>
      <c r="O56" s="181"/>
      <c r="P56" s="181">
        <f>'将来負担比率（分子）の構造'!M$52</f>
        <v>54613</v>
      </c>
    </row>
    <row r="57" spans="1:16" x14ac:dyDescent="0.2">
      <c r="A57" s="181" t="s">
        <v>42</v>
      </c>
      <c r="B57" s="181"/>
      <c r="C57" s="181"/>
      <c r="D57" s="181">
        <f>'将来負担比率（分子）の構造'!I$51</f>
        <v>245</v>
      </c>
      <c r="E57" s="181"/>
      <c r="F57" s="181"/>
      <c r="G57" s="181">
        <f>'将来負担比率（分子）の構造'!J$51</f>
        <v>162</v>
      </c>
      <c r="H57" s="181"/>
      <c r="I57" s="181"/>
      <c r="J57" s="181">
        <f>'将来負担比率（分子）の構造'!K$51</f>
        <v>161</v>
      </c>
      <c r="K57" s="181"/>
      <c r="L57" s="181"/>
      <c r="M57" s="181">
        <f>'将来負担比率（分子）の構造'!L$51</f>
        <v>180</v>
      </c>
      <c r="N57" s="181"/>
      <c r="O57" s="181"/>
      <c r="P57" s="181">
        <f>'将来負担比率（分子）の構造'!M$51</f>
        <v>243</v>
      </c>
    </row>
    <row r="58" spans="1:16" x14ac:dyDescent="0.2">
      <c r="A58" s="181" t="s">
        <v>41</v>
      </c>
      <c r="B58" s="181"/>
      <c r="C58" s="181"/>
      <c r="D58" s="181">
        <f>'将来負担比率（分子）の構造'!I$50</f>
        <v>7426</v>
      </c>
      <c r="E58" s="181"/>
      <c r="F58" s="181"/>
      <c r="G58" s="181">
        <f>'将来負担比率（分子）の構造'!J$50</f>
        <v>7161</v>
      </c>
      <c r="H58" s="181"/>
      <c r="I58" s="181"/>
      <c r="J58" s="181">
        <f>'将来負担比率（分子）の構造'!K$50</f>
        <v>6508</v>
      </c>
      <c r="K58" s="181"/>
      <c r="L58" s="181"/>
      <c r="M58" s="181">
        <f>'将来負担比率（分子）の構造'!L$50</f>
        <v>7796</v>
      </c>
      <c r="N58" s="181"/>
      <c r="O58" s="181"/>
      <c r="P58" s="181">
        <f>'将来負担比率（分子）の構造'!M$50</f>
        <v>7555</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0</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6200</v>
      </c>
      <c r="C62" s="181"/>
      <c r="D62" s="181"/>
      <c r="E62" s="181">
        <f>'将来負担比率（分子）の構造'!J$45</f>
        <v>6289</v>
      </c>
      <c r="F62" s="181"/>
      <c r="G62" s="181"/>
      <c r="H62" s="181">
        <f>'将来負担比率（分子）の構造'!K$45</f>
        <v>6427</v>
      </c>
      <c r="I62" s="181"/>
      <c r="J62" s="181"/>
      <c r="K62" s="181">
        <f>'将来負担比率（分子）の構造'!L$45</f>
        <v>6216</v>
      </c>
      <c r="L62" s="181"/>
      <c r="M62" s="181"/>
      <c r="N62" s="181">
        <f>'将来負担比率（分子）の構造'!M$45</f>
        <v>6216</v>
      </c>
      <c r="O62" s="181"/>
      <c r="P62" s="181"/>
    </row>
    <row r="63" spans="1:16" x14ac:dyDescent="0.2">
      <c r="A63" s="181" t="s">
        <v>34</v>
      </c>
      <c r="B63" s="181">
        <f>'将来負担比率（分子）の構造'!I$44</f>
        <v>5717</v>
      </c>
      <c r="C63" s="181"/>
      <c r="D63" s="181"/>
      <c r="E63" s="181">
        <f>'将来負担比率（分子）の構造'!J$44</f>
        <v>5187</v>
      </c>
      <c r="F63" s="181"/>
      <c r="G63" s="181"/>
      <c r="H63" s="181">
        <f>'将来負担比率（分子）の構造'!K$44</f>
        <v>4701</v>
      </c>
      <c r="I63" s="181"/>
      <c r="J63" s="181"/>
      <c r="K63" s="181">
        <f>'将来負担比率（分子）の構造'!L$44</f>
        <v>4572</v>
      </c>
      <c r="L63" s="181"/>
      <c r="M63" s="181"/>
      <c r="N63" s="181">
        <f>'将来負担比率（分子）の構造'!M$44</f>
        <v>4116</v>
      </c>
      <c r="O63" s="181"/>
      <c r="P63" s="181"/>
    </row>
    <row r="64" spans="1:16" x14ac:dyDescent="0.2">
      <c r="A64" s="181" t="s">
        <v>33</v>
      </c>
      <c r="B64" s="181">
        <f>'将来負担比率（分子）の構造'!I$43</f>
        <v>21350</v>
      </c>
      <c r="C64" s="181"/>
      <c r="D64" s="181"/>
      <c r="E64" s="181">
        <f>'将来負担比率（分子）の構造'!J$43</f>
        <v>20595</v>
      </c>
      <c r="F64" s="181"/>
      <c r="G64" s="181"/>
      <c r="H64" s="181">
        <f>'将来負担比率（分子）の構造'!K$43</f>
        <v>19623</v>
      </c>
      <c r="I64" s="181"/>
      <c r="J64" s="181"/>
      <c r="K64" s="181">
        <f>'将来負担比率（分子）の構造'!L$43</f>
        <v>17915</v>
      </c>
      <c r="L64" s="181"/>
      <c r="M64" s="181"/>
      <c r="N64" s="181">
        <f>'将来負担比率（分子）の構造'!M$43</f>
        <v>16507</v>
      </c>
      <c r="O64" s="181"/>
      <c r="P64" s="181"/>
    </row>
    <row r="65" spans="1:16" x14ac:dyDescent="0.2">
      <c r="A65" s="181" t="s">
        <v>32</v>
      </c>
      <c r="B65" s="181">
        <f>'将来負担比率（分子）の構造'!I$42</f>
        <v>112</v>
      </c>
      <c r="C65" s="181"/>
      <c r="D65" s="181"/>
      <c r="E65" s="181">
        <f>'将来負担比率（分子）の構造'!J$42</f>
        <v>82</v>
      </c>
      <c r="F65" s="181"/>
      <c r="G65" s="181"/>
      <c r="H65" s="181">
        <f>'将来負担比率（分子）の構造'!K$42</f>
        <v>43</v>
      </c>
      <c r="I65" s="181"/>
      <c r="J65" s="181"/>
      <c r="K65" s="181">
        <f>'将来負担比率（分子）の構造'!L$42</f>
        <v>33</v>
      </c>
      <c r="L65" s="181"/>
      <c r="M65" s="181"/>
      <c r="N65" s="181">
        <f>'将来負担比率（分子）の構造'!M$42</f>
        <v>25</v>
      </c>
      <c r="O65" s="181"/>
      <c r="P65" s="181"/>
    </row>
    <row r="66" spans="1:16" x14ac:dyDescent="0.2">
      <c r="A66" s="181" t="s">
        <v>31</v>
      </c>
      <c r="B66" s="181">
        <f>'将来負担比率（分子）の構造'!I$41</f>
        <v>34518</v>
      </c>
      <c r="C66" s="181"/>
      <c r="D66" s="181"/>
      <c r="E66" s="181">
        <f>'将来負担比率（分子）の構造'!J$41</f>
        <v>38762</v>
      </c>
      <c r="F66" s="181"/>
      <c r="G66" s="181"/>
      <c r="H66" s="181">
        <f>'将来負担比率（分子）の構造'!K$41</f>
        <v>41679</v>
      </c>
      <c r="I66" s="181"/>
      <c r="J66" s="181"/>
      <c r="K66" s="181">
        <f>'将来負担比率（分子）の構造'!L$41</f>
        <v>42893</v>
      </c>
      <c r="L66" s="181"/>
      <c r="M66" s="181"/>
      <c r="N66" s="181">
        <f>'将来負担比率（分子）の構造'!M$41</f>
        <v>48931</v>
      </c>
      <c r="O66" s="181"/>
      <c r="P66" s="181"/>
    </row>
    <row r="67" spans="1:16" x14ac:dyDescent="0.2">
      <c r="A67" s="181" t="s">
        <v>75</v>
      </c>
      <c r="B67" s="181" t="e">
        <f>NA()</f>
        <v>#N/A</v>
      </c>
      <c r="C67" s="181">
        <f>IF(ISNUMBER('将来負担比率（分子）の構造'!I$53), IF('将来負担比率（分子）の構造'!I$53 &lt; 0, 0, '将来負担比率（分子）の構造'!I$53), NA())</f>
        <v>12518</v>
      </c>
      <c r="D67" s="181" t="e">
        <f>NA()</f>
        <v>#N/A</v>
      </c>
      <c r="E67" s="181" t="e">
        <f>NA()</f>
        <v>#N/A</v>
      </c>
      <c r="F67" s="181">
        <f>IF(ISNUMBER('将来負担比率（分子）の構造'!J$53), IF('将来負担比率（分子）の構造'!J$53 &lt; 0, 0, '将来負担比率（分子）の構造'!J$53), NA())</f>
        <v>13963</v>
      </c>
      <c r="G67" s="181" t="e">
        <f>NA()</f>
        <v>#N/A</v>
      </c>
      <c r="H67" s="181" t="e">
        <f>NA()</f>
        <v>#N/A</v>
      </c>
      <c r="I67" s="181">
        <f>IF(ISNUMBER('将来負担比率（分子）の構造'!K$53), IF('将来負担比率（分子）の構造'!K$53 &lt; 0, 0, '将来負担比率（分子）の構造'!K$53), NA())</f>
        <v>14942</v>
      </c>
      <c r="J67" s="181" t="e">
        <f>NA()</f>
        <v>#N/A</v>
      </c>
      <c r="K67" s="181" t="e">
        <f>NA()</f>
        <v>#N/A</v>
      </c>
      <c r="L67" s="181">
        <f>IF(ISNUMBER('将来負担比率（分子）の構造'!L$53), IF('将来負担比率（分子）の構造'!L$53 &lt; 0, 0, '将来負担比率（分子）の構造'!L$53), NA())</f>
        <v>12192</v>
      </c>
      <c r="M67" s="181" t="e">
        <f>NA()</f>
        <v>#N/A</v>
      </c>
      <c r="N67" s="181" t="e">
        <f>NA()</f>
        <v>#N/A</v>
      </c>
      <c r="O67" s="181">
        <f>IF(ISNUMBER('将来負担比率（分子）の構造'!M$53), IF('将来負担比率（分子）の構造'!M$53 &lt; 0, 0, '将来負担比率（分子）の構造'!M$53), NA())</f>
        <v>13384</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2028</v>
      </c>
      <c r="C72" s="185">
        <f>基金残高に係る経年分析!G55</f>
        <v>2458</v>
      </c>
      <c r="D72" s="185">
        <f>基金残高に係る経年分析!H55</f>
        <v>2860</v>
      </c>
    </row>
    <row r="73" spans="1:16" x14ac:dyDescent="0.2">
      <c r="A73" s="184" t="s">
        <v>78</v>
      </c>
      <c r="B73" s="185">
        <f>基金残高に係る経年分析!F56</f>
        <v>537</v>
      </c>
      <c r="C73" s="185">
        <f>基金残高に係る経年分析!G56</f>
        <v>537</v>
      </c>
      <c r="D73" s="185">
        <f>基金残高に係る経年分析!H56</f>
        <v>537</v>
      </c>
    </row>
    <row r="74" spans="1:16" x14ac:dyDescent="0.2">
      <c r="A74" s="184" t="s">
        <v>79</v>
      </c>
      <c r="B74" s="185">
        <f>基金残高に係る経年分析!F57</f>
        <v>6221</v>
      </c>
      <c r="C74" s="185">
        <f>基金残高に係る経年分析!G57</f>
        <v>6187</v>
      </c>
      <c r="D74" s="185">
        <f>基金残高に係る経年分析!H57</f>
        <v>5554</v>
      </c>
    </row>
  </sheetData>
  <sheetProtection algorithmName="SHA-512" hashValue="6wX7wOHmm6kEGVIFFFrZaqRG3RdgPr0/GeXwvlZmQeUsrWml2B1ftd3y/LWTtWMNyMSeeeo1NQp8+stHWFxR9Q==" saltValue="H9XpnW3ghDB7fqOEYOTyr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70" zoomScaleNormal="7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213</v>
      </c>
      <c r="DI1" s="798"/>
      <c r="DJ1" s="798"/>
      <c r="DK1" s="798"/>
      <c r="DL1" s="798"/>
      <c r="DM1" s="798"/>
      <c r="DN1" s="799"/>
      <c r="DO1" s="226"/>
      <c r="DP1" s="797" t="s">
        <v>214</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39" t="s">
        <v>216</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217</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218</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2">
      <c r="B4" s="739" t="s">
        <v>1</v>
      </c>
      <c r="C4" s="740"/>
      <c r="D4" s="740"/>
      <c r="E4" s="740"/>
      <c r="F4" s="740"/>
      <c r="G4" s="740"/>
      <c r="H4" s="740"/>
      <c r="I4" s="740"/>
      <c r="J4" s="740"/>
      <c r="K4" s="740"/>
      <c r="L4" s="740"/>
      <c r="M4" s="740"/>
      <c r="N4" s="740"/>
      <c r="O4" s="740"/>
      <c r="P4" s="740"/>
      <c r="Q4" s="741"/>
      <c r="R4" s="739" t="s">
        <v>219</v>
      </c>
      <c r="S4" s="740"/>
      <c r="T4" s="740"/>
      <c r="U4" s="740"/>
      <c r="V4" s="740"/>
      <c r="W4" s="740"/>
      <c r="X4" s="740"/>
      <c r="Y4" s="741"/>
      <c r="Z4" s="739" t="s">
        <v>220</v>
      </c>
      <c r="AA4" s="740"/>
      <c r="AB4" s="740"/>
      <c r="AC4" s="741"/>
      <c r="AD4" s="739" t="s">
        <v>221</v>
      </c>
      <c r="AE4" s="740"/>
      <c r="AF4" s="740"/>
      <c r="AG4" s="740"/>
      <c r="AH4" s="740"/>
      <c r="AI4" s="740"/>
      <c r="AJ4" s="740"/>
      <c r="AK4" s="741"/>
      <c r="AL4" s="739" t="s">
        <v>220</v>
      </c>
      <c r="AM4" s="740"/>
      <c r="AN4" s="740"/>
      <c r="AO4" s="741"/>
      <c r="AP4" s="800" t="s">
        <v>222</v>
      </c>
      <c r="AQ4" s="800"/>
      <c r="AR4" s="800"/>
      <c r="AS4" s="800"/>
      <c r="AT4" s="800"/>
      <c r="AU4" s="800"/>
      <c r="AV4" s="800"/>
      <c r="AW4" s="800"/>
      <c r="AX4" s="800"/>
      <c r="AY4" s="800"/>
      <c r="AZ4" s="800"/>
      <c r="BA4" s="800"/>
      <c r="BB4" s="800"/>
      <c r="BC4" s="800"/>
      <c r="BD4" s="800"/>
      <c r="BE4" s="800"/>
      <c r="BF4" s="800"/>
      <c r="BG4" s="800" t="s">
        <v>223</v>
      </c>
      <c r="BH4" s="800"/>
      <c r="BI4" s="800"/>
      <c r="BJ4" s="800"/>
      <c r="BK4" s="800"/>
      <c r="BL4" s="800"/>
      <c r="BM4" s="800"/>
      <c r="BN4" s="800"/>
      <c r="BO4" s="800" t="s">
        <v>220</v>
      </c>
      <c r="BP4" s="800"/>
      <c r="BQ4" s="800"/>
      <c r="BR4" s="800"/>
      <c r="BS4" s="800" t="s">
        <v>224</v>
      </c>
      <c r="BT4" s="800"/>
      <c r="BU4" s="800"/>
      <c r="BV4" s="800"/>
      <c r="BW4" s="800"/>
      <c r="BX4" s="800"/>
      <c r="BY4" s="800"/>
      <c r="BZ4" s="800"/>
      <c r="CA4" s="800"/>
      <c r="CB4" s="800"/>
      <c r="CD4" s="782" t="s">
        <v>225</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2">
      <c r="B5" s="744" t="s">
        <v>226</v>
      </c>
      <c r="C5" s="745"/>
      <c r="D5" s="745"/>
      <c r="E5" s="745"/>
      <c r="F5" s="745"/>
      <c r="G5" s="745"/>
      <c r="H5" s="745"/>
      <c r="I5" s="745"/>
      <c r="J5" s="745"/>
      <c r="K5" s="745"/>
      <c r="L5" s="745"/>
      <c r="M5" s="745"/>
      <c r="N5" s="745"/>
      <c r="O5" s="745"/>
      <c r="P5" s="745"/>
      <c r="Q5" s="746"/>
      <c r="R5" s="733">
        <v>14611758</v>
      </c>
      <c r="S5" s="734"/>
      <c r="T5" s="734"/>
      <c r="U5" s="734"/>
      <c r="V5" s="734"/>
      <c r="W5" s="734"/>
      <c r="X5" s="734"/>
      <c r="Y5" s="777"/>
      <c r="Z5" s="795">
        <v>31.1</v>
      </c>
      <c r="AA5" s="795"/>
      <c r="AB5" s="795"/>
      <c r="AC5" s="795"/>
      <c r="AD5" s="796">
        <v>14611758</v>
      </c>
      <c r="AE5" s="796"/>
      <c r="AF5" s="796"/>
      <c r="AG5" s="796"/>
      <c r="AH5" s="796"/>
      <c r="AI5" s="796"/>
      <c r="AJ5" s="796"/>
      <c r="AK5" s="796"/>
      <c r="AL5" s="778">
        <v>60.2</v>
      </c>
      <c r="AM5" s="749"/>
      <c r="AN5" s="749"/>
      <c r="AO5" s="779"/>
      <c r="AP5" s="744" t="s">
        <v>227</v>
      </c>
      <c r="AQ5" s="745"/>
      <c r="AR5" s="745"/>
      <c r="AS5" s="745"/>
      <c r="AT5" s="745"/>
      <c r="AU5" s="745"/>
      <c r="AV5" s="745"/>
      <c r="AW5" s="745"/>
      <c r="AX5" s="745"/>
      <c r="AY5" s="745"/>
      <c r="AZ5" s="745"/>
      <c r="BA5" s="745"/>
      <c r="BB5" s="745"/>
      <c r="BC5" s="745"/>
      <c r="BD5" s="745"/>
      <c r="BE5" s="745"/>
      <c r="BF5" s="746"/>
      <c r="BG5" s="678">
        <v>14597276</v>
      </c>
      <c r="BH5" s="679"/>
      <c r="BI5" s="679"/>
      <c r="BJ5" s="679"/>
      <c r="BK5" s="679"/>
      <c r="BL5" s="679"/>
      <c r="BM5" s="679"/>
      <c r="BN5" s="680"/>
      <c r="BO5" s="715">
        <v>99.9</v>
      </c>
      <c r="BP5" s="715"/>
      <c r="BQ5" s="715"/>
      <c r="BR5" s="715"/>
      <c r="BS5" s="716">
        <v>305659</v>
      </c>
      <c r="BT5" s="716"/>
      <c r="BU5" s="716"/>
      <c r="BV5" s="716"/>
      <c r="BW5" s="716"/>
      <c r="BX5" s="716"/>
      <c r="BY5" s="716"/>
      <c r="BZ5" s="716"/>
      <c r="CA5" s="716"/>
      <c r="CB5" s="775"/>
      <c r="CD5" s="782" t="s">
        <v>222</v>
      </c>
      <c r="CE5" s="783"/>
      <c r="CF5" s="783"/>
      <c r="CG5" s="783"/>
      <c r="CH5" s="783"/>
      <c r="CI5" s="783"/>
      <c r="CJ5" s="783"/>
      <c r="CK5" s="783"/>
      <c r="CL5" s="783"/>
      <c r="CM5" s="783"/>
      <c r="CN5" s="783"/>
      <c r="CO5" s="783"/>
      <c r="CP5" s="783"/>
      <c r="CQ5" s="784"/>
      <c r="CR5" s="782" t="s">
        <v>228</v>
      </c>
      <c r="CS5" s="783"/>
      <c r="CT5" s="783"/>
      <c r="CU5" s="783"/>
      <c r="CV5" s="783"/>
      <c r="CW5" s="783"/>
      <c r="CX5" s="783"/>
      <c r="CY5" s="784"/>
      <c r="CZ5" s="782" t="s">
        <v>220</v>
      </c>
      <c r="DA5" s="783"/>
      <c r="DB5" s="783"/>
      <c r="DC5" s="784"/>
      <c r="DD5" s="782" t="s">
        <v>229</v>
      </c>
      <c r="DE5" s="783"/>
      <c r="DF5" s="783"/>
      <c r="DG5" s="783"/>
      <c r="DH5" s="783"/>
      <c r="DI5" s="783"/>
      <c r="DJ5" s="783"/>
      <c r="DK5" s="783"/>
      <c r="DL5" s="783"/>
      <c r="DM5" s="783"/>
      <c r="DN5" s="783"/>
      <c r="DO5" s="783"/>
      <c r="DP5" s="784"/>
      <c r="DQ5" s="782" t="s">
        <v>230</v>
      </c>
      <c r="DR5" s="783"/>
      <c r="DS5" s="783"/>
      <c r="DT5" s="783"/>
      <c r="DU5" s="783"/>
      <c r="DV5" s="783"/>
      <c r="DW5" s="783"/>
      <c r="DX5" s="783"/>
      <c r="DY5" s="783"/>
      <c r="DZ5" s="783"/>
      <c r="EA5" s="783"/>
      <c r="EB5" s="783"/>
      <c r="EC5" s="784"/>
    </row>
    <row r="6" spans="2:143" ht="11.25" customHeight="1" x14ac:dyDescent="0.2">
      <c r="B6" s="675" t="s">
        <v>231</v>
      </c>
      <c r="C6" s="676"/>
      <c r="D6" s="676"/>
      <c r="E6" s="676"/>
      <c r="F6" s="676"/>
      <c r="G6" s="676"/>
      <c r="H6" s="676"/>
      <c r="I6" s="676"/>
      <c r="J6" s="676"/>
      <c r="K6" s="676"/>
      <c r="L6" s="676"/>
      <c r="M6" s="676"/>
      <c r="N6" s="676"/>
      <c r="O6" s="676"/>
      <c r="P6" s="676"/>
      <c r="Q6" s="677"/>
      <c r="R6" s="678">
        <v>386368</v>
      </c>
      <c r="S6" s="679"/>
      <c r="T6" s="679"/>
      <c r="U6" s="679"/>
      <c r="V6" s="679"/>
      <c r="W6" s="679"/>
      <c r="X6" s="679"/>
      <c r="Y6" s="680"/>
      <c r="Z6" s="715">
        <v>0.8</v>
      </c>
      <c r="AA6" s="715"/>
      <c r="AB6" s="715"/>
      <c r="AC6" s="715"/>
      <c r="AD6" s="716">
        <v>386368</v>
      </c>
      <c r="AE6" s="716"/>
      <c r="AF6" s="716"/>
      <c r="AG6" s="716"/>
      <c r="AH6" s="716"/>
      <c r="AI6" s="716"/>
      <c r="AJ6" s="716"/>
      <c r="AK6" s="716"/>
      <c r="AL6" s="681">
        <v>1.6</v>
      </c>
      <c r="AM6" s="682"/>
      <c r="AN6" s="682"/>
      <c r="AO6" s="717"/>
      <c r="AP6" s="675" t="s">
        <v>232</v>
      </c>
      <c r="AQ6" s="676"/>
      <c r="AR6" s="676"/>
      <c r="AS6" s="676"/>
      <c r="AT6" s="676"/>
      <c r="AU6" s="676"/>
      <c r="AV6" s="676"/>
      <c r="AW6" s="676"/>
      <c r="AX6" s="676"/>
      <c r="AY6" s="676"/>
      <c r="AZ6" s="676"/>
      <c r="BA6" s="676"/>
      <c r="BB6" s="676"/>
      <c r="BC6" s="676"/>
      <c r="BD6" s="676"/>
      <c r="BE6" s="676"/>
      <c r="BF6" s="677"/>
      <c r="BG6" s="678">
        <v>14597276</v>
      </c>
      <c r="BH6" s="679"/>
      <c r="BI6" s="679"/>
      <c r="BJ6" s="679"/>
      <c r="BK6" s="679"/>
      <c r="BL6" s="679"/>
      <c r="BM6" s="679"/>
      <c r="BN6" s="680"/>
      <c r="BO6" s="715">
        <v>99.9</v>
      </c>
      <c r="BP6" s="715"/>
      <c r="BQ6" s="715"/>
      <c r="BR6" s="715"/>
      <c r="BS6" s="716">
        <v>305659</v>
      </c>
      <c r="BT6" s="716"/>
      <c r="BU6" s="716"/>
      <c r="BV6" s="716"/>
      <c r="BW6" s="716"/>
      <c r="BX6" s="716"/>
      <c r="BY6" s="716"/>
      <c r="BZ6" s="716"/>
      <c r="CA6" s="716"/>
      <c r="CB6" s="775"/>
      <c r="CD6" s="736" t="s">
        <v>233</v>
      </c>
      <c r="CE6" s="737"/>
      <c r="CF6" s="737"/>
      <c r="CG6" s="737"/>
      <c r="CH6" s="737"/>
      <c r="CI6" s="737"/>
      <c r="CJ6" s="737"/>
      <c r="CK6" s="737"/>
      <c r="CL6" s="737"/>
      <c r="CM6" s="737"/>
      <c r="CN6" s="737"/>
      <c r="CO6" s="737"/>
      <c r="CP6" s="737"/>
      <c r="CQ6" s="738"/>
      <c r="CR6" s="678">
        <v>246223</v>
      </c>
      <c r="CS6" s="679"/>
      <c r="CT6" s="679"/>
      <c r="CU6" s="679"/>
      <c r="CV6" s="679"/>
      <c r="CW6" s="679"/>
      <c r="CX6" s="679"/>
      <c r="CY6" s="680"/>
      <c r="CZ6" s="778">
        <v>0.5</v>
      </c>
      <c r="DA6" s="749"/>
      <c r="DB6" s="749"/>
      <c r="DC6" s="781"/>
      <c r="DD6" s="684" t="s">
        <v>128</v>
      </c>
      <c r="DE6" s="679"/>
      <c r="DF6" s="679"/>
      <c r="DG6" s="679"/>
      <c r="DH6" s="679"/>
      <c r="DI6" s="679"/>
      <c r="DJ6" s="679"/>
      <c r="DK6" s="679"/>
      <c r="DL6" s="679"/>
      <c r="DM6" s="679"/>
      <c r="DN6" s="679"/>
      <c r="DO6" s="679"/>
      <c r="DP6" s="680"/>
      <c r="DQ6" s="684">
        <v>246050</v>
      </c>
      <c r="DR6" s="679"/>
      <c r="DS6" s="679"/>
      <c r="DT6" s="679"/>
      <c r="DU6" s="679"/>
      <c r="DV6" s="679"/>
      <c r="DW6" s="679"/>
      <c r="DX6" s="679"/>
      <c r="DY6" s="679"/>
      <c r="DZ6" s="679"/>
      <c r="EA6" s="679"/>
      <c r="EB6" s="679"/>
      <c r="EC6" s="722"/>
    </row>
    <row r="7" spans="2:143" ht="11.25" customHeight="1" x14ac:dyDescent="0.2">
      <c r="B7" s="675" t="s">
        <v>234</v>
      </c>
      <c r="C7" s="676"/>
      <c r="D7" s="676"/>
      <c r="E7" s="676"/>
      <c r="F7" s="676"/>
      <c r="G7" s="676"/>
      <c r="H7" s="676"/>
      <c r="I7" s="676"/>
      <c r="J7" s="676"/>
      <c r="K7" s="676"/>
      <c r="L7" s="676"/>
      <c r="M7" s="676"/>
      <c r="N7" s="676"/>
      <c r="O7" s="676"/>
      <c r="P7" s="676"/>
      <c r="Q7" s="677"/>
      <c r="R7" s="678">
        <v>12240</v>
      </c>
      <c r="S7" s="679"/>
      <c r="T7" s="679"/>
      <c r="U7" s="679"/>
      <c r="V7" s="679"/>
      <c r="W7" s="679"/>
      <c r="X7" s="679"/>
      <c r="Y7" s="680"/>
      <c r="Z7" s="715">
        <v>0</v>
      </c>
      <c r="AA7" s="715"/>
      <c r="AB7" s="715"/>
      <c r="AC7" s="715"/>
      <c r="AD7" s="716">
        <v>12240</v>
      </c>
      <c r="AE7" s="716"/>
      <c r="AF7" s="716"/>
      <c r="AG7" s="716"/>
      <c r="AH7" s="716"/>
      <c r="AI7" s="716"/>
      <c r="AJ7" s="716"/>
      <c r="AK7" s="716"/>
      <c r="AL7" s="681">
        <v>0.1</v>
      </c>
      <c r="AM7" s="682"/>
      <c r="AN7" s="682"/>
      <c r="AO7" s="717"/>
      <c r="AP7" s="675" t="s">
        <v>235</v>
      </c>
      <c r="AQ7" s="676"/>
      <c r="AR7" s="676"/>
      <c r="AS7" s="676"/>
      <c r="AT7" s="676"/>
      <c r="AU7" s="676"/>
      <c r="AV7" s="676"/>
      <c r="AW7" s="676"/>
      <c r="AX7" s="676"/>
      <c r="AY7" s="676"/>
      <c r="AZ7" s="676"/>
      <c r="BA7" s="676"/>
      <c r="BB7" s="676"/>
      <c r="BC7" s="676"/>
      <c r="BD7" s="676"/>
      <c r="BE7" s="676"/>
      <c r="BF7" s="677"/>
      <c r="BG7" s="678">
        <v>6577491</v>
      </c>
      <c r="BH7" s="679"/>
      <c r="BI7" s="679"/>
      <c r="BJ7" s="679"/>
      <c r="BK7" s="679"/>
      <c r="BL7" s="679"/>
      <c r="BM7" s="679"/>
      <c r="BN7" s="680"/>
      <c r="BO7" s="715">
        <v>45</v>
      </c>
      <c r="BP7" s="715"/>
      <c r="BQ7" s="715"/>
      <c r="BR7" s="715"/>
      <c r="BS7" s="716">
        <v>305659</v>
      </c>
      <c r="BT7" s="716"/>
      <c r="BU7" s="716"/>
      <c r="BV7" s="716"/>
      <c r="BW7" s="716"/>
      <c r="BX7" s="716"/>
      <c r="BY7" s="716"/>
      <c r="BZ7" s="716"/>
      <c r="CA7" s="716"/>
      <c r="CB7" s="775"/>
      <c r="CD7" s="711" t="s">
        <v>236</v>
      </c>
      <c r="CE7" s="712"/>
      <c r="CF7" s="712"/>
      <c r="CG7" s="712"/>
      <c r="CH7" s="712"/>
      <c r="CI7" s="712"/>
      <c r="CJ7" s="712"/>
      <c r="CK7" s="712"/>
      <c r="CL7" s="712"/>
      <c r="CM7" s="712"/>
      <c r="CN7" s="712"/>
      <c r="CO7" s="712"/>
      <c r="CP7" s="712"/>
      <c r="CQ7" s="713"/>
      <c r="CR7" s="678">
        <v>6470413</v>
      </c>
      <c r="CS7" s="679"/>
      <c r="CT7" s="679"/>
      <c r="CU7" s="679"/>
      <c r="CV7" s="679"/>
      <c r="CW7" s="679"/>
      <c r="CX7" s="679"/>
      <c r="CY7" s="680"/>
      <c r="CZ7" s="715">
        <v>14.3</v>
      </c>
      <c r="DA7" s="715"/>
      <c r="DB7" s="715"/>
      <c r="DC7" s="715"/>
      <c r="DD7" s="684">
        <v>1295114</v>
      </c>
      <c r="DE7" s="679"/>
      <c r="DF7" s="679"/>
      <c r="DG7" s="679"/>
      <c r="DH7" s="679"/>
      <c r="DI7" s="679"/>
      <c r="DJ7" s="679"/>
      <c r="DK7" s="679"/>
      <c r="DL7" s="679"/>
      <c r="DM7" s="679"/>
      <c r="DN7" s="679"/>
      <c r="DO7" s="679"/>
      <c r="DP7" s="680"/>
      <c r="DQ7" s="684">
        <v>4241104</v>
      </c>
      <c r="DR7" s="679"/>
      <c r="DS7" s="679"/>
      <c r="DT7" s="679"/>
      <c r="DU7" s="679"/>
      <c r="DV7" s="679"/>
      <c r="DW7" s="679"/>
      <c r="DX7" s="679"/>
      <c r="DY7" s="679"/>
      <c r="DZ7" s="679"/>
      <c r="EA7" s="679"/>
      <c r="EB7" s="679"/>
      <c r="EC7" s="722"/>
    </row>
    <row r="8" spans="2:143" ht="11.25" customHeight="1" x14ac:dyDescent="0.2">
      <c r="B8" s="675" t="s">
        <v>237</v>
      </c>
      <c r="C8" s="676"/>
      <c r="D8" s="676"/>
      <c r="E8" s="676"/>
      <c r="F8" s="676"/>
      <c r="G8" s="676"/>
      <c r="H8" s="676"/>
      <c r="I8" s="676"/>
      <c r="J8" s="676"/>
      <c r="K8" s="676"/>
      <c r="L8" s="676"/>
      <c r="M8" s="676"/>
      <c r="N8" s="676"/>
      <c r="O8" s="676"/>
      <c r="P8" s="676"/>
      <c r="Q8" s="677"/>
      <c r="R8" s="678">
        <v>54115</v>
      </c>
      <c r="S8" s="679"/>
      <c r="T8" s="679"/>
      <c r="U8" s="679"/>
      <c r="V8" s="679"/>
      <c r="W8" s="679"/>
      <c r="X8" s="679"/>
      <c r="Y8" s="680"/>
      <c r="Z8" s="715">
        <v>0.1</v>
      </c>
      <c r="AA8" s="715"/>
      <c r="AB8" s="715"/>
      <c r="AC8" s="715"/>
      <c r="AD8" s="716">
        <v>54115</v>
      </c>
      <c r="AE8" s="716"/>
      <c r="AF8" s="716"/>
      <c r="AG8" s="716"/>
      <c r="AH8" s="716"/>
      <c r="AI8" s="716"/>
      <c r="AJ8" s="716"/>
      <c r="AK8" s="716"/>
      <c r="AL8" s="681">
        <v>0.2</v>
      </c>
      <c r="AM8" s="682"/>
      <c r="AN8" s="682"/>
      <c r="AO8" s="717"/>
      <c r="AP8" s="675" t="s">
        <v>238</v>
      </c>
      <c r="AQ8" s="676"/>
      <c r="AR8" s="676"/>
      <c r="AS8" s="676"/>
      <c r="AT8" s="676"/>
      <c r="AU8" s="676"/>
      <c r="AV8" s="676"/>
      <c r="AW8" s="676"/>
      <c r="AX8" s="676"/>
      <c r="AY8" s="676"/>
      <c r="AZ8" s="676"/>
      <c r="BA8" s="676"/>
      <c r="BB8" s="676"/>
      <c r="BC8" s="676"/>
      <c r="BD8" s="676"/>
      <c r="BE8" s="676"/>
      <c r="BF8" s="677"/>
      <c r="BG8" s="678">
        <v>167029</v>
      </c>
      <c r="BH8" s="679"/>
      <c r="BI8" s="679"/>
      <c r="BJ8" s="679"/>
      <c r="BK8" s="679"/>
      <c r="BL8" s="679"/>
      <c r="BM8" s="679"/>
      <c r="BN8" s="680"/>
      <c r="BO8" s="715">
        <v>1.1000000000000001</v>
      </c>
      <c r="BP8" s="715"/>
      <c r="BQ8" s="715"/>
      <c r="BR8" s="715"/>
      <c r="BS8" s="684" t="s">
        <v>239</v>
      </c>
      <c r="BT8" s="679"/>
      <c r="BU8" s="679"/>
      <c r="BV8" s="679"/>
      <c r="BW8" s="679"/>
      <c r="BX8" s="679"/>
      <c r="BY8" s="679"/>
      <c r="BZ8" s="679"/>
      <c r="CA8" s="679"/>
      <c r="CB8" s="722"/>
      <c r="CD8" s="711" t="s">
        <v>240</v>
      </c>
      <c r="CE8" s="712"/>
      <c r="CF8" s="712"/>
      <c r="CG8" s="712"/>
      <c r="CH8" s="712"/>
      <c r="CI8" s="712"/>
      <c r="CJ8" s="712"/>
      <c r="CK8" s="712"/>
      <c r="CL8" s="712"/>
      <c r="CM8" s="712"/>
      <c r="CN8" s="712"/>
      <c r="CO8" s="712"/>
      <c r="CP8" s="712"/>
      <c r="CQ8" s="713"/>
      <c r="CR8" s="678">
        <v>13521497</v>
      </c>
      <c r="CS8" s="679"/>
      <c r="CT8" s="679"/>
      <c r="CU8" s="679"/>
      <c r="CV8" s="679"/>
      <c r="CW8" s="679"/>
      <c r="CX8" s="679"/>
      <c r="CY8" s="680"/>
      <c r="CZ8" s="715">
        <v>29.9</v>
      </c>
      <c r="DA8" s="715"/>
      <c r="DB8" s="715"/>
      <c r="DC8" s="715"/>
      <c r="DD8" s="684">
        <v>1173676</v>
      </c>
      <c r="DE8" s="679"/>
      <c r="DF8" s="679"/>
      <c r="DG8" s="679"/>
      <c r="DH8" s="679"/>
      <c r="DI8" s="679"/>
      <c r="DJ8" s="679"/>
      <c r="DK8" s="679"/>
      <c r="DL8" s="679"/>
      <c r="DM8" s="679"/>
      <c r="DN8" s="679"/>
      <c r="DO8" s="679"/>
      <c r="DP8" s="680"/>
      <c r="DQ8" s="684">
        <v>7032965</v>
      </c>
      <c r="DR8" s="679"/>
      <c r="DS8" s="679"/>
      <c r="DT8" s="679"/>
      <c r="DU8" s="679"/>
      <c r="DV8" s="679"/>
      <c r="DW8" s="679"/>
      <c r="DX8" s="679"/>
      <c r="DY8" s="679"/>
      <c r="DZ8" s="679"/>
      <c r="EA8" s="679"/>
      <c r="EB8" s="679"/>
      <c r="EC8" s="722"/>
    </row>
    <row r="9" spans="2:143" ht="11.25" customHeight="1" x14ac:dyDescent="0.2">
      <c r="B9" s="675" t="s">
        <v>241</v>
      </c>
      <c r="C9" s="676"/>
      <c r="D9" s="676"/>
      <c r="E9" s="676"/>
      <c r="F9" s="676"/>
      <c r="G9" s="676"/>
      <c r="H9" s="676"/>
      <c r="I9" s="676"/>
      <c r="J9" s="676"/>
      <c r="K9" s="676"/>
      <c r="L9" s="676"/>
      <c r="M9" s="676"/>
      <c r="N9" s="676"/>
      <c r="O9" s="676"/>
      <c r="P9" s="676"/>
      <c r="Q9" s="677"/>
      <c r="R9" s="678">
        <v>37125</v>
      </c>
      <c r="S9" s="679"/>
      <c r="T9" s="679"/>
      <c r="U9" s="679"/>
      <c r="V9" s="679"/>
      <c r="W9" s="679"/>
      <c r="X9" s="679"/>
      <c r="Y9" s="680"/>
      <c r="Z9" s="715">
        <v>0.1</v>
      </c>
      <c r="AA9" s="715"/>
      <c r="AB9" s="715"/>
      <c r="AC9" s="715"/>
      <c r="AD9" s="716">
        <v>37125</v>
      </c>
      <c r="AE9" s="716"/>
      <c r="AF9" s="716"/>
      <c r="AG9" s="716"/>
      <c r="AH9" s="716"/>
      <c r="AI9" s="716"/>
      <c r="AJ9" s="716"/>
      <c r="AK9" s="716"/>
      <c r="AL9" s="681">
        <v>0.2</v>
      </c>
      <c r="AM9" s="682"/>
      <c r="AN9" s="682"/>
      <c r="AO9" s="717"/>
      <c r="AP9" s="675" t="s">
        <v>242</v>
      </c>
      <c r="AQ9" s="676"/>
      <c r="AR9" s="676"/>
      <c r="AS9" s="676"/>
      <c r="AT9" s="676"/>
      <c r="AU9" s="676"/>
      <c r="AV9" s="676"/>
      <c r="AW9" s="676"/>
      <c r="AX9" s="676"/>
      <c r="AY9" s="676"/>
      <c r="AZ9" s="676"/>
      <c r="BA9" s="676"/>
      <c r="BB9" s="676"/>
      <c r="BC9" s="676"/>
      <c r="BD9" s="676"/>
      <c r="BE9" s="676"/>
      <c r="BF9" s="677"/>
      <c r="BG9" s="678">
        <v>4399882</v>
      </c>
      <c r="BH9" s="679"/>
      <c r="BI9" s="679"/>
      <c r="BJ9" s="679"/>
      <c r="BK9" s="679"/>
      <c r="BL9" s="679"/>
      <c r="BM9" s="679"/>
      <c r="BN9" s="680"/>
      <c r="BO9" s="715">
        <v>30.1</v>
      </c>
      <c r="BP9" s="715"/>
      <c r="BQ9" s="715"/>
      <c r="BR9" s="715"/>
      <c r="BS9" s="684" t="s">
        <v>128</v>
      </c>
      <c r="BT9" s="679"/>
      <c r="BU9" s="679"/>
      <c r="BV9" s="679"/>
      <c r="BW9" s="679"/>
      <c r="BX9" s="679"/>
      <c r="BY9" s="679"/>
      <c r="BZ9" s="679"/>
      <c r="CA9" s="679"/>
      <c r="CB9" s="722"/>
      <c r="CD9" s="711" t="s">
        <v>243</v>
      </c>
      <c r="CE9" s="712"/>
      <c r="CF9" s="712"/>
      <c r="CG9" s="712"/>
      <c r="CH9" s="712"/>
      <c r="CI9" s="712"/>
      <c r="CJ9" s="712"/>
      <c r="CK9" s="712"/>
      <c r="CL9" s="712"/>
      <c r="CM9" s="712"/>
      <c r="CN9" s="712"/>
      <c r="CO9" s="712"/>
      <c r="CP9" s="712"/>
      <c r="CQ9" s="713"/>
      <c r="CR9" s="678">
        <v>3293254</v>
      </c>
      <c r="CS9" s="679"/>
      <c r="CT9" s="679"/>
      <c r="CU9" s="679"/>
      <c r="CV9" s="679"/>
      <c r="CW9" s="679"/>
      <c r="CX9" s="679"/>
      <c r="CY9" s="680"/>
      <c r="CZ9" s="715">
        <v>7.3</v>
      </c>
      <c r="DA9" s="715"/>
      <c r="DB9" s="715"/>
      <c r="DC9" s="715"/>
      <c r="DD9" s="684">
        <v>46622</v>
      </c>
      <c r="DE9" s="679"/>
      <c r="DF9" s="679"/>
      <c r="DG9" s="679"/>
      <c r="DH9" s="679"/>
      <c r="DI9" s="679"/>
      <c r="DJ9" s="679"/>
      <c r="DK9" s="679"/>
      <c r="DL9" s="679"/>
      <c r="DM9" s="679"/>
      <c r="DN9" s="679"/>
      <c r="DO9" s="679"/>
      <c r="DP9" s="680"/>
      <c r="DQ9" s="684">
        <v>3136382</v>
      </c>
      <c r="DR9" s="679"/>
      <c r="DS9" s="679"/>
      <c r="DT9" s="679"/>
      <c r="DU9" s="679"/>
      <c r="DV9" s="679"/>
      <c r="DW9" s="679"/>
      <c r="DX9" s="679"/>
      <c r="DY9" s="679"/>
      <c r="DZ9" s="679"/>
      <c r="EA9" s="679"/>
      <c r="EB9" s="679"/>
      <c r="EC9" s="722"/>
    </row>
    <row r="10" spans="2:143" ht="11.25" customHeight="1" x14ac:dyDescent="0.2">
      <c r="B10" s="675" t="s">
        <v>244</v>
      </c>
      <c r="C10" s="676"/>
      <c r="D10" s="676"/>
      <c r="E10" s="676"/>
      <c r="F10" s="676"/>
      <c r="G10" s="676"/>
      <c r="H10" s="676"/>
      <c r="I10" s="676"/>
      <c r="J10" s="676"/>
      <c r="K10" s="676"/>
      <c r="L10" s="676"/>
      <c r="M10" s="676"/>
      <c r="N10" s="676"/>
      <c r="O10" s="676"/>
      <c r="P10" s="676"/>
      <c r="Q10" s="677"/>
      <c r="R10" s="678" t="s">
        <v>128</v>
      </c>
      <c r="S10" s="679"/>
      <c r="T10" s="679"/>
      <c r="U10" s="679"/>
      <c r="V10" s="679"/>
      <c r="W10" s="679"/>
      <c r="X10" s="679"/>
      <c r="Y10" s="680"/>
      <c r="Z10" s="715" t="s">
        <v>128</v>
      </c>
      <c r="AA10" s="715"/>
      <c r="AB10" s="715"/>
      <c r="AC10" s="715"/>
      <c r="AD10" s="716" t="s">
        <v>128</v>
      </c>
      <c r="AE10" s="716"/>
      <c r="AF10" s="716"/>
      <c r="AG10" s="716"/>
      <c r="AH10" s="716"/>
      <c r="AI10" s="716"/>
      <c r="AJ10" s="716"/>
      <c r="AK10" s="716"/>
      <c r="AL10" s="681" t="s">
        <v>136</v>
      </c>
      <c r="AM10" s="682"/>
      <c r="AN10" s="682"/>
      <c r="AO10" s="717"/>
      <c r="AP10" s="675" t="s">
        <v>245</v>
      </c>
      <c r="AQ10" s="676"/>
      <c r="AR10" s="676"/>
      <c r="AS10" s="676"/>
      <c r="AT10" s="676"/>
      <c r="AU10" s="676"/>
      <c r="AV10" s="676"/>
      <c r="AW10" s="676"/>
      <c r="AX10" s="676"/>
      <c r="AY10" s="676"/>
      <c r="AZ10" s="676"/>
      <c r="BA10" s="676"/>
      <c r="BB10" s="676"/>
      <c r="BC10" s="676"/>
      <c r="BD10" s="676"/>
      <c r="BE10" s="676"/>
      <c r="BF10" s="677"/>
      <c r="BG10" s="678">
        <v>288841</v>
      </c>
      <c r="BH10" s="679"/>
      <c r="BI10" s="679"/>
      <c r="BJ10" s="679"/>
      <c r="BK10" s="679"/>
      <c r="BL10" s="679"/>
      <c r="BM10" s="679"/>
      <c r="BN10" s="680"/>
      <c r="BO10" s="715">
        <v>2</v>
      </c>
      <c r="BP10" s="715"/>
      <c r="BQ10" s="715"/>
      <c r="BR10" s="715"/>
      <c r="BS10" s="684" t="s">
        <v>128</v>
      </c>
      <c r="BT10" s="679"/>
      <c r="BU10" s="679"/>
      <c r="BV10" s="679"/>
      <c r="BW10" s="679"/>
      <c r="BX10" s="679"/>
      <c r="BY10" s="679"/>
      <c r="BZ10" s="679"/>
      <c r="CA10" s="679"/>
      <c r="CB10" s="722"/>
      <c r="CD10" s="711" t="s">
        <v>246</v>
      </c>
      <c r="CE10" s="712"/>
      <c r="CF10" s="712"/>
      <c r="CG10" s="712"/>
      <c r="CH10" s="712"/>
      <c r="CI10" s="712"/>
      <c r="CJ10" s="712"/>
      <c r="CK10" s="712"/>
      <c r="CL10" s="712"/>
      <c r="CM10" s="712"/>
      <c r="CN10" s="712"/>
      <c r="CO10" s="712"/>
      <c r="CP10" s="712"/>
      <c r="CQ10" s="713"/>
      <c r="CR10" s="678">
        <v>113645</v>
      </c>
      <c r="CS10" s="679"/>
      <c r="CT10" s="679"/>
      <c r="CU10" s="679"/>
      <c r="CV10" s="679"/>
      <c r="CW10" s="679"/>
      <c r="CX10" s="679"/>
      <c r="CY10" s="680"/>
      <c r="CZ10" s="715">
        <v>0.3</v>
      </c>
      <c r="DA10" s="715"/>
      <c r="DB10" s="715"/>
      <c r="DC10" s="715"/>
      <c r="DD10" s="684">
        <v>31016</v>
      </c>
      <c r="DE10" s="679"/>
      <c r="DF10" s="679"/>
      <c r="DG10" s="679"/>
      <c r="DH10" s="679"/>
      <c r="DI10" s="679"/>
      <c r="DJ10" s="679"/>
      <c r="DK10" s="679"/>
      <c r="DL10" s="679"/>
      <c r="DM10" s="679"/>
      <c r="DN10" s="679"/>
      <c r="DO10" s="679"/>
      <c r="DP10" s="680"/>
      <c r="DQ10" s="684">
        <v>95907</v>
      </c>
      <c r="DR10" s="679"/>
      <c r="DS10" s="679"/>
      <c r="DT10" s="679"/>
      <c r="DU10" s="679"/>
      <c r="DV10" s="679"/>
      <c r="DW10" s="679"/>
      <c r="DX10" s="679"/>
      <c r="DY10" s="679"/>
      <c r="DZ10" s="679"/>
      <c r="EA10" s="679"/>
      <c r="EB10" s="679"/>
      <c r="EC10" s="722"/>
    </row>
    <row r="11" spans="2:143" ht="11.25" customHeight="1" x14ac:dyDescent="0.2">
      <c r="B11" s="675" t="s">
        <v>247</v>
      </c>
      <c r="C11" s="676"/>
      <c r="D11" s="676"/>
      <c r="E11" s="676"/>
      <c r="F11" s="676"/>
      <c r="G11" s="676"/>
      <c r="H11" s="676"/>
      <c r="I11" s="676"/>
      <c r="J11" s="676"/>
      <c r="K11" s="676"/>
      <c r="L11" s="676"/>
      <c r="M11" s="676"/>
      <c r="N11" s="676"/>
      <c r="O11" s="676"/>
      <c r="P11" s="676"/>
      <c r="Q11" s="677"/>
      <c r="R11" s="678">
        <v>1592444</v>
      </c>
      <c r="S11" s="679"/>
      <c r="T11" s="679"/>
      <c r="U11" s="679"/>
      <c r="V11" s="679"/>
      <c r="W11" s="679"/>
      <c r="X11" s="679"/>
      <c r="Y11" s="680"/>
      <c r="Z11" s="681">
        <v>3.4</v>
      </c>
      <c r="AA11" s="682"/>
      <c r="AB11" s="682"/>
      <c r="AC11" s="683"/>
      <c r="AD11" s="684">
        <v>1592444</v>
      </c>
      <c r="AE11" s="679"/>
      <c r="AF11" s="679"/>
      <c r="AG11" s="679"/>
      <c r="AH11" s="679"/>
      <c r="AI11" s="679"/>
      <c r="AJ11" s="679"/>
      <c r="AK11" s="680"/>
      <c r="AL11" s="681">
        <v>6.6</v>
      </c>
      <c r="AM11" s="682"/>
      <c r="AN11" s="682"/>
      <c r="AO11" s="717"/>
      <c r="AP11" s="675" t="s">
        <v>248</v>
      </c>
      <c r="AQ11" s="676"/>
      <c r="AR11" s="676"/>
      <c r="AS11" s="676"/>
      <c r="AT11" s="676"/>
      <c r="AU11" s="676"/>
      <c r="AV11" s="676"/>
      <c r="AW11" s="676"/>
      <c r="AX11" s="676"/>
      <c r="AY11" s="676"/>
      <c r="AZ11" s="676"/>
      <c r="BA11" s="676"/>
      <c r="BB11" s="676"/>
      <c r="BC11" s="676"/>
      <c r="BD11" s="676"/>
      <c r="BE11" s="676"/>
      <c r="BF11" s="677"/>
      <c r="BG11" s="678">
        <v>1721739</v>
      </c>
      <c r="BH11" s="679"/>
      <c r="BI11" s="679"/>
      <c r="BJ11" s="679"/>
      <c r="BK11" s="679"/>
      <c r="BL11" s="679"/>
      <c r="BM11" s="679"/>
      <c r="BN11" s="680"/>
      <c r="BO11" s="715">
        <v>11.8</v>
      </c>
      <c r="BP11" s="715"/>
      <c r="BQ11" s="715"/>
      <c r="BR11" s="715"/>
      <c r="BS11" s="684">
        <v>305659</v>
      </c>
      <c r="BT11" s="679"/>
      <c r="BU11" s="679"/>
      <c r="BV11" s="679"/>
      <c r="BW11" s="679"/>
      <c r="BX11" s="679"/>
      <c r="BY11" s="679"/>
      <c r="BZ11" s="679"/>
      <c r="CA11" s="679"/>
      <c r="CB11" s="722"/>
      <c r="CD11" s="711" t="s">
        <v>249</v>
      </c>
      <c r="CE11" s="712"/>
      <c r="CF11" s="712"/>
      <c r="CG11" s="712"/>
      <c r="CH11" s="712"/>
      <c r="CI11" s="712"/>
      <c r="CJ11" s="712"/>
      <c r="CK11" s="712"/>
      <c r="CL11" s="712"/>
      <c r="CM11" s="712"/>
      <c r="CN11" s="712"/>
      <c r="CO11" s="712"/>
      <c r="CP11" s="712"/>
      <c r="CQ11" s="713"/>
      <c r="CR11" s="678">
        <v>1474359</v>
      </c>
      <c r="CS11" s="679"/>
      <c r="CT11" s="679"/>
      <c r="CU11" s="679"/>
      <c r="CV11" s="679"/>
      <c r="CW11" s="679"/>
      <c r="CX11" s="679"/>
      <c r="CY11" s="680"/>
      <c r="CZ11" s="715">
        <v>3.3</v>
      </c>
      <c r="DA11" s="715"/>
      <c r="DB11" s="715"/>
      <c r="DC11" s="715"/>
      <c r="DD11" s="684">
        <v>148571</v>
      </c>
      <c r="DE11" s="679"/>
      <c r="DF11" s="679"/>
      <c r="DG11" s="679"/>
      <c r="DH11" s="679"/>
      <c r="DI11" s="679"/>
      <c r="DJ11" s="679"/>
      <c r="DK11" s="679"/>
      <c r="DL11" s="679"/>
      <c r="DM11" s="679"/>
      <c r="DN11" s="679"/>
      <c r="DO11" s="679"/>
      <c r="DP11" s="680"/>
      <c r="DQ11" s="684">
        <v>1013705</v>
      </c>
      <c r="DR11" s="679"/>
      <c r="DS11" s="679"/>
      <c r="DT11" s="679"/>
      <c r="DU11" s="679"/>
      <c r="DV11" s="679"/>
      <c r="DW11" s="679"/>
      <c r="DX11" s="679"/>
      <c r="DY11" s="679"/>
      <c r="DZ11" s="679"/>
      <c r="EA11" s="679"/>
      <c r="EB11" s="679"/>
      <c r="EC11" s="722"/>
    </row>
    <row r="12" spans="2:143" ht="11.25" customHeight="1" x14ac:dyDescent="0.2">
      <c r="B12" s="675" t="s">
        <v>250</v>
      </c>
      <c r="C12" s="676"/>
      <c r="D12" s="676"/>
      <c r="E12" s="676"/>
      <c r="F12" s="676"/>
      <c r="G12" s="676"/>
      <c r="H12" s="676"/>
      <c r="I12" s="676"/>
      <c r="J12" s="676"/>
      <c r="K12" s="676"/>
      <c r="L12" s="676"/>
      <c r="M12" s="676"/>
      <c r="N12" s="676"/>
      <c r="O12" s="676"/>
      <c r="P12" s="676"/>
      <c r="Q12" s="677"/>
      <c r="R12" s="678">
        <v>351096</v>
      </c>
      <c r="S12" s="679"/>
      <c r="T12" s="679"/>
      <c r="U12" s="679"/>
      <c r="V12" s="679"/>
      <c r="W12" s="679"/>
      <c r="X12" s="679"/>
      <c r="Y12" s="680"/>
      <c r="Z12" s="715">
        <v>0.7</v>
      </c>
      <c r="AA12" s="715"/>
      <c r="AB12" s="715"/>
      <c r="AC12" s="715"/>
      <c r="AD12" s="716">
        <v>351096</v>
      </c>
      <c r="AE12" s="716"/>
      <c r="AF12" s="716"/>
      <c r="AG12" s="716"/>
      <c r="AH12" s="716"/>
      <c r="AI12" s="716"/>
      <c r="AJ12" s="716"/>
      <c r="AK12" s="716"/>
      <c r="AL12" s="681">
        <v>1.4</v>
      </c>
      <c r="AM12" s="682"/>
      <c r="AN12" s="682"/>
      <c r="AO12" s="717"/>
      <c r="AP12" s="675" t="s">
        <v>251</v>
      </c>
      <c r="AQ12" s="676"/>
      <c r="AR12" s="676"/>
      <c r="AS12" s="676"/>
      <c r="AT12" s="676"/>
      <c r="AU12" s="676"/>
      <c r="AV12" s="676"/>
      <c r="AW12" s="676"/>
      <c r="AX12" s="676"/>
      <c r="AY12" s="676"/>
      <c r="AZ12" s="676"/>
      <c r="BA12" s="676"/>
      <c r="BB12" s="676"/>
      <c r="BC12" s="676"/>
      <c r="BD12" s="676"/>
      <c r="BE12" s="676"/>
      <c r="BF12" s="677"/>
      <c r="BG12" s="678">
        <v>7099580</v>
      </c>
      <c r="BH12" s="679"/>
      <c r="BI12" s="679"/>
      <c r="BJ12" s="679"/>
      <c r="BK12" s="679"/>
      <c r="BL12" s="679"/>
      <c r="BM12" s="679"/>
      <c r="BN12" s="680"/>
      <c r="BO12" s="715">
        <v>48.6</v>
      </c>
      <c r="BP12" s="715"/>
      <c r="BQ12" s="715"/>
      <c r="BR12" s="715"/>
      <c r="BS12" s="684" t="s">
        <v>136</v>
      </c>
      <c r="BT12" s="679"/>
      <c r="BU12" s="679"/>
      <c r="BV12" s="679"/>
      <c r="BW12" s="679"/>
      <c r="BX12" s="679"/>
      <c r="BY12" s="679"/>
      <c r="BZ12" s="679"/>
      <c r="CA12" s="679"/>
      <c r="CB12" s="722"/>
      <c r="CD12" s="711" t="s">
        <v>252</v>
      </c>
      <c r="CE12" s="712"/>
      <c r="CF12" s="712"/>
      <c r="CG12" s="712"/>
      <c r="CH12" s="712"/>
      <c r="CI12" s="712"/>
      <c r="CJ12" s="712"/>
      <c r="CK12" s="712"/>
      <c r="CL12" s="712"/>
      <c r="CM12" s="712"/>
      <c r="CN12" s="712"/>
      <c r="CO12" s="712"/>
      <c r="CP12" s="712"/>
      <c r="CQ12" s="713"/>
      <c r="CR12" s="678">
        <v>1181462</v>
      </c>
      <c r="CS12" s="679"/>
      <c r="CT12" s="679"/>
      <c r="CU12" s="679"/>
      <c r="CV12" s="679"/>
      <c r="CW12" s="679"/>
      <c r="CX12" s="679"/>
      <c r="CY12" s="680"/>
      <c r="CZ12" s="715">
        <v>2.6</v>
      </c>
      <c r="DA12" s="715"/>
      <c r="DB12" s="715"/>
      <c r="DC12" s="715"/>
      <c r="DD12" s="684">
        <v>728392</v>
      </c>
      <c r="DE12" s="679"/>
      <c r="DF12" s="679"/>
      <c r="DG12" s="679"/>
      <c r="DH12" s="679"/>
      <c r="DI12" s="679"/>
      <c r="DJ12" s="679"/>
      <c r="DK12" s="679"/>
      <c r="DL12" s="679"/>
      <c r="DM12" s="679"/>
      <c r="DN12" s="679"/>
      <c r="DO12" s="679"/>
      <c r="DP12" s="680"/>
      <c r="DQ12" s="684">
        <v>546880</v>
      </c>
      <c r="DR12" s="679"/>
      <c r="DS12" s="679"/>
      <c r="DT12" s="679"/>
      <c r="DU12" s="679"/>
      <c r="DV12" s="679"/>
      <c r="DW12" s="679"/>
      <c r="DX12" s="679"/>
      <c r="DY12" s="679"/>
      <c r="DZ12" s="679"/>
      <c r="EA12" s="679"/>
      <c r="EB12" s="679"/>
      <c r="EC12" s="722"/>
    </row>
    <row r="13" spans="2:143" ht="11.25" customHeight="1" x14ac:dyDescent="0.2">
      <c r="B13" s="675" t="s">
        <v>253</v>
      </c>
      <c r="C13" s="676"/>
      <c r="D13" s="676"/>
      <c r="E13" s="676"/>
      <c r="F13" s="676"/>
      <c r="G13" s="676"/>
      <c r="H13" s="676"/>
      <c r="I13" s="676"/>
      <c r="J13" s="676"/>
      <c r="K13" s="676"/>
      <c r="L13" s="676"/>
      <c r="M13" s="676"/>
      <c r="N13" s="676"/>
      <c r="O13" s="676"/>
      <c r="P13" s="676"/>
      <c r="Q13" s="677"/>
      <c r="R13" s="678" t="s">
        <v>128</v>
      </c>
      <c r="S13" s="679"/>
      <c r="T13" s="679"/>
      <c r="U13" s="679"/>
      <c r="V13" s="679"/>
      <c r="W13" s="679"/>
      <c r="X13" s="679"/>
      <c r="Y13" s="680"/>
      <c r="Z13" s="715" t="s">
        <v>136</v>
      </c>
      <c r="AA13" s="715"/>
      <c r="AB13" s="715"/>
      <c r="AC13" s="715"/>
      <c r="AD13" s="716" t="s">
        <v>136</v>
      </c>
      <c r="AE13" s="716"/>
      <c r="AF13" s="716"/>
      <c r="AG13" s="716"/>
      <c r="AH13" s="716"/>
      <c r="AI13" s="716"/>
      <c r="AJ13" s="716"/>
      <c r="AK13" s="716"/>
      <c r="AL13" s="681" t="s">
        <v>128</v>
      </c>
      <c r="AM13" s="682"/>
      <c r="AN13" s="682"/>
      <c r="AO13" s="717"/>
      <c r="AP13" s="675" t="s">
        <v>254</v>
      </c>
      <c r="AQ13" s="676"/>
      <c r="AR13" s="676"/>
      <c r="AS13" s="676"/>
      <c r="AT13" s="676"/>
      <c r="AU13" s="676"/>
      <c r="AV13" s="676"/>
      <c r="AW13" s="676"/>
      <c r="AX13" s="676"/>
      <c r="AY13" s="676"/>
      <c r="AZ13" s="676"/>
      <c r="BA13" s="676"/>
      <c r="BB13" s="676"/>
      <c r="BC13" s="676"/>
      <c r="BD13" s="676"/>
      <c r="BE13" s="676"/>
      <c r="BF13" s="677"/>
      <c r="BG13" s="678">
        <v>7091952</v>
      </c>
      <c r="BH13" s="679"/>
      <c r="BI13" s="679"/>
      <c r="BJ13" s="679"/>
      <c r="BK13" s="679"/>
      <c r="BL13" s="679"/>
      <c r="BM13" s="679"/>
      <c r="BN13" s="680"/>
      <c r="BO13" s="715">
        <v>48.5</v>
      </c>
      <c r="BP13" s="715"/>
      <c r="BQ13" s="715"/>
      <c r="BR13" s="715"/>
      <c r="BS13" s="684" t="s">
        <v>136</v>
      </c>
      <c r="BT13" s="679"/>
      <c r="BU13" s="679"/>
      <c r="BV13" s="679"/>
      <c r="BW13" s="679"/>
      <c r="BX13" s="679"/>
      <c r="BY13" s="679"/>
      <c r="BZ13" s="679"/>
      <c r="CA13" s="679"/>
      <c r="CB13" s="722"/>
      <c r="CD13" s="711" t="s">
        <v>255</v>
      </c>
      <c r="CE13" s="712"/>
      <c r="CF13" s="712"/>
      <c r="CG13" s="712"/>
      <c r="CH13" s="712"/>
      <c r="CI13" s="712"/>
      <c r="CJ13" s="712"/>
      <c r="CK13" s="712"/>
      <c r="CL13" s="712"/>
      <c r="CM13" s="712"/>
      <c r="CN13" s="712"/>
      <c r="CO13" s="712"/>
      <c r="CP13" s="712"/>
      <c r="CQ13" s="713"/>
      <c r="CR13" s="678">
        <v>3835396</v>
      </c>
      <c r="CS13" s="679"/>
      <c r="CT13" s="679"/>
      <c r="CU13" s="679"/>
      <c r="CV13" s="679"/>
      <c r="CW13" s="679"/>
      <c r="CX13" s="679"/>
      <c r="CY13" s="680"/>
      <c r="CZ13" s="715">
        <v>8.5</v>
      </c>
      <c r="DA13" s="715"/>
      <c r="DB13" s="715"/>
      <c r="DC13" s="715"/>
      <c r="DD13" s="684">
        <v>1777044</v>
      </c>
      <c r="DE13" s="679"/>
      <c r="DF13" s="679"/>
      <c r="DG13" s="679"/>
      <c r="DH13" s="679"/>
      <c r="DI13" s="679"/>
      <c r="DJ13" s="679"/>
      <c r="DK13" s="679"/>
      <c r="DL13" s="679"/>
      <c r="DM13" s="679"/>
      <c r="DN13" s="679"/>
      <c r="DO13" s="679"/>
      <c r="DP13" s="680"/>
      <c r="DQ13" s="684">
        <v>2503792</v>
      </c>
      <c r="DR13" s="679"/>
      <c r="DS13" s="679"/>
      <c r="DT13" s="679"/>
      <c r="DU13" s="679"/>
      <c r="DV13" s="679"/>
      <c r="DW13" s="679"/>
      <c r="DX13" s="679"/>
      <c r="DY13" s="679"/>
      <c r="DZ13" s="679"/>
      <c r="EA13" s="679"/>
      <c r="EB13" s="679"/>
      <c r="EC13" s="722"/>
    </row>
    <row r="14" spans="2:143" ht="11.25" customHeight="1" x14ac:dyDescent="0.2">
      <c r="B14" s="675" t="s">
        <v>256</v>
      </c>
      <c r="C14" s="676"/>
      <c r="D14" s="676"/>
      <c r="E14" s="676"/>
      <c r="F14" s="676"/>
      <c r="G14" s="676"/>
      <c r="H14" s="676"/>
      <c r="I14" s="676"/>
      <c r="J14" s="676"/>
      <c r="K14" s="676"/>
      <c r="L14" s="676"/>
      <c r="M14" s="676"/>
      <c r="N14" s="676"/>
      <c r="O14" s="676"/>
      <c r="P14" s="676"/>
      <c r="Q14" s="677"/>
      <c r="R14" s="678">
        <v>84071</v>
      </c>
      <c r="S14" s="679"/>
      <c r="T14" s="679"/>
      <c r="U14" s="679"/>
      <c r="V14" s="679"/>
      <c r="W14" s="679"/>
      <c r="X14" s="679"/>
      <c r="Y14" s="680"/>
      <c r="Z14" s="715">
        <v>0.2</v>
      </c>
      <c r="AA14" s="715"/>
      <c r="AB14" s="715"/>
      <c r="AC14" s="715"/>
      <c r="AD14" s="716">
        <v>84071</v>
      </c>
      <c r="AE14" s="716"/>
      <c r="AF14" s="716"/>
      <c r="AG14" s="716"/>
      <c r="AH14" s="716"/>
      <c r="AI14" s="716"/>
      <c r="AJ14" s="716"/>
      <c r="AK14" s="716"/>
      <c r="AL14" s="681">
        <v>0.3</v>
      </c>
      <c r="AM14" s="682"/>
      <c r="AN14" s="682"/>
      <c r="AO14" s="717"/>
      <c r="AP14" s="675" t="s">
        <v>257</v>
      </c>
      <c r="AQ14" s="676"/>
      <c r="AR14" s="676"/>
      <c r="AS14" s="676"/>
      <c r="AT14" s="676"/>
      <c r="AU14" s="676"/>
      <c r="AV14" s="676"/>
      <c r="AW14" s="676"/>
      <c r="AX14" s="676"/>
      <c r="AY14" s="676"/>
      <c r="AZ14" s="676"/>
      <c r="BA14" s="676"/>
      <c r="BB14" s="676"/>
      <c r="BC14" s="676"/>
      <c r="BD14" s="676"/>
      <c r="BE14" s="676"/>
      <c r="BF14" s="677"/>
      <c r="BG14" s="678">
        <v>308464</v>
      </c>
      <c r="BH14" s="679"/>
      <c r="BI14" s="679"/>
      <c r="BJ14" s="679"/>
      <c r="BK14" s="679"/>
      <c r="BL14" s="679"/>
      <c r="BM14" s="679"/>
      <c r="BN14" s="680"/>
      <c r="BO14" s="715">
        <v>2.1</v>
      </c>
      <c r="BP14" s="715"/>
      <c r="BQ14" s="715"/>
      <c r="BR14" s="715"/>
      <c r="BS14" s="684" t="s">
        <v>128</v>
      </c>
      <c r="BT14" s="679"/>
      <c r="BU14" s="679"/>
      <c r="BV14" s="679"/>
      <c r="BW14" s="679"/>
      <c r="BX14" s="679"/>
      <c r="BY14" s="679"/>
      <c r="BZ14" s="679"/>
      <c r="CA14" s="679"/>
      <c r="CB14" s="722"/>
      <c r="CD14" s="711" t="s">
        <v>258</v>
      </c>
      <c r="CE14" s="712"/>
      <c r="CF14" s="712"/>
      <c r="CG14" s="712"/>
      <c r="CH14" s="712"/>
      <c r="CI14" s="712"/>
      <c r="CJ14" s="712"/>
      <c r="CK14" s="712"/>
      <c r="CL14" s="712"/>
      <c r="CM14" s="712"/>
      <c r="CN14" s="712"/>
      <c r="CO14" s="712"/>
      <c r="CP14" s="712"/>
      <c r="CQ14" s="713"/>
      <c r="CR14" s="678">
        <v>1554540</v>
      </c>
      <c r="CS14" s="679"/>
      <c r="CT14" s="679"/>
      <c r="CU14" s="679"/>
      <c r="CV14" s="679"/>
      <c r="CW14" s="679"/>
      <c r="CX14" s="679"/>
      <c r="CY14" s="680"/>
      <c r="CZ14" s="715">
        <v>3.4</v>
      </c>
      <c r="DA14" s="715"/>
      <c r="DB14" s="715"/>
      <c r="DC14" s="715"/>
      <c r="DD14" s="684">
        <v>23186</v>
      </c>
      <c r="DE14" s="679"/>
      <c r="DF14" s="679"/>
      <c r="DG14" s="679"/>
      <c r="DH14" s="679"/>
      <c r="DI14" s="679"/>
      <c r="DJ14" s="679"/>
      <c r="DK14" s="679"/>
      <c r="DL14" s="679"/>
      <c r="DM14" s="679"/>
      <c r="DN14" s="679"/>
      <c r="DO14" s="679"/>
      <c r="DP14" s="680"/>
      <c r="DQ14" s="684">
        <v>1496997</v>
      </c>
      <c r="DR14" s="679"/>
      <c r="DS14" s="679"/>
      <c r="DT14" s="679"/>
      <c r="DU14" s="679"/>
      <c r="DV14" s="679"/>
      <c r="DW14" s="679"/>
      <c r="DX14" s="679"/>
      <c r="DY14" s="679"/>
      <c r="DZ14" s="679"/>
      <c r="EA14" s="679"/>
      <c r="EB14" s="679"/>
      <c r="EC14" s="722"/>
    </row>
    <row r="15" spans="2:143" ht="11.25" customHeight="1" x14ac:dyDescent="0.2">
      <c r="B15" s="675" t="s">
        <v>259</v>
      </c>
      <c r="C15" s="676"/>
      <c r="D15" s="676"/>
      <c r="E15" s="676"/>
      <c r="F15" s="676"/>
      <c r="G15" s="676"/>
      <c r="H15" s="676"/>
      <c r="I15" s="676"/>
      <c r="J15" s="676"/>
      <c r="K15" s="676"/>
      <c r="L15" s="676"/>
      <c r="M15" s="676"/>
      <c r="N15" s="676"/>
      <c r="O15" s="676"/>
      <c r="P15" s="676"/>
      <c r="Q15" s="677"/>
      <c r="R15" s="678" t="s">
        <v>128</v>
      </c>
      <c r="S15" s="679"/>
      <c r="T15" s="679"/>
      <c r="U15" s="679"/>
      <c r="V15" s="679"/>
      <c r="W15" s="679"/>
      <c r="X15" s="679"/>
      <c r="Y15" s="680"/>
      <c r="Z15" s="715" t="s">
        <v>128</v>
      </c>
      <c r="AA15" s="715"/>
      <c r="AB15" s="715"/>
      <c r="AC15" s="715"/>
      <c r="AD15" s="716" t="s">
        <v>128</v>
      </c>
      <c r="AE15" s="716"/>
      <c r="AF15" s="716"/>
      <c r="AG15" s="716"/>
      <c r="AH15" s="716"/>
      <c r="AI15" s="716"/>
      <c r="AJ15" s="716"/>
      <c r="AK15" s="716"/>
      <c r="AL15" s="681" t="s">
        <v>136</v>
      </c>
      <c r="AM15" s="682"/>
      <c r="AN15" s="682"/>
      <c r="AO15" s="717"/>
      <c r="AP15" s="675" t="s">
        <v>260</v>
      </c>
      <c r="AQ15" s="676"/>
      <c r="AR15" s="676"/>
      <c r="AS15" s="676"/>
      <c r="AT15" s="676"/>
      <c r="AU15" s="676"/>
      <c r="AV15" s="676"/>
      <c r="AW15" s="676"/>
      <c r="AX15" s="676"/>
      <c r="AY15" s="676"/>
      <c r="AZ15" s="676"/>
      <c r="BA15" s="676"/>
      <c r="BB15" s="676"/>
      <c r="BC15" s="676"/>
      <c r="BD15" s="676"/>
      <c r="BE15" s="676"/>
      <c r="BF15" s="677"/>
      <c r="BG15" s="678">
        <v>611118</v>
      </c>
      <c r="BH15" s="679"/>
      <c r="BI15" s="679"/>
      <c r="BJ15" s="679"/>
      <c r="BK15" s="679"/>
      <c r="BL15" s="679"/>
      <c r="BM15" s="679"/>
      <c r="BN15" s="680"/>
      <c r="BO15" s="715">
        <v>4.2</v>
      </c>
      <c r="BP15" s="715"/>
      <c r="BQ15" s="715"/>
      <c r="BR15" s="715"/>
      <c r="BS15" s="684" t="s">
        <v>128</v>
      </c>
      <c r="BT15" s="679"/>
      <c r="BU15" s="679"/>
      <c r="BV15" s="679"/>
      <c r="BW15" s="679"/>
      <c r="BX15" s="679"/>
      <c r="BY15" s="679"/>
      <c r="BZ15" s="679"/>
      <c r="CA15" s="679"/>
      <c r="CB15" s="722"/>
      <c r="CD15" s="711" t="s">
        <v>261</v>
      </c>
      <c r="CE15" s="712"/>
      <c r="CF15" s="712"/>
      <c r="CG15" s="712"/>
      <c r="CH15" s="712"/>
      <c r="CI15" s="712"/>
      <c r="CJ15" s="712"/>
      <c r="CK15" s="712"/>
      <c r="CL15" s="712"/>
      <c r="CM15" s="712"/>
      <c r="CN15" s="712"/>
      <c r="CO15" s="712"/>
      <c r="CP15" s="712"/>
      <c r="CQ15" s="713"/>
      <c r="CR15" s="678">
        <v>9625012</v>
      </c>
      <c r="CS15" s="679"/>
      <c r="CT15" s="679"/>
      <c r="CU15" s="679"/>
      <c r="CV15" s="679"/>
      <c r="CW15" s="679"/>
      <c r="CX15" s="679"/>
      <c r="CY15" s="680"/>
      <c r="CZ15" s="715">
        <v>21.3</v>
      </c>
      <c r="DA15" s="715"/>
      <c r="DB15" s="715"/>
      <c r="DC15" s="715"/>
      <c r="DD15" s="684">
        <v>6225446</v>
      </c>
      <c r="DE15" s="679"/>
      <c r="DF15" s="679"/>
      <c r="DG15" s="679"/>
      <c r="DH15" s="679"/>
      <c r="DI15" s="679"/>
      <c r="DJ15" s="679"/>
      <c r="DK15" s="679"/>
      <c r="DL15" s="679"/>
      <c r="DM15" s="679"/>
      <c r="DN15" s="679"/>
      <c r="DO15" s="679"/>
      <c r="DP15" s="680"/>
      <c r="DQ15" s="684">
        <v>2914635</v>
      </c>
      <c r="DR15" s="679"/>
      <c r="DS15" s="679"/>
      <c r="DT15" s="679"/>
      <c r="DU15" s="679"/>
      <c r="DV15" s="679"/>
      <c r="DW15" s="679"/>
      <c r="DX15" s="679"/>
      <c r="DY15" s="679"/>
      <c r="DZ15" s="679"/>
      <c r="EA15" s="679"/>
      <c r="EB15" s="679"/>
      <c r="EC15" s="722"/>
    </row>
    <row r="16" spans="2:143" ht="11.25" customHeight="1" x14ac:dyDescent="0.2">
      <c r="B16" s="675" t="s">
        <v>262</v>
      </c>
      <c r="C16" s="676"/>
      <c r="D16" s="676"/>
      <c r="E16" s="676"/>
      <c r="F16" s="676"/>
      <c r="G16" s="676"/>
      <c r="H16" s="676"/>
      <c r="I16" s="676"/>
      <c r="J16" s="676"/>
      <c r="K16" s="676"/>
      <c r="L16" s="676"/>
      <c r="M16" s="676"/>
      <c r="N16" s="676"/>
      <c r="O16" s="676"/>
      <c r="P16" s="676"/>
      <c r="Q16" s="677"/>
      <c r="R16" s="678">
        <v>21218</v>
      </c>
      <c r="S16" s="679"/>
      <c r="T16" s="679"/>
      <c r="U16" s="679"/>
      <c r="V16" s="679"/>
      <c r="W16" s="679"/>
      <c r="X16" s="679"/>
      <c r="Y16" s="680"/>
      <c r="Z16" s="715">
        <v>0</v>
      </c>
      <c r="AA16" s="715"/>
      <c r="AB16" s="715"/>
      <c r="AC16" s="715"/>
      <c r="AD16" s="716">
        <v>21218</v>
      </c>
      <c r="AE16" s="716"/>
      <c r="AF16" s="716"/>
      <c r="AG16" s="716"/>
      <c r="AH16" s="716"/>
      <c r="AI16" s="716"/>
      <c r="AJ16" s="716"/>
      <c r="AK16" s="716"/>
      <c r="AL16" s="681">
        <v>0.1</v>
      </c>
      <c r="AM16" s="682"/>
      <c r="AN16" s="682"/>
      <c r="AO16" s="717"/>
      <c r="AP16" s="675" t="s">
        <v>263</v>
      </c>
      <c r="AQ16" s="676"/>
      <c r="AR16" s="676"/>
      <c r="AS16" s="676"/>
      <c r="AT16" s="676"/>
      <c r="AU16" s="676"/>
      <c r="AV16" s="676"/>
      <c r="AW16" s="676"/>
      <c r="AX16" s="676"/>
      <c r="AY16" s="676"/>
      <c r="AZ16" s="676"/>
      <c r="BA16" s="676"/>
      <c r="BB16" s="676"/>
      <c r="BC16" s="676"/>
      <c r="BD16" s="676"/>
      <c r="BE16" s="676"/>
      <c r="BF16" s="677"/>
      <c r="BG16" s="678">
        <v>623</v>
      </c>
      <c r="BH16" s="679"/>
      <c r="BI16" s="679"/>
      <c r="BJ16" s="679"/>
      <c r="BK16" s="679"/>
      <c r="BL16" s="679"/>
      <c r="BM16" s="679"/>
      <c r="BN16" s="680"/>
      <c r="BO16" s="715">
        <v>0</v>
      </c>
      <c r="BP16" s="715"/>
      <c r="BQ16" s="715"/>
      <c r="BR16" s="715"/>
      <c r="BS16" s="684" t="s">
        <v>239</v>
      </c>
      <c r="BT16" s="679"/>
      <c r="BU16" s="679"/>
      <c r="BV16" s="679"/>
      <c r="BW16" s="679"/>
      <c r="BX16" s="679"/>
      <c r="BY16" s="679"/>
      <c r="BZ16" s="679"/>
      <c r="CA16" s="679"/>
      <c r="CB16" s="722"/>
      <c r="CD16" s="711" t="s">
        <v>264</v>
      </c>
      <c r="CE16" s="712"/>
      <c r="CF16" s="712"/>
      <c r="CG16" s="712"/>
      <c r="CH16" s="712"/>
      <c r="CI16" s="712"/>
      <c r="CJ16" s="712"/>
      <c r="CK16" s="712"/>
      <c r="CL16" s="712"/>
      <c r="CM16" s="712"/>
      <c r="CN16" s="712"/>
      <c r="CO16" s="712"/>
      <c r="CP16" s="712"/>
      <c r="CQ16" s="713"/>
      <c r="CR16" s="678">
        <v>110472</v>
      </c>
      <c r="CS16" s="679"/>
      <c r="CT16" s="679"/>
      <c r="CU16" s="679"/>
      <c r="CV16" s="679"/>
      <c r="CW16" s="679"/>
      <c r="CX16" s="679"/>
      <c r="CY16" s="680"/>
      <c r="CZ16" s="715">
        <v>0.2</v>
      </c>
      <c r="DA16" s="715"/>
      <c r="DB16" s="715"/>
      <c r="DC16" s="715"/>
      <c r="DD16" s="684" t="s">
        <v>136</v>
      </c>
      <c r="DE16" s="679"/>
      <c r="DF16" s="679"/>
      <c r="DG16" s="679"/>
      <c r="DH16" s="679"/>
      <c r="DI16" s="679"/>
      <c r="DJ16" s="679"/>
      <c r="DK16" s="679"/>
      <c r="DL16" s="679"/>
      <c r="DM16" s="679"/>
      <c r="DN16" s="679"/>
      <c r="DO16" s="679"/>
      <c r="DP16" s="680"/>
      <c r="DQ16" s="684">
        <v>18571</v>
      </c>
      <c r="DR16" s="679"/>
      <c r="DS16" s="679"/>
      <c r="DT16" s="679"/>
      <c r="DU16" s="679"/>
      <c r="DV16" s="679"/>
      <c r="DW16" s="679"/>
      <c r="DX16" s="679"/>
      <c r="DY16" s="679"/>
      <c r="DZ16" s="679"/>
      <c r="EA16" s="679"/>
      <c r="EB16" s="679"/>
      <c r="EC16" s="722"/>
    </row>
    <row r="17" spans="2:133" ht="11.25" customHeight="1" x14ac:dyDescent="0.2">
      <c r="B17" s="675" t="s">
        <v>265</v>
      </c>
      <c r="C17" s="676"/>
      <c r="D17" s="676"/>
      <c r="E17" s="676"/>
      <c r="F17" s="676"/>
      <c r="G17" s="676"/>
      <c r="H17" s="676"/>
      <c r="I17" s="676"/>
      <c r="J17" s="676"/>
      <c r="K17" s="676"/>
      <c r="L17" s="676"/>
      <c r="M17" s="676"/>
      <c r="N17" s="676"/>
      <c r="O17" s="676"/>
      <c r="P17" s="676"/>
      <c r="Q17" s="677"/>
      <c r="R17" s="678">
        <v>325438</v>
      </c>
      <c r="S17" s="679"/>
      <c r="T17" s="679"/>
      <c r="U17" s="679"/>
      <c r="V17" s="679"/>
      <c r="W17" s="679"/>
      <c r="X17" s="679"/>
      <c r="Y17" s="680"/>
      <c r="Z17" s="715">
        <v>0.7</v>
      </c>
      <c r="AA17" s="715"/>
      <c r="AB17" s="715"/>
      <c r="AC17" s="715"/>
      <c r="AD17" s="716">
        <v>325438</v>
      </c>
      <c r="AE17" s="716"/>
      <c r="AF17" s="716"/>
      <c r="AG17" s="716"/>
      <c r="AH17" s="716"/>
      <c r="AI17" s="716"/>
      <c r="AJ17" s="716"/>
      <c r="AK17" s="716"/>
      <c r="AL17" s="681">
        <v>1.3</v>
      </c>
      <c r="AM17" s="682"/>
      <c r="AN17" s="682"/>
      <c r="AO17" s="717"/>
      <c r="AP17" s="675" t="s">
        <v>266</v>
      </c>
      <c r="AQ17" s="676"/>
      <c r="AR17" s="676"/>
      <c r="AS17" s="676"/>
      <c r="AT17" s="676"/>
      <c r="AU17" s="676"/>
      <c r="AV17" s="676"/>
      <c r="AW17" s="676"/>
      <c r="AX17" s="676"/>
      <c r="AY17" s="676"/>
      <c r="AZ17" s="676"/>
      <c r="BA17" s="676"/>
      <c r="BB17" s="676"/>
      <c r="BC17" s="676"/>
      <c r="BD17" s="676"/>
      <c r="BE17" s="676"/>
      <c r="BF17" s="677"/>
      <c r="BG17" s="678" t="s">
        <v>128</v>
      </c>
      <c r="BH17" s="679"/>
      <c r="BI17" s="679"/>
      <c r="BJ17" s="679"/>
      <c r="BK17" s="679"/>
      <c r="BL17" s="679"/>
      <c r="BM17" s="679"/>
      <c r="BN17" s="680"/>
      <c r="BO17" s="715" t="s">
        <v>128</v>
      </c>
      <c r="BP17" s="715"/>
      <c r="BQ17" s="715"/>
      <c r="BR17" s="715"/>
      <c r="BS17" s="684" t="s">
        <v>136</v>
      </c>
      <c r="BT17" s="679"/>
      <c r="BU17" s="679"/>
      <c r="BV17" s="679"/>
      <c r="BW17" s="679"/>
      <c r="BX17" s="679"/>
      <c r="BY17" s="679"/>
      <c r="BZ17" s="679"/>
      <c r="CA17" s="679"/>
      <c r="CB17" s="722"/>
      <c r="CD17" s="711" t="s">
        <v>267</v>
      </c>
      <c r="CE17" s="712"/>
      <c r="CF17" s="712"/>
      <c r="CG17" s="712"/>
      <c r="CH17" s="712"/>
      <c r="CI17" s="712"/>
      <c r="CJ17" s="712"/>
      <c r="CK17" s="712"/>
      <c r="CL17" s="712"/>
      <c r="CM17" s="712"/>
      <c r="CN17" s="712"/>
      <c r="CO17" s="712"/>
      <c r="CP17" s="712"/>
      <c r="CQ17" s="713"/>
      <c r="CR17" s="678">
        <v>3765062</v>
      </c>
      <c r="CS17" s="679"/>
      <c r="CT17" s="679"/>
      <c r="CU17" s="679"/>
      <c r="CV17" s="679"/>
      <c r="CW17" s="679"/>
      <c r="CX17" s="679"/>
      <c r="CY17" s="680"/>
      <c r="CZ17" s="715">
        <v>8.3000000000000007</v>
      </c>
      <c r="DA17" s="715"/>
      <c r="DB17" s="715"/>
      <c r="DC17" s="715"/>
      <c r="DD17" s="684" t="s">
        <v>128</v>
      </c>
      <c r="DE17" s="679"/>
      <c r="DF17" s="679"/>
      <c r="DG17" s="679"/>
      <c r="DH17" s="679"/>
      <c r="DI17" s="679"/>
      <c r="DJ17" s="679"/>
      <c r="DK17" s="679"/>
      <c r="DL17" s="679"/>
      <c r="DM17" s="679"/>
      <c r="DN17" s="679"/>
      <c r="DO17" s="679"/>
      <c r="DP17" s="680"/>
      <c r="DQ17" s="684">
        <v>3734427</v>
      </c>
      <c r="DR17" s="679"/>
      <c r="DS17" s="679"/>
      <c r="DT17" s="679"/>
      <c r="DU17" s="679"/>
      <c r="DV17" s="679"/>
      <c r="DW17" s="679"/>
      <c r="DX17" s="679"/>
      <c r="DY17" s="679"/>
      <c r="DZ17" s="679"/>
      <c r="EA17" s="679"/>
      <c r="EB17" s="679"/>
      <c r="EC17" s="722"/>
    </row>
    <row r="18" spans="2:133" ht="11.25" customHeight="1" x14ac:dyDescent="0.2">
      <c r="B18" s="675" t="s">
        <v>268</v>
      </c>
      <c r="C18" s="676"/>
      <c r="D18" s="676"/>
      <c r="E18" s="676"/>
      <c r="F18" s="676"/>
      <c r="G18" s="676"/>
      <c r="H18" s="676"/>
      <c r="I18" s="676"/>
      <c r="J18" s="676"/>
      <c r="K18" s="676"/>
      <c r="L18" s="676"/>
      <c r="M18" s="676"/>
      <c r="N18" s="676"/>
      <c r="O18" s="676"/>
      <c r="P18" s="676"/>
      <c r="Q18" s="677"/>
      <c r="R18" s="678">
        <v>78308</v>
      </c>
      <c r="S18" s="679"/>
      <c r="T18" s="679"/>
      <c r="U18" s="679"/>
      <c r="V18" s="679"/>
      <c r="W18" s="679"/>
      <c r="X18" s="679"/>
      <c r="Y18" s="680"/>
      <c r="Z18" s="715">
        <v>0.2</v>
      </c>
      <c r="AA18" s="715"/>
      <c r="AB18" s="715"/>
      <c r="AC18" s="715"/>
      <c r="AD18" s="716">
        <v>78308</v>
      </c>
      <c r="AE18" s="716"/>
      <c r="AF18" s="716"/>
      <c r="AG18" s="716"/>
      <c r="AH18" s="716"/>
      <c r="AI18" s="716"/>
      <c r="AJ18" s="716"/>
      <c r="AK18" s="716"/>
      <c r="AL18" s="681">
        <v>0.3</v>
      </c>
      <c r="AM18" s="682"/>
      <c r="AN18" s="682"/>
      <c r="AO18" s="717"/>
      <c r="AP18" s="675" t="s">
        <v>269</v>
      </c>
      <c r="AQ18" s="676"/>
      <c r="AR18" s="676"/>
      <c r="AS18" s="676"/>
      <c r="AT18" s="676"/>
      <c r="AU18" s="676"/>
      <c r="AV18" s="676"/>
      <c r="AW18" s="676"/>
      <c r="AX18" s="676"/>
      <c r="AY18" s="676"/>
      <c r="AZ18" s="676"/>
      <c r="BA18" s="676"/>
      <c r="BB18" s="676"/>
      <c r="BC18" s="676"/>
      <c r="BD18" s="676"/>
      <c r="BE18" s="676"/>
      <c r="BF18" s="677"/>
      <c r="BG18" s="678" t="s">
        <v>128</v>
      </c>
      <c r="BH18" s="679"/>
      <c r="BI18" s="679"/>
      <c r="BJ18" s="679"/>
      <c r="BK18" s="679"/>
      <c r="BL18" s="679"/>
      <c r="BM18" s="679"/>
      <c r="BN18" s="680"/>
      <c r="BO18" s="715" t="s">
        <v>128</v>
      </c>
      <c r="BP18" s="715"/>
      <c r="BQ18" s="715"/>
      <c r="BR18" s="715"/>
      <c r="BS18" s="684" t="s">
        <v>128</v>
      </c>
      <c r="BT18" s="679"/>
      <c r="BU18" s="679"/>
      <c r="BV18" s="679"/>
      <c r="BW18" s="679"/>
      <c r="BX18" s="679"/>
      <c r="BY18" s="679"/>
      <c r="BZ18" s="679"/>
      <c r="CA18" s="679"/>
      <c r="CB18" s="722"/>
      <c r="CD18" s="711" t="s">
        <v>270</v>
      </c>
      <c r="CE18" s="712"/>
      <c r="CF18" s="712"/>
      <c r="CG18" s="712"/>
      <c r="CH18" s="712"/>
      <c r="CI18" s="712"/>
      <c r="CJ18" s="712"/>
      <c r="CK18" s="712"/>
      <c r="CL18" s="712"/>
      <c r="CM18" s="712"/>
      <c r="CN18" s="712"/>
      <c r="CO18" s="712"/>
      <c r="CP18" s="712"/>
      <c r="CQ18" s="713"/>
      <c r="CR18" s="678" t="s">
        <v>128</v>
      </c>
      <c r="CS18" s="679"/>
      <c r="CT18" s="679"/>
      <c r="CU18" s="679"/>
      <c r="CV18" s="679"/>
      <c r="CW18" s="679"/>
      <c r="CX18" s="679"/>
      <c r="CY18" s="680"/>
      <c r="CZ18" s="715" t="s">
        <v>128</v>
      </c>
      <c r="DA18" s="715"/>
      <c r="DB18" s="715"/>
      <c r="DC18" s="715"/>
      <c r="DD18" s="684" t="s">
        <v>128</v>
      </c>
      <c r="DE18" s="679"/>
      <c r="DF18" s="679"/>
      <c r="DG18" s="679"/>
      <c r="DH18" s="679"/>
      <c r="DI18" s="679"/>
      <c r="DJ18" s="679"/>
      <c r="DK18" s="679"/>
      <c r="DL18" s="679"/>
      <c r="DM18" s="679"/>
      <c r="DN18" s="679"/>
      <c r="DO18" s="679"/>
      <c r="DP18" s="680"/>
      <c r="DQ18" s="684" t="s">
        <v>128</v>
      </c>
      <c r="DR18" s="679"/>
      <c r="DS18" s="679"/>
      <c r="DT18" s="679"/>
      <c r="DU18" s="679"/>
      <c r="DV18" s="679"/>
      <c r="DW18" s="679"/>
      <c r="DX18" s="679"/>
      <c r="DY18" s="679"/>
      <c r="DZ18" s="679"/>
      <c r="EA18" s="679"/>
      <c r="EB18" s="679"/>
      <c r="EC18" s="722"/>
    </row>
    <row r="19" spans="2:133" ht="11.25" customHeight="1" x14ac:dyDescent="0.2">
      <c r="B19" s="675" t="s">
        <v>271</v>
      </c>
      <c r="C19" s="676"/>
      <c r="D19" s="676"/>
      <c r="E19" s="676"/>
      <c r="F19" s="676"/>
      <c r="G19" s="676"/>
      <c r="H19" s="676"/>
      <c r="I19" s="676"/>
      <c r="J19" s="676"/>
      <c r="K19" s="676"/>
      <c r="L19" s="676"/>
      <c r="M19" s="676"/>
      <c r="N19" s="676"/>
      <c r="O19" s="676"/>
      <c r="P19" s="676"/>
      <c r="Q19" s="677"/>
      <c r="R19" s="678">
        <v>11395</v>
      </c>
      <c r="S19" s="679"/>
      <c r="T19" s="679"/>
      <c r="U19" s="679"/>
      <c r="V19" s="679"/>
      <c r="W19" s="679"/>
      <c r="X19" s="679"/>
      <c r="Y19" s="680"/>
      <c r="Z19" s="715">
        <v>0</v>
      </c>
      <c r="AA19" s="715"/>
      <c r="AB19" s="715"/>
      <c r="AC19" s="715"/>
      <c r="AD19" s="716">
        <v>11395</v>
      </c>
      <c r="AE19" s="716"/>
      <c r="AF19" s="716"/>
      <c r="AG19" s="716"/>
      <c r="AH19" s="716"/>
      <c r="AI19" s="716"/>
      <c r="AJ19" s="716"/>
      <c r="AK19" s="716"/>
      <c r="AL19" s="681">
        <v>0</v>
      </c>
      <c r="AM19" s="682"/>
      <c r="AN19" s="682"/>
      <c r="AO19" s="717"/>
      <c r="AP19" s="675" t="s">
        <v>272</v>
      </c>
      <c r="AQ19" s="676"/>
      <c r="AR19" s="676"/>
      <c r="AS19" s="676"/>
      <c r="AT19" s="676"/>
      <c r="AU19" s="676"/>
      <c r="AV19" s="676"/>
      <c r="AW19" s="676"/>
      <c r="AX19" s="676"/>
      <c r="AY19" s="676"/>
      <c r="AZ19" s="676"/>
      <c r="BA19" s="676"/>
      <c r="BB19" s="676"/>
      <c r="BC19" s="676"/>
      <c r="BD19" s="676"/>
      <c r="BE19" s="676"/>
      <c r="BF19" s="677"/>
      <c r="BG19" s="678">
        <v>14482</v>
      </c>
      <c r="BH19" s="679"/>
      <c r="BI19" s="679"/>
      <c r="BJ19" s="679"/>
      <c r="BK19" s="679"/>
      <c r="BL19" s="679"/>
      <c r="BM19" s="679"/>
      <c r="BN19" s="680"/>
      <c r="BO19" s="715">
        <v>0.1</v>
      </c>
      <c r="BP19" s="715"/>
      <c r="BQ19" s="715"/>
      <c r="BR19" s="715"/>
      <c r="BS19" s="684" t="s">
        <v>239</v>
      </c>
      <c r="BT19" s="679"/>
      <c r="BU19" s="679"/>
      <c r="BV19" s="679"/>
      <c r="BW19" s="679"/>
      <c r="BX19" s="679"/>
      <c r="BY19" s="679"/>
      <c r="BZ19" s="679"/>
      <c r="CA19" s="679"/>
      <c r="CB19" s="722"/>
      <c r="CD19" s="711" t="s">
        <v>273</v>
      </c>
      <c r="CE19" s="712"/>
      <c r="CF19" s="712"/>
      <c r="CG19" s="712"/>
      <c r="CH19" s="712"/>
      <c r="CI19" s="712"/>
      <c r="CJ19" s="712"/>
      <c r="CK19" s="712"/>
      <c r="CL19" s="712"/>
      <c r="CM19" s="712"/>
      <c r="CN19" s="712"/>
      <c r="CO19" s="712"/>
      <c r="CP19" s="712"/>
      <c r="CQ19" s="713"/>
      <c r="CR19" s="678" t="s">
        <v>128</v>
      </c>
      <c r="CS19" s="679"/>
      <c r="CT19" s="679"/>
      <c r="CU19" s="679"/>
      <c r="CV19" s="679"/>
      <c r="CW19" s="679"/>
      <c r="CX19" s="679"/>
      <c r="CY19" s="680"/>
      <c r="CZ19" s="715" t="s">
        <v>239</v>
      </c>
      <c r="DA19" s="715"/>
      <c r="DB19" s="715"/>
      <c r="DC19" s="715"/>
      <c r="DD19" s="684" t="s">
        <v>128</v>
      </c>
      <c r="DE19" s="679"/>
      <c r="DF19" s="679"/>
      <c r="DG19" s="679"/>
      <c r="DH19" s="679"/>
      <c r="DI19" s="679"/>
      <c r="DJ19" s="679"/>
      <c r="DK19" s="679"/>
      <c r="DL19" s="679"/>
      <c r="DM19" s="679"/>
      <c r="DN19" s="679"/>
      <c r="DO19" s="679"/>
      <c r="DP19" s="680"/>
      <c r="DQ19" s="684" t="s">
        <v>128</v>
      </c>
      <c r="DR19" s="679"/>
      <c r="DS19" s="679"/>
      <c r="DT19" s="679"/>
      <c r="DU19" s="679"/>
      <c r="DV19" s="679"/>
      <c r="DW19" s="679"/>
      <c r="DX19" s="679"/>
      <c r="DY19" s="679"/>
      <c r="DZ19" s="679"/>
      <c r="EA19" s="679"/>
      <c r="EB19" s="679"/>
      <c r="EC19" s="722"/>
    </row>
    <row r="20" spans="2:133" ht="11.25" customHeight="1" x14ac:dyDescent="0.2">
      <c r="B20" s="675" t="s">
        <v>274</v>
      </c>
      <c r="C20" s="676"/>
      <c r="D20" s="676"/>
      <c r="E20" s="676"/>
      <c r="F20" s="676"/>
      <c r="G20" s="676"/>
      <c r="H20" s="676"/>
      <c r="I20" s="676"/>
      <c r="J20" s="676"/>
      <c r="K20" s="676"/>
      <c r="L20" s="676"/>
      <c r="M20" s="676"/>
      <c r="N20" s="676"/>
      <c r="O20" s="676"/>
      <c r="P20" s="676"/>
      <c r="Q20" s="677"/>
      <c r="R20" s="678">
        <v>2658</v>
      </c>
      <c r="S20" s="679"/>
      <c r="T20" s="679"/>
      <c r="U20" s="679"/>
      <c r="V20" s="679"/>
      <c r="W20" s="679"/>
      <c r="X20" s="679"/>
      <c r="Y20" s="680"/>
      <c r="Z20" s="715">
        <v>0</v>
      </c>
      <c r="AA20" s="715"/>
      <c r="AB20" s="715"/>
      <c r="AC20" s="715"/>
      <c r="AD20" s="716">
        <v>2658</v>
      </c>
      <c r="AE20" s="716"/>
      <c r="AF20" s="716"/>
      <c r="AG20" s="716"/>
      <c r="AH20" s="716"/>
      <c r="AI20" s="716"/>
      <c r="AJ20" s="716"/>
      <c r="AK20" s="716"/>
      <c r="AL20" s="681">
        <v>0</v>
      </c>
      <c r="AM20" s="682"/>
      <c r="AN20" s="682"/>
      <c r="AO20" s="717"/>
      <c r="AP20" s="675" t="s">
        <v>275</v>
      </c>
      <c r="AQ20" s="676"/>
      <c r="AR20" s="676"/>
      <c r="AS20" s="676"/>
      <c r="AT20" s="676"/>
      <c r="AU20" s="676"/>
      <c r="AV20" s="676"/>
      <c r="AW20" s="676"/>
      <c r="AX20" s="676"/>
      <c r="AY20" s="676"/>
      <c r="AZ20" s="676"/>
      <c r="BA20" s="676"/>
      <c r="BB20" s="676"/>
      <c r="BC20" s="676"/>
      <c r="BD20" s="676"/>
      <c r="BE20" s="676"/>
      <c r="BF20" s="677"/>
      <c r="BG20" s="678">
        <v>14482</v>
      </c>
      <c r="BH20" s="679"/>
      <c r="BI20" s="679"/>
      <c r="BJ20" s="679"/>
      <c r="BK20" s="679"/>
      <c r="BL20" s="679"/>
      <c r="BM20" s="679"/>
      <c r="BN20" s="680"/>
      <c r="BO20" s="715">
        <v>0.1</v>
      </c>
      <c r="BP20" s="715"/>
      <c r="BQ20" s="715"/>
      <c r="BR20" s="715"/>
      <c r="BS20" s="684" t="s">
        <v>128</v>
      </c>
      <c r="BT20" s="679"/>
      <c r="BU20" s="679"/>
      <c r="BV20" s="679"/>
      <c r="BW20" s="679"/>
      <c r="BX20" s="679"/>
      <c r="BY20" s="679"/>
      <c r="BZ20" s="679"/>
      <c r="CA20" s="679"/>
      <c r="CB20" s="722"/>
      <c r="CD20" s="711" t="s">
        <v>276</v>
      </c>
      <c r="CE20" s="712"/>
      <c r="CF20" s="712"/>
      <c r="CG20" s="712"/>
      <c r="CH20" s="712"/>
      <c r="CI20" s="712"/>
      <c r="CJ20" s="712"/>
      <c r="CK20" s="712"/>
      <c r="CL20" s="712"/>
      <c r="CM20" s="712"/>
      <c r="CN20" s="712"/>
      <c r="CO20" s="712"/>
      <c r="CP20" s="712"/>
      <c r="CQ20" s="713"/>
      <c r="CR20" s="678">
        <v>45191335</v>
      </c>
      <c r="CS20" s="679"/>
      <c r="CT20" s="679"/>
      <c r="CU20" s="679"/>
      <c r="CV20" s="679"/>
      <c r="CW20" s="679"/>
      <c r="CX20" s="679"/>
      <c r="CY20" s="680"/>
      <c r="CZ20" s="715">
        <v>100</v>
      </c>
      <c r="DA20" s="715"/>
      <c r="DB20" s="715"/>
      <c r="DC20" s="715"/>
      <c r="DD20" s="684">
        <v>11449067</v>
      </c>
      <c r="DE20" s="679"/>
      <c r="DF20" s="679"/>
      <c r="DG20" s="679"/>
      <c r="DH20" s="679"/>
      <c r="DI20" s="679"/>
      <c r="DJ20" s="679"/>
      <c r="DK20" s="679"/>
      <c r="DL20" s="679"/>
      <c r="DM20" s="679"/>
      <c r="DN20" s="679"/>
      <c r="DO20" s="679"/>
      <c r="DP20" s="680"/>
      <c r="DQ20" s="684">
        <v>26981415</v>
      </c>
      <c r="DR20" s="679"/>
      <c r="DS20" s="679"/>
      <c r="DT20" s="679"/>
      <c r="DU20" s="679"/>
      <c r="DV20" s="679"/>
      <c r="DW20" s="679"/>
      <c r="DX20" s="679"/>
      <c r="DY20" s="679"/>
      <c r="DZ20" s="679"/>
      <c r="EA20" s="679"/>
      <c r="EB20" s="679"/>
      <c r="EC20" s="722"/>
    </row>
    <row r="21" spans="2:133" ht="11.25" customHeight="1" x14ac:dyDescent="0.2">
      <c r="B21" s="675" t="s">
        <v>277</v>
      </c>
      <c r="C21" s="676"/>
      <c r="D21" s="676"/>
      <c r="E21" s="676"/>
      <c r="F21" s="676"/>
      <c r="G21" s="676"/>
      <c r="H21" s="676"/>
      <c r="I21" s="676"/>
      <c r="J21" s="676"/>
      <c r="K21" s="676"/>
      <c r="L21" s="676"/>
      <c r="M21" s="676"/>
      <c r="N21" s="676"/>
      <c r="O21" s="676"/>
      <c r="P21" s="676"/>
      <c r="Q21" s="677"/>
      <c r="R21" s="678">
        <v>233077</v>
      </c>
      <c r="S21" s="679"/>
      <c r="T21" s="679"/>
      <c r="U21" s="679"/>
      <c r="V21" s="679"/>
      <c r="W21" s="679"/>
      <c r="X21" s="679"/>
      <c r="Y21" s="680"/>
      <c r="Z21" s="715">
        <v>0.5</v>
      </c>
      <c r="AA21" s="715"/>
      <c r="AB21" s="715"/>
      <c r="AC21" s="715"/>
      <c r="AD21" s="716">
        <v>233077</v>
      </c>
      <c r="AE21" s="716"/>
      <c r="AF21" s="716"/>
      <c r="AG21" s="716"/>
      <c r="AH21" s="716"/>
      <c r="AI21" s="716"/>
      <c r="AJ21" s="716"/>
      <c r="AK21" s="716"/>
      <c r="AL21" s="681">
        <v>1</v>
      </c>
      <c r="AM21" s="682"/>
      <c r="AN21" s="682"/>
      <c r="AO21" s="717"/>
      <c r="AP21" s="772" t="s">
        <v>278</v>
      </c>
      <c r="AQ21" s="780"/>
      <c r="AR21" s="780"/>
      <c r="AS21" s="780"/>
      <c r="AT21" s="780"/>
      <c r="AU21" s="780"/>
      <c r="AV21" s="780"/>
      <c r="AW21" s="780"/>
      <c r="AX21" s="780"/>
      <c r="AY21" s="780"/>
      <c r="AZ21" s="780"/>
      <c r="BA21" s="780"/>
      <c r="BB21" s="780"/>
      <c r="BC21" s="780"/>
      <c r="BD21" s="780"/>
      <c r="BE21" s="780"/>
      <c r="BF21" s="774"/>
      <c r="BG21" s="678">
        <v>14482</v>
      </c>
      <c r="BH21" s="679"/>
      <c r="BI21" s="679"/>
      <c r="BJ21" s="679"/>
      <c r="BK21" s="679"/>
      <c r="BL21" s="679"/>
      <c r="BM21" s="679"/>
      <c r="BN21" s="680"/>
      <c r="BO21" s="715">
        <v>0.1</v>
      </c>
      <c r="BP21" s="715"/>
      <c r="BQ21" s="715"/>
      <c r="BR21" s="715"/>
      <c r="BS21" s="684" t="s">
        <v>128</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2">
      <c r="B22" s="675" t="s">
        <v>279</v>
      </c>
      <c r="C22" s="676"/>
      <c r="D22" s="676"/>
      <c r="E22" s="676"/>
      <c r="F22" s="676"/>
      <c r="G22" s="676"/>
      <c r="H22" s="676"/>
      <c r="I22" s="676"/>
      <c r="J22" s="676"/>
      <c r="K22" s="676"/>
      <c r="L22" s="676"/>
      <c r="M22" s="676"/>
      <c r="N22" s="676"/>
      <c r="O22" s="676"/>
      <c r="P22" s="676"/>
      <c r="Q22" s="677"/>
      <c r="R22" s="678">
        <v>7679369</v>
      </c>
      <c r="S22" s="679"/>
      <c r="T22" s="679"/>
      <c r="U22" s="679"/>
      <c r="V22" s="679"/>
      <c r="W22" s="679"/>
      <c r="X22" s="679"/>
      <c r="Y22" s="680"/>
      <c r="Z22" s="715">
        <v>16.399999999999999</v>
      </c>
      <c r="AA22" s="715"/>
      <c r="AB22" s="715"/>
      <c r="AC22" s="715"/>
      <c r="AD22" s="716">
        <v>6752634</v>
      </c>
      <c r="AE22" s="716"/>
      <c r="AF22" s="716"/>
      <c r="AG22" s="716"/>
      <c r="AH22" s="716"/>
      <c r="AI22" s="716"/>
      <c r="AJ22" s="716"/>
      <c r="AK22" s="716"/>
      <c r="AL22" s="681">
        <v>27.8</v>
      </c>
      <c r="AM22" s="682"/>
      <c r="AN22" s="682"/>
      <c r="AO22" s="717"/>
      <c r="AP22" s="772" t="s">
        <v>280</v>
      </c>
      <c r="AQ22" s="780"/>
      <c r="AR22" s="780"/>
      <c r="AS22" s="780"/>
      <c r="AT22" s="780"/>
      <c r="AU22" s="780"/>
      <c r="AV22" s="780"/>
      <c r="AW22" s="780"/>
      <c r="AX22" s="780"/>
      <c r="AY22" s="780"/>
      <c r="AZ22" s="780"/>
      <c r="BA22" s="780"/>
      <c r="BB22" s="780"/>
      <c r="BC22" s="780"/>
      <c r="BD22" s="780"/>
      <c r="BE22" s="780"/>
      <c r="BF22" s="774"/>
      <c r="BG22" s="678" t="s">
        <v>136</v>
      </c>
      <c r="BH22" s="679"/>
      <c r="BI22" s="679"/>
      <c r="BJ22" s="679"/>
      <c r="BK22" s="679"/>
      <c r="BL22" s="679"/>
      <c r="BM22" s="679"/>
      <c r="BN22" s="680"/>
      <c r="BO22" s="715" t="s">
        <v>128</v>
      </c>
      <c r="BP22" s="715"/>
      <c r="BQ22" s="715"/>
      <c r="BR22" s="715"/>
      <c r="BS22" s="684" t="s">
        <v>128</v>
      </c>
      <c r="BT22" s="679"/>
      <c r="BU22" s="679"/>
      <c r="BV22" s="679"/>
      <c r="BW22" s="679"/>
      <c r="BX22" s="679"/>
      <c r="BY22" s="679"/>
      <c r="BZ22" s="679"/>
      <c r="CA22" s="679"/>
      <c r="CB22" s="722"/>
      <c r="CD22" s="782" t="s">
        <v>281</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2">
      <c r="B23" s="675" t="s">
        <v>282</v>
      </c>
      <c r="C23" s="676"/>
      <c r="D23" s="676"/>
      <c r="E23" s="676"/>
      <c r="F23" s="676"/>
      <c r="G23" s="676"/>
      <c r="H23" s="676"/>
      <c r="I23" s="676"/>
      <c r="J23" s="676"/>
      <c r="K23" s="676"/>
      <c r="L23" s="676"/>
      <c r="M23" s="676"/>
      <c r="N23" s="676"/>
      <c r="O23" s="676"/>
      <c r="P23" s="676"/>
      <c r="Q23" s="677"/>
      <c r="R23" s="678">
        <v>6752634</v>
      </c>
      <c r="S23" s="679"/>
      <c r="T23" s="679"/>
      <c r="U23" s="679"/>
      <c r="V23" s="679"/>
      <c r="W23" s="679"/>
      <c r="X23" s="679"/>
      <c r="Y23" s="680"/>
      <c r="Z23" s="715">
        <v>14.4</v>
      </c>
      <c r="AA23" s="715"/>
      <c r="AB23" s="715"/>
      <c r="AC23" s="715"/>
      <c r="AD23" s="716">
        <v>6752634</v>
      </c>
      <c r="AE23" s="716"/>
      <c r="AF23" s="716"/>
      <c r="AG23" s="716"/>
      <c r="AH23" s="716"/>
      <c r="AI23" s="716"/>
      <c r="AJ23" s="716"/>
      <c r="AK23" s="716"/>
      <c r="AL23" s="681">
        <v>27.8</v>
      </c>
      <c r="AM23" s="682"/>
      <c r="AN23" s="682"/>
      <c r="AO23" s="717"/>
      <c r="AP23" s="772" t="s">
        <v>283</v>
      </c>
      <c r="AQ23" s="780"/>
      <c r="AR23" s="780"/>
      <c r="AS23" s="780"/>
      <c r="AT23" s="780"/>
      <c r="AU23" s="780"/>
      <c r="AV23" s="780"/>
      <c r="AW23" s="780"/>
      <c r="AX23" s="780"/>
      <c r="AY23" s="780"/>
      <c r="AZ23" s="780"/>
      <c r="BA23" s="780"/>
      <c r="BB23" s="780"/>
      <c r="BC23" s="780"/>
      <c r="BD23" s="780"/>
      <c r="BE23" s="780"/>
      <c r="BF23" s="774"/>
      <c r="BG23" s="678" t="s">
        <v>239</v>
      </c>
      <c r="BH23" s="679"/>
      <c r="BI23" s="679"/>
      <c r="BJ23" s="679"/>
      <c r="BK23" s="679"/>
      <c r="BL23" s="679"/>
      <c r="BM23" s="679"/>
      <c r="BN23" s="680"/>
      <c r="BO23" s="715" t="s">
        <v>128</v>
      </c>
      <c r="BP23" s="715"/>
      <c r="BQ23" s="715"/>
      <c r="BR23" s="715"/>
      <c r="BS23" s="684" t="s">
        <v>128</v>
      </c>
      <c r="BT23" s="679"/>
      <c r="BU23" s="679"/>
      <c r="BV23" s="679"/>
      <c r="BW23" s="679"/>
      <c r="BX23" s="679"/>
      <c r="BY23" s="679"/>
      <c r="BZ23" s="679"/>
      <c r="CA23" s="679"/>
      <c r="CB23" s="722"/>
      <c r="CD23" s="782" t="s">
        <v>222</v>
      </c>
      <c r="CE23" s="783"/>
      <c r="CF23" s="783"/>
      <c r="CG23" s="783"/>
      <c r="CH23" s="783"/>
      <c r="CI23" s="783"/>
      <c r="CJ23" s="783"/>
      <c r="CK23" s="783"/>
      <c r="CL23" s="783"/>
      <c r="CM23" s="783"/>
      <c r="CN23" s="783"/>
      <c r="CO23" s="783"/>
      <c r="CP23" s="783"/>
      <c r="CQ23" s="784"/>
      <c r="CR23" s="782" t="s">
        <v>284</v>
      </c>
      <c r="CS23" s="783"/>
      <c r="CT23" s="783"/>
      <c r="CU23" s="783"/>
      <c r="CV23" s="783"/>
      <c r="CW23" s="783"/>
      <c r="CX23" s="783"/>
      <c r="CY23" s="784"/>
      <c r="CZ23" s="782" t="s">
        <v>285</v>
      </c>
      <c r="DA23" s="783"/>
      <c r="DB23" s="783"/>
      <c r="DC23" s="784"/>
      <c r="DD23" s="782" t="s">
        <v>286</v>
      </c>
      <c r="DE23" s="783"/>
      <c r="DF23" s="783"/>
      <c r="DG23" s="783"/>
      <c r="DH23" s="783"/>
      <c r="DI23" s="783"/>
      <c r="DJ23" s="783"/>
      <c r="DK23" s="784"/>
      <c r="DL23" s="791" t="s">
        <v>287</v>
      </c>
      <c r="DM23" s="792"/>
      <c r="DN23" s="792"/>
      <c r="DO23" s="792"/>
      <c r="DP23" s="792"/>
      <c r="DQ23" s="792"/>
      <c r="DR23" s="792"/>
      <c r="DS23" s="792"/>
      <c r="DT23" s="792"/>
      <c r="DU23" s="792"/>
      <c r="DV23" s="793"/>
      <c r="DW23" s="782" t="s">
        <v>288</v>
      </c>
      <c r="DX23" s="783"/>
      <c r="DY23" s="783"/>
      <c r="DZ23" s="783"/>
      <c r="EA23" s="783"/>
      <c r="EB23" s="783"/>
      <c r="EC23" s="784"/>
    </row>
    <row r="24" spans="2:133" ht="11.25" customHeight="1" x14ac:dyDescent="0.2">
      <c r="B24" s="675" t="s">
        <v>289</v>
      </c>
      <c r="C24" s="676"/>
      <c r="D24" s="676"/>
      <c r="E24" s="676"/>
      <c r="F24" s="676"/>
      <c r="G24" s="676"/>
      <c r="H24" s="676"/>
      <c r="I24" s="676"/>
      <c r="J24" s="676"/>
      <c r="K24" s="676"/>
      <c r="L24" s="676"/>
      <c r="M24" s="676"/>
      <c r="N24" s="676"/>
      <c r="O24" s="676"/>
      <c r="P24" s="676"/>
      <c r="Q24" s="677"/>
      <c r="R24" s="678">
        <v>926735</v>
      </c>
      <c r="S24" s="679"/>
      <c r="T24" s="679"/>
      <c r="U24" s="679"/>
      <c r="V24" s="679"/>
      <c r="W24" s="679"/>
      <c r="X24" s="679"/>
      <c r="Y24" s="680"/>
      <c r="Z24" s="715">
        <v>2</v>
      </c>
      <c r="AA24" s="715"/>
      <c r="AB24" s="715"/>
      <c r="AC24" s="715"/>
      <c r="AD24" s="716" t="s">
        <v>128</v>
      </c>
      <c r="AE24" s="716"/>
      <c r="AF24" s="716"/>
      <c r="AG24" s="716"/>
      <c r="AH24" s="716"/>
      <c r="AI24" s="716"/>
      <c r="AJ24" s="716"/>
      <c r="AK24" s="716"/>
      <c r="AL24" s="681" t="s">
        <v>128</v>
      </c>
      <c r="AM24" s="682"/>
      <c r="AN24" s="682"/>
      <c r="AO24" s="717"/>
      <c r="AP24" s="772" t="s">
        <v>290</v>
      </c>
      <c r="AQ24" s="780"/>
      <c r="AR24" s="780"/>
      <c r="AS24" s="780"/>
      <c r="AT24" s="780"/>
      <c r="AU24" s="780"/>
      <c r="AV24" s="780"/>
      <c r="AW24" s="780"/>
      <c r="AX24" s="780"/>
      <c r="AY24" s="780"/>
      <c r="AZ24" s="780"/>
      <c r="BA24" s="780"/>
      <c r="BB24" s="780"/>
      <c r="BC24" s="780"/>
      <c r="BD24" s="780"/>
      <c r="BE24" s="780"/>
      <c r="BF24" s="774"/>
      <c r="BG24" s="678" t="s">
        <v>128</v>
      </c>
      <c r="BH24" s="679"/>
      <c r="BI24" s="679"/>
      <c r="BJ24" s="679"/>
      <c r="BK24" s="679"/>
      <c r="BL24" s="679"/>
      <c r="BM24" s="679"/>
      <c r="BN24" s="680"/>
      <c r="BO24" s="715" t="s">
        <v>128</v>
      </c>
      <c r="BP24" s="715"/>
      <c r="BQ24" s="715"/>
      <c r="BR24" s="715"/>
      <c r="BS24" s="684" t="s">
        <v>128</v>
      </c>
      <c r="BT24" s="679"/>
      <c r="BU24" s="679"/>
      <c r="BV24" s="679"/>
      <c r="BW24" s="679"/>
      <c r="BX24" s="679"/>
      <c r="BY24" s="679"/>
      <c r="BZ24" s="679"/>
      <c r="CA24" s="679"/>
      <c r="CB24" s="722"/>
      <c r="CD24" s="736" t="s">
        <v>291</v>
      </c>
      <c r="CE24" s="737"/>
      <c r="CF24" s="737"/>
      <c r="CG24" s="737"/>
      <c r="CH24" s="737"/>
      <c r="CI24" s="737"/>
      <c r="CJ24" s="737"/>
      <c r="CK24" s="737"/>
      <c r="CL24" s="737"/>
      <c r="CM24" s="737"/>
      <c r="CN24" s="737"/>
      <c r="CO24" s="737"/>
      <c r="CP24" s="737"/>
      <c r="CQ24" s="738"/>
      <c r="CR24" s="733">
        <v>16508345</v>
      </c>
      <c r="CS24" s="734"/>
      <c r="CT24" s="734"/>
      <c r="CU24" s="734"/>
      <c r="CV24" s="734"/>
      <c r="CW24" s="734"/>
      <c r="CX24" s="734"/>
      <c r="CY24" s="777"/>
      <c r="CZ24" s="778">
        <v>36.5</v>
      </c>
      <c r="DA24" s="749"/>
      <c r="DB24" s="749"/>
      <c r="DC24" s="781"/>
      <c r="DD24" s="776">
        <v>11798205</v>
      </c>
      <c r="DE24" s="734"/>
      <c r="DF24" s="734"/>
      <c r="DG24" s="734"/>
      <c r="DH24" s="734"/>
      <c r="DI24" s="734"/>
      <c r="DJ24" s="734"/>
      <c r="DK24" s="777"/>
      <c r="DL24" s="776">
        <v>11736705</v>
      </c>
      <c r="DM24" s="734"/>
      <c r="DN24" s="734"/>
      <c r="DO24" s="734"/>
      <c r="DP24" s="734"/>
      <c r="DQ24" s="734"/>
      <c r="DR24" s="734"/>
      <c r="DS24" s="734"/>
      <c r="DT24" s="734"/>
      <c r="DU24" s="734"/>
      <c r="DV24" s="777"/>
      <c r="DW24" s="778">
        <v>46.1</v>
      </c>
      <c r="DX24" s="749"/>
      <c r="DY24" s="749"/>
      <c r="DZ24" s="749"/>
      <c r="EA24" s="749"/>
      <c r="EB24" s="749"/>
      <c r="EC24" s="779"/>
    </row>
    <row r="25" spans="2:133" ht="11.25" customHeight="1" x14ac:dyDescent="0.2">
      <c r="B25" s="675" t="s">
        <v>292</v>
      </c>
      <c r="C25" s="676"/>
      <c r="D25" s="676"/>
      <c r="E25" s="676"/>
      <c r="F25" s="676"/>
      <c r="G25" s="676"/>
      <c r="H25" s="676"/>
      <c r="I25" s="676"/>
      <c r="J25" s="676"/>
      <c r="K25" s="676"/>
      <c r="L25" s="676"/>
      <c r="M25" s="676"/>
      <c r="N25" s="676"/>
      <c r="O25" s="676"/>
      <c r="P25" s="676"/>
      <c r="Q25" s="677"/>
      <c r="R25" s="678" t="s">
        <v>128</v>
      </c>
      <c r="S25" s="679"/>
      <c r="T25" s="679"/>
      <c r="U25" s="679"/>
      <c r="V25" s="679"/>
      <c r="W25" s="679"/>
      <c r="X25" s="679"/>
      <c r="Y25" s="680"/>
      <c r="Z25" s="715" t="s">
        <v>136</v>
      </c>
      <c r="AA25" s="715"/>
      <c r="AB25" s="715"/>
      <c r="AC25" s="715"/>
      <c r="AD25" s="716" t="s">
        <v>136</v>
      </c>
      <c r="AE25" s="716"/>
      <c r="AF25" s="716"/>
      <c r="AG25" s="716"/>
      <c r="AH25" s="716"/>
      <c r="AI25" s="716"/>
      <c r="AJ25" s="716"/>
      <c r="AK25" s="716"/>
      <c r="AL25" s="681" t="s">
        <v>128</v>
      </c>
      <c r="AM25" s="682"/>
      <c r="AN25" s="682"/>
      <c r="AO25" s="717"/>
      <c r="AP25" s="772" t="s">
        <v>293</v>
      </c>
      <c r="AQ25" s="780"/>
      <c r="AR25" s="780"/>
      <c r="AS25" s="780"/>
      <c r="AT25" s="780"/>
      <c r="AU25" s="780"/>
      <c r="AV25" s="780"/>
      <c r="AW25" s="780"/>
      <c r="AX25" s="780"/>
      <c r="AY25" s="780"/>
      <c r="AZ25" s="780"/>
      <c r="BA25" s="780"/>
      <c r="BB25" s="780"/>
      <c r="BC25" s="780"/>
      <c r="BD25" s="780"/>
      <c r="BE25" s="780"/>
      <c r="BF25" s="774"/>
      <c r="BG25" s="678" t="s">
        <v>136</v>
      </c>
      <c r="BH25" s="679"/>
      <c r="BI25" s="679"/>
      <c r="BJ25" s="679"/>
      <c r="BK25" s="679"/>
      <c r="BL25" s="679"/>
      <c r="BM25" s="679"/>
      <c r="BN25" s="680"/>
      <c r="BO25" s="715" t="s">
        <v>128</v>
      </c>
      <c r="BP25" s="715"/>
      <c r="BQ25" s="715"/>
      <c r="BR25" s="715"/>
      <c r="BS25" s="684" t="s">
        <v>128</v>
      </c>
      <c r="BT25" s="679"/>
      <c r="BU25" s="679"/>
      <c r="BV25" s="679"/>
      <c r="BW25" s="679"/>
      <c r="BX25" s="679"/>
      <c r="BY25" s="679"/>
      <c r="BZ25" s="679"/>
      <c r="CA25" s="679"/>
      <c r="CB25" s="722"/>
      <c r="CD25" s="711" t="s">
        <v>294</v>
      </c>
      <c r="CE25" s="712"/>
      <c r="CF25" s="712"/>
      <c r="CG25" s="712"/>
      <c r="CH25" s="712"/>
      <c r="CI25" s="712"/>
      <c r="CJ25" s="712"/>
      <c r="CK25" s="712"/>
      <c r="CL25" s="712"/>
      <c r="CM25" s="712"/>
      <c r="CN25" s="712"/>
      <c r="CO25" s="712"/>
      <c r="CP25" s="712"/>
      <c r="CQ25" s="713"/>
      <c r="CR25" s="678">
        <v>6729576</v>
      </c>
      <c r="CS25" s="697"/>
      <c r="CT25" s="697"/>
      <c r="CU25" s="697"/>
      <c r="CV25" s="697"/>
      <c r="CW25" s="697"/>
      <c r="CX25" s="697"/>
      <c r="CY25" s="698"/>
      <c r="CZ25" s="681">
        <v>14.9</v>
      </c>
      <c r="DA25" s="699"/>
      <c r="DB25" s="699"/>
      <c r="DC25" s="700"/>
      <c r="DD25" s="684">
        <v>6186899</v>
      </c>
      <c r="DE25" s="697"/>
      <c r="DF25" s="697"/>
      <c r="DG25" s="697"/>
      <c r="DH25" s="697"/>
      <c r="DI25" s="697"/>
      <c r="DJ25" s="697"/>
      <c r="DK25" s="698"/>
      <c r="DL25" s="684">
        <v>6128042</v>
      </c>
      <c r="DM25" s="697"/>
      <c r="DN25" s="697"/>
      <c r="DO25" s="697"/>
      <c r="DP25" s="697"/>
      <c r="DQ25" s="697"/>
      <c r="DR25" s="697"/>
      <c r="DS25" s="697"/>
      <c r="DT25" s="697"/>
      <c r="DU25" s="697"/>
      <c r="DV25" s="698"/>
      <c r="DW25" s="681">
        <v>24.1</v>
      </c>
      <c r="DX25" s="699"/>
      <c r="DY25" s="699"/>
      <c r="DZ25" s="699"/>
      <c r="EA25" s="699"/>
      <c r="EB25" s="699"/>
      <c r="EC25" s="714"/>
    </row>
    <row r="26" spans="2:133" ht="11.25" customHeight="1" x14ac:dyDescent="0.2">
      <c r="B26" s="675" t="s">
        <v>295</v>
      </c>
      <c r="C26" s="676"/>
      <c r="D26" s="676"/>
      <c r="E26" s="676"/>
      <c r="F26" s="676"/>
      <c r="G26" s="676"/>
      <c r="H26" s="676"/>
      <c r="I26" s="676"/>
      <c r="J26" s="676"/>
      <c r="K26" s="676"/>
      <c r="L26" s="676"/>
      <c r="M26" s="676"/>
      <c r="N26" s="676"/>
      <c r="O26" s="676"/>
      <c r="P26" s="676"/>
      <c r="Q26" s="677"/>
      <c r="R26" s="678">
        <v>25155242</v>
      </c>
      <c r="S26" s="679"/>
      <c r="T26" s="679"/>
      <c r="U26" s="679"/>
      <c r="V26" s="679"/>
      <c r="W26" s="679"/>
      <c r="X26" s="679"/>
      <c r="Y26" s="680"/>
      <c r="Z26" s="715">
        <v>53.6</v>
      </c>
      <c r="AA26" s="715"/>
      <c r="AB26" s="715"/>
      <c r="AC26" s="715"/>
      <c r="AD26" s="716">
        <v>24228507</v>
      </c>
      <c r="AE26" s="716"/>
      <c r="AF26" s="716"/>
      <c r="AG26" s="716"/>
      <c r="AH26" s="716"/>
      <c r="AI26" s="716"/>
      <c r="AJ26" s="716"/>
      <c r="AK26" s="716"/>
      <c r="AL26" s="681">
        <v>99.8</v>
      </c>
      <c r="AM26" s="682"/>
      <c r="AN26" s="682"/>
      <c r="AO26" s="717"/>
      <c r="AP26" s="772" t="s">
        <v>296</v>
      </c>
      <c r="AQ26" s="773"/>
      <c r="AR26" s="773"/>
      <c r="AS26" s="773"/>
      <c r="AT26" s="773"/>
      <c r="AU26" s="773"/>
      <c r="AV26" s="773"/>
      <c r="AW26" s="773"/>
      <c r="AX26" s="773"/>
      <c r="AY26" s="773"/>
      <c r="AZ26" s="773"/>
      <c r="BA26" s="773"/>
      <c r="BB26" s="773"/>
      <c r="BC26" s="773"/>
      <c r="BD26" s="773"/>
      <c r="BE26" s="773"/>
      <c r="BF26" s="774"/>
      <c r="BG26" s="678" t="s">
        <v>128</v>
      </c>
      <c r="BH26" s="679"/>
      <c r="BI26" s="679"/>
      <c r="BJ26" s="679"/>
      <c r="BK26" s="679"/>
      <c r="BL26" s="679"/>
      <c r="BM26" s="679"/>
      <c r="BN26" s="680"/>
      <c r="BO26" s="715" t="s">
        <v>128</v>
      </c>
      <c r="BP26" s="715"/>
      <c r="BQ26" s="715"/>
      <c r="BR26" s="715"/>
      <c r="BS26" s="684" t="s">
        <v>136</v>
      </c>
      <c r="BT26" s="679"/>
      <c r="BU26" s="679"/>
      <c r="BV26" s="679"/>
      <c r="BW26" s="679"/>
      <c r="BX26" s="679"/>
      <c r="BY26" s="679"/>
      <c r="BZ26" s="679"/>
      <c r="CA26" s="679"/>
      <c r="CB26" s="722"/>
      <c r="CD26" s="711" t="s">
        <v>297</v>
      </c>
      <c r="CE26" s="712"/>
      <c r="CF26" s="712"/>
      <c r="CG26" s="712"/>
      <c r="CH26" s="712"/>
      <c r="CI26" s="712"/>
      <c r="CJ26" s="712"/>
      <c r="CK26" s="712"/>
      <c r="CL26" s="712"/>
      <c r="CM26" s="712"/>
      <c r="CN26" s="712"/>
      <c r="CO26" s="712"/>
      <c r="CP26" s="712"/>
      <c r="CQ26" s="713"/>
      <c r="CR26" s="678">
        <v>4004659</v>
      </c>
      <c r="CS26" s="679"/>
      <c r="CT26" s="679"/>
      <c r="CU26" s="679"/>
      <c r="CV26" s="679"/>
      <c r="CW26" s="679"/>
      <c r="CX26" s="679"/>
      <c r="CY26" s="680"/>
      <c r="CZ26" s="681">
        <v>8.9</v>
      </c>
      <c r="DA26" s="699"/>
      <c r="DB26" s="699"/>
      <c r="DC26" s="700"/>
      <c r="DD26" s="684">
        <v>3738415</v>
      </c>
      <c r="DE26" s="679"/>
      <c r="DF26" s="679"/>
      <c r="DG26" s="679"/>
      <c r="DH26" s="679"/>
      <c r="DI26" s="679"/>
      <c r="DJ26" s="679"/>
      <c r="DK26" s="680"/>
      <c r="DL26" s="684" t="s">
        <v>136</v>
      </c>
      <c r="DM26" s="679"/>
      <c r="DN26" s="679"/>
      <c r="DO26" s="679"/>
      <c r="DP26" s="679"/>
      <c r="DQ26" s="679"/>
      <c r="DR26" s="679"/>
      <c r="DS26" s="679"/>
      <c r="DT26" s="679"/>
      <c r="DU26" s="679"/>
      <c r="DV26" s="680"/>
      <c r="DW26" s="681" t="s">
        <v>128</v>
      </c>
      <c r="DX26" s="699"/>
      <c r="DY26" s="699"/>
      <c r="DZ26" s="699"/>
      <c r="EA26" s="699"/>
      <c r="EB26" s="699"/>
      <c r="EC26" s="714"/>
    </row>
    <row r="27" spans="2:133" ht="11.25" customHeight="1" x14ac:dyDescent="0.2">
      <c r="B27" s="675" t="s">
        <v>298</v>
      </c>
      <c r="C27" s="676"/>
      <c r="D27" s="676"/>
      <c r="E27" s="676"/>
      <c r="F27" s="676"/>
      <c r="G27" s="676"/>
      <c r="H27" s="676"/>
      <c r="I27" s="676"/>
      <c r="J27" s="676"/>
      <c r="K27" s="676"/>
      <c r="L27" s="676"/>
      <c r="M27" s="676"/>
      <c r="N27" s="676"/>
      <c r="O27" s="676"/>
      <c r="P27" s="676"/>
      <c r="Q27" s="677"/>
      <c r="R27" s="678">
        <v>9270</v>
      </c>
      <c r="S27" s="679"/>
      <c r="T27" s="679"/>
      <c r="U27" s="679"/>
      <c r="V27" s="679"/>
      <c r="W27" s="679"/>
      <c r="X27" s="679"/>
      <c r="Y27" s="680"/>
      <c r="Z27" s="715">
        <v>0</v>
      </c>
      <c r="AA27" s="715"/>
      <c r="AB27" s="715"/>
      <c r="AC27" s="715"/>
      <c r="AD27" s="716">
        <v>9270</v>
      </c>
      <c r="AE27" s="716"/>
      <c r="AF27" s="716"/>
      <c r="AG27" s="716"/>
      <c r="AH27" s="716"/>
      <c r="AI27" s="716"/>
      <c r="AJ27" s="716"/>
      <c r="AK27" s="716"/>
      <c r="AL27" s="681">
        <v>0</v>
      </c>
      <c r="AM27" s="682"/>
      <c r="AN27" s="682"/>
      <c r="AO27" s="717"/>
      <c r="AP27" s="675" t="s">
        <v>299</v>
      </c>
      <c r="AQ27" s="676"/>
      <c r="AR27" s="676"/>
      <c r="AS27" s="676"/>
      <c r="AT27" s="676"/>
      <c r="AU27" s="676"/>
      <c r="AV27" s="676"/>
      <c r="AW27" s="676"/>
      <c r="AX27" s="676"/>
      <c r="AY27" s="676"/>
      <c r="AZ27" s="676"/>
      <c r="BA27" s="676"/>
      <c r="BB27" s="676"/>
      <c r="BC27" s="676"/>
      <c r="BD27" s="676"/>
      <c r="BE27" s="676"/>
      <c r="BF27" s="677"/>
      <c r="BG27" s="678">
        <v>14611758</v>
      </c>
      <c r="BH27" s="679"/>
      <c r="BI27" s="679"/>
      <c r="BJ27" s="679"/>
      <c r="BK27" s="679"/>
      <c r="BL27" s="679"/>
      <c r="BM27" s="679"/>
      <c r="BN27" s="680"/>
      <c r="BO27" s="715">
        <v>100</v>
      </c>
      <c r="BP27" s="715"/>
      <c r="BQ27" s="715"/>
      <c r="BR27" s="715"/>
      <c r="BS27" s="684">
        <v>305659</v>
      </c>
      <c r="BT27" s="679"/>
      <c r="BU27" s="679"/>
      <c r="BV27" s="679"/>
      <c r="BW27" s="679"/>
      <c r="BX27" s="679"/>
      <c r="BY27" s="679"/>
      <c r="BZ27" s="679"/>
      <c r="CA27" s="679"/>
      <c r="CB27" s="722"/>
      <c r="CD27" s="711" t="s">
        <v>300</v>
      </c>
      <c r="CE27" s="712"/>
      <c r="CF27" s="712"/>
      <c r="CG27" s="712"/>
      <c r="CH27" s="712"/>
      <c r="CI27" s="712"/>
      <c r="CJ27" s="712"/>
      <c r="CK27" s="712"/>
      <c r="CL27" s="712"/>
      <c r="CM27" s="712"/>
      <c r="CN27" s="712"/>
      <c r="CO27" s="712"/>
      <c r="CP27" s="712"/>
      <c r="CQ27" s="713"/>
      <c r="CR27" s="678">
        <v>6013707</v>
      </c>
      <c r="CS27" s="697"/>
      <c r="CT27" s="697"/>
      <c r="CU27" s="697"/>
      <c r="CV27" s="697"/>
      <c r="CW27" s="697"/>
      <c r="CX27" s="697"/>
      <c r="CY27" s="698"/>
      <c r="CZ27" s="681">
        <v>13.3</v>
      </c>
      <c r="DA27" s="699"/>
      <c r="DB27" s="699"/>
      <c r="DC27" s="700"/>
      <c r="DD27" s="684">
        <v>1876879</v>
      </c>
      <c r="DE27" s="697"/>
      <c r="DF27" s="697"/>
      <c r="DG27" s="697"/>
      <c r="DH27" s="697"/>
      <c r="DI27" s="697"/>
      <c r="DJ27" s="697"/>
      <c r="DK27" s="698"/>
      <c r="DL27" s="684">
        <v>1874236</v>
      </c>
      <c r="DM27" s="697"/>
      <c r="DN27" s="697"/>
      <c r="DO27" s="697"/>
      <c r="DP27" s="697"/>
      <c r="DQ27" s="697"/>
      <c r="DR27" s="697"/>
      <c r="DS27" s="697"/>
      <c r="DT27" s="697"/>
      <c r="DU27" s="697"/>
      <c r="DV27" s="698"/>
      <c r="DW27" s="681">
        <v>7.4</v>
      </c>
      <c r="DX27" s="699"/>
      <c r="DY27" s="699"/>
      <c r="DZ27" s="699"/>
      <c r="EA27" s="699"/>
      <c r="EB27" s="699"/>
      <c r="EC27" s="714"/>
    </row>
    <row r="28" spans="2:133" ht="11.25" customHeight="1" x14ac:dyDescent="0.2">
      <c r="B28" s="675" t="s">
        <v>301</v>
      </c>
      <c r="C28" s="676"/>
      <c r="D28" s="676"/>
      <c r="E28" s="676"/>
      <c r="F28" s="676"/>
      <c r="G28" s="676"/>
      <c r="H28" s="676"/>
      <c r="I28" s="676"/>
      <c r="J28" s="676"/>
      <c r="K28" s="676"/>
      <c r="L28" s="676"/>
      <c r="M28" s="676"/>
      <c r="N28" s="676"/>
      <c r="O28" s="676"/>
      <c r="P28" s="676"/>
      <c r="Q28" s="677"/>
      <c r="R28" s="678">
        <v>402410</v>
      </c>
      <c r="S28" s="679"/>
      <c r="T28" s="679"/>
      <c r="U28" s="679"/>
      <c r="V28" s="679"/>
      <c r="W28" s="679"/>
      <c r="X28" s="679"/>
      <c r="Y28" s="680"/>
      <c r="Z28" s="715">
        <v>0.9</v>
      </c>
      <c r="AA28" s="715"/>
      <c r="AB28" s="715"/>
      <c r="AC28" s="715"/>
      <c r="AD28" s="716" t="s">
        <v>128</v>
      </c>
      <c r="AE28" s="716"/>
      <c r="AF28" s="716"/>
      <c r="AG28" s="716"/>
      <c r="AH28" s="716"/>
      <c r="AI28" s="716"/>
      <c r="AJ28" s="716"/>
      <c r="AK28" s="716"/>
      <c r="AL28" s="681" t="s">
        <v>239</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302</v>
      </c>
      <c r="CE28" s="712"/>
      <c r="CF28" s="712"/>
      <c r="CG28" s="712"/>
      <c r="CH28" s="712"/>
      <c r="CI28" s="712"/>
      <c r="CJ28" s="712"/>
      <c r="CK28" s="712"/>
      <c r="CL28" s="712"/>
      <c r="CM28" s="712"/>
      <c r="CN28" s="712"/>
      <c r="CO28" s="712"/>
      <c r="CP28" s="712"/>
      <c r="CQ28" s="713"/>
      <c r="CR28" s="678">
        <v>3765062</v>
      </c>
      <c r="CS28" s="679"/>
      <c r="CT28" s="679"/>
      <c r="CU28" s="679"/>
      <c r="CV28" s="679"/>
      <c r="CW28" s="679"/>
      <c r="CX28" s="679"/>
      <c r="CY28" s="680"/>
      <c r="CZ28" s="681">
        <v>8.3000000000000007</v>
      </c>
      <c r="DA28" s="699"/>
      <c r="DB28" s="699"/>
      <c r="DC28" s="700"/>
      <c r="DD28" s="684">
        <v>3734427</v>
      </c>
      <c r="DE28" s="679"/>
      <c r="DF28" s="679"/>
      <c r="DG28" s="679"/>
      <c r="DH28" s="679"/>
      <c r="DI28" s="679"/>
      <c r="DJ28" s="679"/>
      <c r="DK28" s="680"/>
      <c r="DL28" s="684">
        <v>3734427</v>
      </c>
      <c r="DM28" s="679"/>
      <c r="DN28" s="679"/>
      <c r="DO28" s="679"/>
      <c r="DP28" s="679"/>
      <c r="DQ28" s="679"/>
      <c r="DR28" s="679"/>
      <c r="DS28" s="679"/>
      <c r="DT28" s="679"/>
      <c r="DU28" s="679"/>
      <c r="DV28" s="680"/>
      <c r="DW28" s="681">
        <v>14.7</v>
      </c>
      <c r="DX28" s="699"/>
      <c r="DY28" s="699"/>
      <c r="DZ28" s="699"/>
      <c r="EA28" s="699"/>
      <c r="EB28" s="699"/>
      <c r="EC28" s="714"/>
    </row>
    <row r="29" spans="2:133" ht="11.25" customHeight="1" x14ac:dyDescent="0.2">
      <c r="B29" s="675" t="s">
        <v>303</v>
      </c>
      <c r="C29" s="676"/>
      <c r="D29" s="676"/>
      <c r="E29" s="676"/>
      <c r="F29" s="676"/>
      <c r="G29" s="676"/>
      <c r="H29" s="676"/>
      <c r="I29" s="676"/>
      <c r="J29" s="676"/>
      <c r="K29" s="676"/>
      <c r="L29" s="676"/>
      <c r="M29" s="676"/>
      <c r="N29" s="676"/>
      <c r="O29" s="676"/>
      <c r="P29" s="676"/>
      <c r="Q29" s="677"/>
      <c r="R29" s="678">
        <v>575951</v>
      </c>
      <c r="S29" s="679"/>
      <c r="T29" s="679"/>
      <c r="U29" s="679"/>
      <c r="V29" s="679"/>
      <c r="W29" s="679"/>
      <c r="X29" s="679"/>
      <c r="Y29" s="680"/>
      <c r="Z29" s="715">
        <v>1.2</v>
      </c>
      <c r="AA29" s="715"/>
      <c r="AB29" s="715"/>
      <c r="AC29" s="715"/>
      <c r="AD29" s="716">
        <v>42447</v>
      </c>
      <c r="AE29" s="716"/>
      <c r="AF29" s="716"/>
      <c r="AG29" s="716"/>
      <c r="AH29" s="716"/>
      <c r="AI29" s="716"/>
      <c r="AJ29" s="716"/>
      <c r="AK29" s="716"/>
      <c r="AL29" s="681">
        <v>0.2</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304</v>
      </c>
      <c r="CE29" s="764"/>
      <c r="CF29" s="711" t="s">
        <v>305</v>
      </c>
      <c r="CG29" s="712"/>
      <c r="CH29" s="712"/>
      <c r="CI29" s="712"/>
      <c r="CJ29" s="712"/>
      <c r="CK29" s="712"/>
      <c r="CL29" s="712"/>
      <c r="CM29" s="712"/>
      <c r="CN29" s="712"/>
      <c r="CO29" s="712"/>
      <c r="CP29" s="712"/>
      <c r="CQ29" s="713"/>
      <c r="CR29" s="678">
        <v>3764911</v>
      </c>
      <c r="CS29" s="697"/>
      <c r="CT29" s="697"/>
      <c r="CU29" s="697"/>
      <c r="CV29" s="697"/>
      <c r="CW29" s="697"/>
      <c r="CX29" s="697"/>
      <c r="CY29" s="698"/>
      <c r="CZ29" s="681">
        <v>8.3000000000000007</v>
      </c>
      <c r="DA29" s="699"/>
      <c r="DB29" s="699"/>
      <c r="DC29" s="700"/>
      <c r="DD29" s="684">
        <v>3734276</v>
      </c>
      <c r="DE29" s="697"/>
      <c r="DF29" s="697"/>
      <c r="DG29" s="697"/>
      <c r="DH29" s="697"/>
      <c r="DI29" s="697"/>
      <c r="DJ29" s="697"/>
      <c r="DK29" s="698"/>
      <c r="DL29" s="684">
        <v>3734276</v>
      </c>
      <c r="DM29" s="697"/>
      <c r="DN29" s="697"/>
      <c r="DO29" s="697"/>
      <c r="DP29" s="697"/>
      <c r="DQ29" s="697"/>
      <c r="DR29" s="697"/>
      <c r="DS29" s="697"/>
      <c r="DT29" s="697"/>
      <c r="DU29" s="697"/>
      <c r="DV29" s="698"/>
      <c r="DW29" s="681">
        <v>14.7</v>
      </c>
      <c r="DX29" s="699"/>
      <c r="DY29" s="699"/>
      <c r="DZ29" s="699"/>
      <c r="EA29" s="699"/>
      <c r="EB29" s="699"/>
      <c r="EC29" s="714"/>
    </row>
    <row r="30" spans="2:133" ht="11.25" customHeight="1" x14ac:dyDescent="0.2">
      <c r="B30" s="675" t="s">
        <v>306</v>
      </c>
      <c r="C30" s="676"/>
      <c r="D30" s="676"/>
      <c r="E30" s="676"/>
      <c r="F30" s="676"/>
      <c r="G30" s="676"/>
      <c r="H30" s="676"/>
      <c r="I30" s="676"/>
      <c r="J30" s="676"/>
      <c r="K30" s="676"/>
      <c r="L30" s="676"/>
      <c r="M30" s="676"/>
      <c r="N30" s="676"/>
      <c r="O30" s="676"/>
      <c r="P30" s="676"/>
      <c r="Q30" s="677"/>
      <c r="R30" s="678">
        <v>111822</v>
      </c>
      <c r="S30" s="679"/>
      <c r="T30" s="679"/>
      <c r="U30" s="679"/>
      <c r="V30" s="679"/>
      <c r="W30" s="679"/>
      <c r="X30" s="679"/>
      <c r="Y30" s="680"/>
      <c r="Z30" s="715">
        <v>0.2</v>
      </c>
      <c r="AA30" s="715"/>
      <c r="AB30" s="715"/>
      <c r="AC30" s="715"/>
      <c r="AD30" s="716" t="s">
        <v>128</v>
      </c>
      <c r="AE30" s="716"/>
      <c r="AF30" s="716"/>
      <c r="AG30" s="716"/>
      <c r="AH30" s="716"/>
      <c r="AI30" s="716"/>
      <c r="AJ30" s="716"/>
      <c r="AK30" s="716"/>
      <c r="AL30" s="681" t="s">
        <v>128</v>
      </c>
      <c r="AM30" s="682"/>
      <c r="AN30" s="682"/>
      <c r="AO30" s="717"/>
      <c r="AP30" s="739" t="s">
        <v>222</v>
      </c>
      <c r="AQ30" s="740"/>
      <c r="AR30" s="740"/>
      <c r="AS30" s="740"/>
      <c r="AT30" s="740"/>
      <c r="AU30" s="740"/>
      <c r="AV30" s="740"/>
      <c r="AW30" s="740"/>
      <c r="AX30" s="740"/>
      <c r="AY30" s="740"/>
      <c r="AZ30" s="740"/>
      <c r="BA30" s="740"/>
      <c r="BB30" s="740"/>
      <c r="BC30" s="740"/>
      <c r="BD30" s="740"/>
      <c r="BE30" s="740"/>
      <c r="BF30" s="741"/>
      <c r="BG30" s="739" t="s">
        <v>307</v>
      </c>
      <c r="BH30" s="752"/>
      <c r="BI30" s="752"/>
      <c r="BJ30" s="752"/>
      <c r="BK30" s="752"/>
      <c r="BL30" s="752"/>
      <c r="BM30" s="752"/>
      <c r="BN30" s="752"/>
      <c r="BO30" s="752"/>
      <c r="BP30" s="752"/>
      <c r="BQ30" s="753"/>
      <c r="BR30" s="739" t="s">
        <v>308</v>
      </c>
      <c r="BS30" s="752"/>
      <c r="BT30" s="752"/>
      <c r="BU30" s="752"/>
      <c r="BV30" s="752"/>
      <c r="BW30" s="752"/>
      <c r="BX30" s="752"/>
      <c r="BY30" s="752"/>
      <c r="BZ30" s="752"/>
      <c r="CA30" s="752"/>
      <c r="CB30" s="753"/>
      <c r="CD30" s="765"/>
      <c r="CE30" s="766"/>
      <c r="CF30" s="711" t="s">
        <v>309</v>
      </c>
      <c r="CG30" s="712"/>
      <c r="CH30" s="712"/>
      <c r="CI30" s="712"/>
      <c r="CJ30" s="712"/>
      <c r="CK30" s="712"/>
      <c r="CL30" s="712"/>
      <c r="CM30" s="712"/>
      <c r="CN30" s="712"/>
      <c r="CO30" s="712"/>
      <c r="CP30" s="712"/>
      <c r="CQ30" s="713"/>
      <c r="CR30" s="678">
        <v>3557669</v>
      </c>
      <c r="CS30" s="679"/>
      <c r="CT30" s="679"/>
      <c r="CU30" s="679"/>
      <c r="CV30" s="679"/>
      <c r="CW30" s="679"/>
      <c r="CX30" s="679"/>
      <c r="CY30" s="680"/>
      <c r="CZ30" s="681">
        <v>7.9</v>
      </c>
      <c r="DA30" s="699"/>
      <c r="DB30" s="699"/>
      <c r="DC30" s="700"/>
      <c r="DD30" s="684">
        <v>3527049</v>
      </c>
      <c r="DE30" s="679"/>
      <c r="DF30" s="679"/>
      <c r="DG30" s="679"/>
      <c r="DH30" s="679"/>
      <c r="DI30" s="679"/>
      <c r="DJ30" s="679"/>
      <c r="DK30" s="680"/>
      <c r="DL30" s="684">
        <v>3527049</v>
      </c>
      <c r="DM30" s="679"/>
      <c r="DN30" s="679"/>
      <c r="DO30" s="679"/>
      <c r="DP30" s="679"/>
      <c r="DQ30" s="679"/>
      <c r="DR30" s="679"/>
      <c r="DS30" s="679"/>
      <c r="DT30" s="679"/>
      <c r="DU30" s="679"/>
      <c r="DV30" s="680"/>
      <c r="DW30" s="681">
        <v>13.8</v>
      </c>
      <c r="DX30" s="699"/>
      <c r="DY30" s="699"/>
      <c r="DZ30" s="699"/>
      <c r="EA30" s="699"/>
      <c r="EB30" s="699"/>
      <c r="EC30" s="714"/>
    </row>
    <row r="31" spans="2:133" ht="11.25" customHeight="1" x14ac:dyDescent="0.2">
      <c r="B31" s="675" t="s">
        <v>310</v>
      </c>
      <c r="C31" s="676"/>
      <c r="D31" s="676"/>
      <c r="E31" s="676"/>
      <c r="F31" s="676"/>
      <c r="G31" s="676"/>
      <c r="H31" s="676"/>
      <c r="I31" s="676"/>
      <c r="J31" s="676"/>
      <c r="K31" s="676"/>
      <c r="L31" s="676"/>
      <c r="M31" s="676"/>
      <c r="N31" s="676"/>
      <c r="O31" s="676"/>
      <c r="P31" s="676"/>
      <c r="Q31" s="677"/>
      <c r="R31" s="678">
        <v>4359649</v>
      </c>
      <c r="S31" s="679"/>
      <c r="T31" s="679"/>
      <c r="U31" s="679"/>
      <c r="V31" s="679"/>
      <c r="W31" s="679"/>
      <c r="X31" s="679"/>
      <c r="Y31" s="680"/>
      <c r="Z31" s="715">
        <v>9.3000000000000007</v>
      </c>
      <c r="AA31" s="715"/>
      <c r="AB31" s="715"/>
      <c r="AC31" s="715"/>
      <c r="AD31" s="716" t="s">
        <v>128</v>
      </c>
      <c r="AE31" s="716"/>
      <c r="AF31" s="716"/>
      <c r="AG31" s="716"/>
      <c r="AH31" s="716"/>
      <c r="AI31" s="716"/>
      <c r="AJ31" s="716"/>
      <c r="AK31" s="716"/>
      <c r="AL31" s="681" t="s">
        <v>128</v>
      </c>
      <c r="AM31" s="682"/>
      <c r="AN31" s="682"/>
      <c r="AO31" s="717"/>
      <c r="AP31" s="754" t="s">
        <v>311</v>
      </c>
      <c r="AQ31" s="755"/>
      <c r="AR31" s="755"/>
      <c r="AS31" s="755"/>
      <c r="AT31" s="760" t="s">
        <v>312</v>
      </c>
      <c r="AU31" s="231"/>
      <c r="AV31" s="231"/>
      <c r="AW31" s="231"/>
      <c r="AX31" s="744" t="s">
        <v>186</v>
      </c>
      <c r="AY31" s="745"/>
      <c r="AZ31" s="745"/>
      <c r="BA31" s="745"/>
      <c r="BB31" s="745"/>
      <c r="BC31" s="745"/>
      <c r="BD31" s="745"/>
      <c r="BE31" s="745"/>
      <c r="BF31" s="746"/>
      <c r="BG31" s="747">
        <v>99.2</v>
      </c>
      <c r="BH31" s="748"/>
      <c r="BI31" s="748"/>
      <c r="BJ31" s="748"/>
      <c r="BK31" s="748"/>
      <c r="BL31" s="748"/>
      <c r="BM31" s="749">
        <v>96.3</v>
      </c>
      <c r="BN31" s="748"/>
      <c r="BO31" s="748"/>
      <c r="BP31" s="748"/>
      <c r="BQ31" s="750"/>
      <c r="BR31" s="747">
        <v>99.2</v>
      </c>
      <c r="BS31" s="748"/>
      <c r="BT31" s="748"/>
      <c r="BU31" s="748"/>
      <c r="BV31" s="748"/>
      <c r="BW31" s="748"/>
      <c r="BX31" s="749">
        <v>96</v>
      </c>
      <c r="BY31" s="748"/>
      <c r="BZ31" s="748"/>
      <c r="CA31" s="748"/>
      <c r="CB31" s="750"/>
      <c r="CD31" s="765"/>
      <c r="CE31" s="766"/>
      <c r="CF31" s="711" t="s">
        <v>313</v>
      </c>
      <c r="CG31" s="712"/>
      <c r="CH31" s="712"/>
      <c r="CI31" s="712"/>
      <c r="CJ31" s="712"/>
      <c r="CK31" s="712"/>
      <c r="CL31" s="712"/>
      <c r="CM31" s="712"/>
      <c r="CN31" s="712"/>
      <c r="CO31" s="712"/>
      <c r="CP31" s="712"/>
      <c r="CQ31" s="713"/>
      <c r="CR31" s="678">
        <v>207242</v>
      </c>
      <c r="CS31" s="697"/>
      <c r="CT31" s="697"/>
      <c r="CU31" s="697"/>
      <c r="CV31" s="697"/>
      <c r="CW31" s="697"/>
      <c r="CX31" s="697"/>
      <c r="CY31" s="698"/>
      <c r="CZ31" s="681">
        <v>0.5</v>
      </c>
      <c r="DA31" s="699"/>
      <c r="DB31" s="699"/>
      <c r="DC31" s="700"/>
      <c r="DD31" s="684">
        <v>207227</v>
      </c>
      <c r="DE31" s="697"/>
      <c r="DF31" s="697"/>
      <c r="DG31" s="697"/>
      <c r="DH31" s="697"/>
      <c r="DI31" s="697"/>
      <c r="DJ31" s="697"/>
      <c r="DK31" s="698"/>
      <c r="DL31" s="684">
        <v>207227</v>
      </c>
      <c r="DM31" s="697"/>
      <c r="DN31" s="697"/>
      <c r="DO31" s="697"/>
      <c r="DP31" s="697"/>
      <c r="DQ31" s="697"/>
      <c r="DR31" s="697"/>
      <c r="DS31" s="697"/>
      <c r="DT31" s="697"/>
      <c r="DU31" s="697"/>
      <c r="DV31" s="698"/>
      <c r="DW31" s="681">
        <v>0.8</v>
      </c>
      <c r="DX31" s="699"/>
      <c r="DY31" s="699"/>
      <c r="DZ31" s="699"/>
      <c r="EA31" s="699"/>
      <c r="EB31" s="699"/>
      <c r="EC31" s="714"/>
    </row>
    <row r="32" spans="2:133" ht="11.25" customHeight="1" x14ac:dyDescent="0.2">
      <c r="B32" s="769" t="s">
        <v>314</v>
      </c>
      <c r="C32" s="770"/>
      <c r="D32" s="770"/>
      <c r="E32" s="770"/>
      <c r="F32" s="770"/>
      <c r="G32" s="770"/>
      <c r="H32" s="770"/>
      <c r="I32" s="770"/>
      <c r="J32" s="770"/>
      <c r="K32" s="770"/>
      <c r="L32" s="770"/>
      <c r="M32" s="770"/>
      <c r="N32" s="770"/>
      <c r="O32" s="770"/>
      <c r="P32" s="770"/>
      <c r="Q32" s="771"/>
      <c r="R32" s="678" t="s">
        <v>136</v>
      </c>
      <c r="S32" s="679"/>
      <c r="T32" s="679"/>
      <c r="U32" s="679"/>
      <c r="V32" s="679"/>
      <c r="W32" s="679"/>
      <c r="X32" s="679"/>
      <c r="Y32" s="680"/>
      <c r="Z32" s="715" t="s">
        <v>128</v>
      </c>
      <c r="AA32" s="715"/>
      <c r="AB32" s="715"/>
      <c r="AC32" s="715"/>
      <c r="AD32" s="716" t="s">
        <v>136</v>
      </c>
      <c r="AE32" s="716"/>
      <c r="AF32" s="716"/>
      <c r="AG32" s="716"/>
      <c r="AH32" s="716"/>
      <c r="AI32" s="716"/>
      <c r="AJ32" s="716"/>
      <c r="AK32" s="716"/>
      <c r="AL32" s="681" t="s">
        <v>136</v>
      </c>
      <c r="AM32" s="682"/>
      <c r="AN32" s="682"/>
      <c r="AO32" s="717"/>
      <c r="AP32" s="756"/>
      <c r="AQ32" s="757"/>
      <c r="AR32" s="757"/>
      <c r="AS32" s="757"/>
      <c r="AT32" s="761"/>
      <c r="AU32" s="230" t="s">
        <v>315</v>
      </c>
      <c r="AV32" s="230"/>
      <c r="AW32" s="230"/>
      <c r="AX32" s="675" t="s">
        <v>316</v>
      </c>
      <c r="AY32" s="676"/>
      <c r="AZ32" s="676"/>
      <c r="BA32" s="676"/>
      <c r="BB32" s="676"/>
      <c r="BC32" s="676"/>
      <c r="BD32" s="676"/>
      <c r="BE32" s="676"/>
      <c r="BF32" s="677"/>
      <c r="BG32" s="751">
        <v>99.1</v>
      </c>
      <c r="BH32" s="697"/>
      <c r="BI32" s="697"/>
      <c r="BJ32" s="697"/>
      <c r="BK32" s="697"/>
      <c r="BL32" s="697"/>
      <c r="BM32" s="682">
        <v>96.5</v>
      </c>
      <c r="BN32" s="743"/>
      <c r="BO32" s="743"/>
      <c r="BP32" s="743"/>
      <c r="BQ32" s="721"/>
      <c r="BR32" s="751">
        <v>99.1</v>
      </c>
      <c r="BS32" s="697"/>
      <c r="BT32" s="697"/>
      <c r="BU32" s="697"/>
      <c r="BV32" s="697"/>
      <c r="BW32" s="697"/>
      <c r="BX32" s="682">
        <v>96.3</v>
      </c>
      <c r="BY32" s="743"/>
      <c r="BZ32" s="743"/>
      <c r="CA32" s="743"/>
      <c r="CB32" s="721"/>
      <c r="CD32" s="767"/>
      <c r="CE32" s="768"/>
      <c r="CF32" s="711" t="s">
        <v>317</v>
      </c>
      <c r="CG32" s="712"/>
      <c r="CH32" s="712"/>
      <c r="CI32" s="712"/>
      <c r="CJ32" s="712"/>
      <c r="CK32" s="712"/>
      <c r="CL32" s="712"/>
      <c r="CM32" s="712"/>
      <c r="CN32" s="712"/>
      <c r="CO32" s="712"/>
      <c r="CP32" s="712"/>
      <c r="CQ32" s="713"/>
      <c r="CR32" s="678">
        <v>151</v>
      </c>
      <c r="CS32" s="679"/>
      <c r="CT32" s="679"/>
      <c r="CU32" s="679"/>
      <c r="CV32" s="679"/>
      <c r="CW32" s="679"/>
      <c r="CX32" s="679"/>
      <c r="CY32" s="680"/>
      <c r="CZ32" s="681">
        <v>0</v>
      </c>
      <c r="DA32" s="699"/>
      <c r="DB32" s="699"/>
      <c r="DC32" s="700"/>
      <c r="DD32" s="684">
        <v>151</v>
      </c>
      <c r="DE32" s="679"/>
      <c r="DF32" s="679"/>
      <c r="DG32" s="679"/>
      <c r="DH32" s="679"/>
      <c r="DI32" s="679"/>
      <c r="DJ32" s="679"/>
      <c r="DK32" s="680"/>
      <c r="DL32" s="684">
        <v>151</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2">
      <c r="B33" s="675" t="s">
        <v>318</v>
      </c>
      <c r="C33" s="676"/>
      <c r="D33" s="676"/>
      <c r="E33" s="676"/>
      <c r="F33" s="676"/>
      <c r="G33" s="676"/>
      <c r="H33" s="676"/>
      <c r="I33" s="676"/>
      <c r="J33" s="676"/>
      <c r="K33" s="676"/>
      <c r="L33" s="676"/>
      <c r="M33" s="676"/>
      <c r="N33" s="676"/>
      <c r="O33" s="676"/>
      <c r="P33" s="676"/>
      <c r="Q33" s="677"/>
      <c r="R33" s="678">
        <v>2734674</v>
      </c>
      <c r="S33" s="679"/>
      <c r="T33" s="679"/>
      <c r="U33" s="679"/>
      <c r="V33" s="679"/>
      <c r="W33" s="679"/>
      <c r="X33" s="679"/>
      <c r="Y33" s="680"/>
      <c r="Z33" s="715">
        <v>5.8</v>
      </c>
      <c r="AA33" s="715"/>
      <c r="AB33" s="715"/>
      <c r="AC33" s="715"/>
      <c r="AD33" s="716" t="s">
        <v>136</v>
      </c>
      <c r="AE33" s="716"/>
      <c r="AF33" s="716"/>
      <c r="AG33" s="716"/>
      <c r="AH33" s="716"/>
      <c r="AI33" s="716"/>
      <c r="AJ33" s="716"/>
      <c r="AK33" s="716"/>
      <c r="AL33" s="681" t="s">
        <v>128</v>
      </c>
      <c r="AM33" s="682"/>
      <c r="AN33" s="682"/>
      <c r="AO33" s="717"/>
      <c r="AP33" s="758"/>
      <c r="AQ33" s="759"/>
      <c r="AR33" s="759"/>
      <c r="AS33" s="759"/>
      <c r="AT33" s="762"/>
      <c r="AU33" s="232"/>
      <c r="AV33" s="232"/>
      <c r="AW33" s="232"/>
      <c r="AX33" s="659" t="s">
        <v>319</v>
      </c>
      <c r="AY33" s="660"/>
      <c r="AZ33" s="660"/>
      <c r="BA33" s="660"/>
      <c r="BB33" s="660"/>
      <c r="BC33" s="660"/>
      <c r="BD33" s="660"/>
      <c r="BE33" s="660"/>
      <c r="BF33" s="661"/>
      <c r="BG33" s="742">
        <v>99.1</v>
      </c>
      <c r="BH33" s="663"/>
      <c r="BI33" s="663"/>
      <c r="BJ33" s="663"/>
      <c r="BK33" s="663"/>
      <c r="BL33" s="663"/>
      <c r="BM33" s="706">
        <v>95.9</v>
      </c>
      <c r="BN33" s="663"/>
      <c r="BO33" s="663"/>
      <c r="BP33" s="663"/>
      <c r="BQ33" s="727"/>
      <c r="BR33" s="742">
        <v>99.3</v>
      </c>
      <c r="BS33" s="663"/>
      <c r="BT33" s="663"/>
      <c r="BU33" s="663"/>
      <c r="BV33" s="663"/>
      <c r="BW33" s="663"/>
      <c r="BX33" s="706">
        <v>95.5</v>
      </c>
      <c r="BY33" s="663"/>
      <c r="BZ33" s="663"/>
      <c r="CA33" s="663"/>
      <c r="CB33" s="727"/>
      <c r="CD33" s="711" t="s">
        <v>320</v>
      </c>
      <c r="CE33" s="712"/>
      <c r="CF33" s="712"/>
      <c r="CG33" s="712"/>
      <c r="CH33" s="712"/>
      <c r="CI33" s="712"/>
      <c r="CJ33" s="712"/>
      <c r="CK33" s="712"/>
      <c r="CL33" s="712"/>
      <c r="CM33" s="712"/>
      <c r="CN33" s="712"/>
      <c r="CO33" s="712"/>
      <c r="CP33" s="712"/>
      <c r="CQ33" s="713"/>
      <c r="CR33" s="678">
        <v>17123451</v>
      </c>
      <c r="CS33" s="697"/>
      <c r="CT33" s="697"/>
      <c r="CU33" s="697"/>
      <c r="CV33" s="697"/>
      <c r="CW33" s="697"/>
      <c r="CX33" s="697"/>
      <c r="CY33" s="698"/>
      <c r="CZ33" s="681">
        <v>37.9</v>
      </c>
      <c r="DA33" s="699"/>
      <c r="DB33" s="699"/>
      <c r="DC33" s="700"/>
      <c r="DD33" s="684">
        <v>14030201</v>
      </c>
      <c r="DE33" s="697"/>
      <c r="DF33" s="697"/>
      <c r="DG33" s="697"/>
      <c r="DH33" s="697"/>
      <c r="DI33" s="697"/>
      <c r="DJ33" s="697"/>
      <c r="DK33" s="698"/>
      <c r="DL33" s="684">
        <v>11204122</v>
      </c>
      <c r="DM33" s="697"/>
      <c r="DN33" s="697"/>
      <c r="DO33" s="697"/>
      <c r="DP33" s="697"/>
      <c r="DQ33" s="697"/>
      <c r="DR33" s="697"/>
      <c r="DS33" s="697"/>
      <c r="DT33" s="697"/>
      <c r="DU33" s="697"/>
      <c r="DV33" s="698"/>
      <c r="DW33" s="681">
        <v>44</v>
      </c>
      <c r="DX33" s="699"/>
      <c r="DY33" s="699"/>
      <c r="DZ33" s="699"/>
      <c r="EA33" s="699"/>
      <c r="EB33" s="699"/>
      <c r="EC33" s="714"/>
    </row>
    <row r="34" spans="2:133" ht="11.25" customHeight="1" x14ac:dyDescent="0.2">
      <c r="B34" s="675" t="s">
        <v>321</v>
      </c>
      <c r="C34" s="676"/>
      <c r="D34" s="676"/>
      <c r="E34" s="676"/>
      <c r="F34" s="676"/>
      <c r="G34" s="676"/>
      <c r="H34" s="676"/>
      <c r="I34" s="676"/>
      <c r="J34" s="676"/>
      <c r="K34" s="676"/>
      <c r="L34" s="676"/>
      <c r="M34" s="676"/>
      <c r="N34" s="676"/>
      <c r="O34" s="676"/>
      <c r="P34" s="676"/>
      <c r="Q34" s="677"/>
      <c r="R34" s="678">
        <v>87039</v>
      </c>
      <c r="S34" s="679"/>
      <c r="T34" s="679"/>
      <c r="U34" s="679"/>
      <c r="V34" s="679"/>
      <c r="W34" s="679"/>
      <c r="X34" s="679"/>
      <c r="Y34" s="680"/>
      <c r="Z34" s="715">
        <v>0.2</v>
      </c>
      <c r="AA34" s="715"/>
      <c r="AB34" s="715"/>
      <c r="AC34" s="715"/>
      <c r="AD34" s="716" t="s">
        <v>128</v>
      </c>
      <c r="AE34" s="716"/>
      <c r="AF34" s="716"/>
      <c r="AG34" s="716"/>
      <c r="AH34" s="716"/>
      <c r="AI34" s="716"/>
      <c r="AJ34" s="716"/>
      <c r="AK34" s="716"/>
      <c r="AL34" s="681" t="s">
        <v>136</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322</v>
      </c>
      <c r="CE34" s="712"/>
      <c r="CF34" s="712"/>
      <c r="CG34" s="712"/>
      <c r="CH34" s="712"/>
      <c r="CI34" s="712"/>
      <c r="CJ34" s="712"/>
      <c r="CK34" s="712"/>
      <c r="CL34" s="712"/>
      <c r="CM34" s="712"/>
      <c r="CN34" s="712"/>
      <c r="CO34" s="712"/>
      <c r="CP34" s="712"/>
      <c r="CQ34" s="713"/>
      <c r="CR34" s="678">
        <v>5811934</v>
      </c>
      <c r="CS34" s="679"/>
      <c r="CT34" s="679"/>
      <c r="CU34" s="679"/>
      <c r="CV34" s="679"/>
      <c r="CW34" s="679"/>
      <c r="CX34" s="679"/>
      <c r="CY34" s="680"/>
      <c r="CZ34" s="681">
        <v>12.9</v>
      </c>
      <c r="DA34" s="699"/>
      <c r="DB34" s="699"/>
      <c r="DC34" s="700"/>
      <c r="DD34" s="684">
        <v>4234853</v>
      </c>
      <c r="DE34" s="679"/>
      <c r="DF34" s="679"/>
      <c r="DG34" s="679"/>
      <c r="DH34" s="679"/>
      <c r="DI34" s="679"/>
      <c r="DJ34" s="679"/>
      <c r="DK34" s="680"/>
      <c r="DL34" s="684">
        <v>4051015</v>
      </c>
      <c r="DM34" s="679"/>
      <c r="DN34" s="679"/>
      <c r="DO34" s="679"/>
      <c r="DP34" s="679"/>
      <c r="DQ34" s="679"/>
      <c r="DR34" s="679"/>
      <c r="DS34" s="679"/>
      <c r="DT34" s="679"/>
      <c r="DU34" s="679"/>
      <c r="DV34" s="680"/>
      <c r="DW34" s="681">
        <v>15.9</v>
      </c>
      <c r="DX34" s="699"/>
      <c r="DY34" s="699"/>
      <c r="DZ34" s="699"/>
      <c r="EA34" s="699"/>
      <c r="EB34" s="699"/>
      <c r="EC34" s="714"/>
    </row>
    <row r="35" spans="2:133" ht="11.25" customHeight="1" x14ac:dyDescent="0.2">
      <c r="B35" s="675" t="s">
        <v>323</v>
      </c>
      <c r="C35" s="676"/>
      <c r="D35" s="676"/>
      <c r="E35" s="676"/>
      <c r="F35" s="676"/>
      <c r="G35" s="676"/>
      <c r="H35" s="676"/>
      <c r="I35" s="676"/>
      <c r="J35" s="676"/>
      <c r="K35" s="676"/>
      <c r="L35" s="676"/>
      <c r="M35" s="676"/>
      <c r="N35" s="676"/>
      <c r="O35" s="676"/>
      <c r="P35" s="676"/>
      <c r="Q35" s="677"/>
      <c r="R35" s="678">
        <v>158424</v>
      </c>
      <c r="S35" s="679"/>
      <c r="T35" s="679"/>
      <c r="U35" s="679"/>
      <c r="V35" s="679"/>
      <c r="W35" s="679"/>
      <c r="X35" s="679"/>
      <c r="Y35" s="680"/>
      <c r="Z35" s="715">
        <v>0.3</v>
      </c>
      <c r="AA35" s="715"/>
      <c r="AB35" s="715"/>
      <c r="AC35" s="715"/>
      <c r="AD35" s="716" t="s">
        <v>128</v>
      </c>
      <c r="AE35" s="716"/>
      <c r="AF35" s="716"/>
      <c r="AG35" s="716"/>
      <c r="AH35" s="716"/>
      <c r="AI35" s="716"/>
      <c r="AJ35" s="716"/>
      <c r="AK35" s="716"/>
      <c r="AL35" s="681" t="s">
        <v>128</v>
      </c>
      <c r="AM35" s="682"/>
      <c r="AN35" s="682"/>
      <c r="AO35" s="717"/>
      <c r="AP35" s="235"/>
      <c r="AQ35" s="739" t="s">
        <v>324</v>
      </c>
      <c r="AR35" s="740"/>
      <c r="AS35" s="740"/>
      <c r="AT35" s="740"/>
      <c r="AU35" s="740"/>
      <c r="AV35" s="740"/>
      <c r="AW35" s="740"/>
      <c r="AX35" s="740"/>
      <c r="AY35" s="740"/>
      <c r="AZ35" s="740"/>
      <c r="BA35" s="740"/>
      <c r="BB35" s="740"/>
      <c r="BC35" s="740"/>
      <c r="BD35" s="740"/>
      <c r="BE35" s="740"/>
      <c r="BF35" s="741"/>
      <c r="BG35" s="739" t="s">
        <v>325</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326</v>
      </c>
      <c r="CE35" s="712"/>
      <c r="CF35" s="712"/>
      <c r="CG35" s="712"/>
      <c r="CH35" s="712"/>
      <c r="CI35" s="712"/>
      <c r="CJ35" s="712"/>
      <c r="CK35" s="712"/>
      <c r="CL35" s="712"/>
      <c r="CM35" s="712"/>
      <c r="CN35" s="712"/>
      <c r="CO35" s="712"/>
      <c r="CP35" s="712"/>
      <c r="CQ35" s="713"/>
      <c r="CR35" s="678">
        <v>287419</v>
      </c>
      <c r="CS35" s="697"/>
      <c r="CT35" s="697"/>
      <c r="CU35" s="697"/>
      <c r="CV35" s="697"/>
      <c r="CW35" s="697"/>
      <c r="CX35" s="697"/>
      <c r="CY35" s="698"/>
      <c r="CZ35" s="681">
        <v>0.6</v>
      </c>
      <c r="DA35" s="699"/>
      <c r="DB35" s="699"/>
      <c r="DC35" s="700"/>
      <c r="DD35" s="684">
        <v>275231</v>
      </c>
      <c r="DE35" s="697"/>
      <c r="DF35" s="697"/>
      <c r="DG35" s="697"/>
      <c r="DH35" s="697"/>
      <c r="DI35" s="697"/>
      <c r="DJ35" s="697"/>
      <c r="DK35" s="698"/>
      <c r="DL35" s="684">
        <v>274581</v>
      </c>
      <c r="DM35" s="697"/>
      <c r="DN35" s="697"/>
      <c r="DO35" s="697"/>
      <c r="DP35" s="697"/>
      <c r="DQ35" s="697"/>
      <c r="DR35" s="697"/>
      <c r="DS35" s="697"/>
      <c r="DT35" s="697"/>
      <c r="DU35" s="697"/>
      <c r="DV35" s="698"/>
      <c r="DW35" s="681">
        <v>1.1000000000000001</v>
      </c>
      <c r="DX35" s="699"/>
      <c r="DY35" s="699"/>
      <c r="DZ35" s="699"/>
      <c r="EA35" s="699"/>
      <c r="EB35" s="699"/>
      <c r="EC35" s="714"/>
    </row>
    <row r="36" spans="2:133" ht="11.25" customHeight="1" x14ac:dyDescent="0.2">
      <c r="B36" s="675" t="s">
        <v>327</v>
      </c>
      <c r="C36" s="676"/>
      <c r="D36" s="676"/>
      <c r="E36" s="676"/>
      <c r="F36" s="676"/>
      <c r="G36" s="676"/>
      <c r="H36" s="676"/>
      <c r="I36" s="676"/>
      <c r="J36" s="676"/>
      <c r="K36" s="676"/>
      <c r="L36" s="676"/>
      <c r="M36" s="676"/>
      <c r="N36" s="676"/>
      <c r="O36" s="676"/>
      <c r="P36" s="676"/>
      <c r="Q36" s="677"/>
      <c r="R36" s="678">
        <v>1472810</v>
      </c>
      <c r="S36" s="679"/>
      <c r="T36" s="679"/>
      <c r="U36" s="679"/>
      <c r="V36" s="679"/>
      <c r="W36" s="679"/>
      <c r="X36" s="679"/>
      <c r="Y36" s="680"/>
      <c r="Z36" s="715">
        <v>3.1</v>
      </c>
      <c r="AA36" s="715"/>
      <c r="AB36" s="715"/>
      <c r="AC36" s="715"/>
      <c r="AD36" s="716" t="s">
        <v>128</v>
      </c>
      <c r="AE36" s="716"/>
      <c r="AF36" s="716"/>
      <c r="AG36" s="716"/>
      <c r="AH36" s="716"/>
      <c r="AI36" s="716"/>
      <c r="AJ36" s="716"/>
      <c r="AK36" s="716"/>
      <c r="AL36" s="681" t="s">
        <v>136</v>
      </c>
      <c r="AM36" s="682"/>
      <c r="AN36" s="682"/>
      <c r="AO36" s="717"/>
      <c r="AP36" s="235"/>
      <c r="AQ36" s="730" t="s">
        <v>328</v>
      </c>
      <c r="AR36" s="731"/>
      <c r="AS36" s="731"/>
      <c r="AT36" s="731"/>
      <c r="AU36" s="731"/>
      <c r="AV36" s="731"/>
      <c r="AW36" s="731"/>
      <c r="AX36" s="731"/>
      <c r="AY36" s="732"/>
      <c r="AZ36" s="733">
        <v>5249781</v>
      </c>
      <c r="BA36" s="734"/>
      <c r="BB36" s="734"/>
      <c r="BC36" s="734"/>
      <c r="BD36" s="734"/>
      <c r="BE36" s="734"/>
      <c r="BF36" s="735"/>
      <c r="BG36" s="736" t="s">
        <v>329</v>
      </c>
      <c r="BH36" s="737"/>
      <c r="BI36" s="737"/>
      <c r="BJ36" s="737"/>
      <c r="BK36" s="737"/>
      <c r="BL36" s="737"/>
      <c r="BM36" s="737"/>
      <c r="BN36" s="737"/>
      <c r="BO36" s="737"/>
      <c r="BP36" s="737"/>
      <c r="BQ36" s="737"/>
      <c r="BR36" s="737"/>
      <c r="BS36" s="737"/>
      <c r="BT36" s="737"/>
      <c r="BU36" s="738"/>
      <c r="BV36" s="733">
        <v>12779</v>
      </c>
      <c r="BW36" s="734"/>
      <c r="BX36" s="734"/>
      <c r="BY36" s="734"/>
      <c r="BZ36" s="734"/>
      <c r="CA36" s="734"/>
      <c r="CB36" s="735"/>
      <c r="CD36" s="711" t="s">
        <v>330</v>
      </c>
      <c r="CE36" s="712"/>
      <c r="CF36" s="712"/>
      <c r="CG36" s="712"/>
      <c r="CH36" s="712"/>
      <c r="CI36" s="712"/>
      <c r="CJ36" s="712"/>
      <c r="CK36" s="712"/>
      <c r="CL36" s="712"/>
      <c r="CM36" s="712"/>
      <c r="CN36" s="712"/>
      <c r="CO36" s="712"/>
      <c r="CP36" s="712"/>
      <c r="CQ36" s="713"/>
      <c r="CR36" s="678">
        <v>6291285</v>
      </c>
      <c r="CS36" s="679"/>
      <c r="CT36" s="679"/>
      <c r="CU36" s="679"/>
      <c r="CV36" s="679"/>
      <c r="CW36" s="679"/>
      <c r="CX36" s="679"/>
      <c r="CY36" s="680"/>
      <c r="CZ36" s="681">
        <v>13.9</v>
      </c>
      <c r="DA36" s="699"/>
      <c r="DB36" s="699"/>
      <c r="DC36" s="700"/>
      <c r="DD36" s="684">
        <v>5247666</v>
      </c>
      <c r="DE36" s="679"/>
      <c r="DF36" s="679"/>
      <c r="DG36" s="679"/>
      <c r="DH36" s="679"/>
      <c r="DI36" s="679"/>
      <c r="DJ36" s="679"/>
      <c r="DK36" s="680"/>
      <c r="DL36" s="684">
        <v>4549131</v>
      </c>
      <c r="DM36" s="679"/>
      <c r="DN36" s="679"/>
      <c r="DO36" s="679"/>
      <c r="DP36" s="679"/>
      <c r="DQ36" s="679"/>
      <c r="DR36" s="679"/>
      <c r="DS36" s="679"/>
      <c r="DT36" s="679"/>
      <c r="DU36" s="679"/>
      <c r="DV36" s="680"/>
      <c r="DW36" s="681">
        <v>17.899999999999999</v>
      </c>
      <c r="DX36" s="699"/>
      <c r="DY36" s="699"/>
      <c r="DZ36" s="699"/>
      <c r="EA36" s="699"/>
      <c r="EB36" s="699"/>
      <c r="EC36" s="714"/>
    </row>
    <row r="37" spans="2:133" ht="11.25" customHeight="1" x14ac:dyDescent="0.2">
      <c r="B37" s="675" t="s">
        <v>331</v>
      </c>
      <c r="C37" s="676"/>
      <c r="D37" s="676"/>
      <c r="E37" s="676"/>
      <c r="F37" s="676"/>
      <c r="G37" s="676"/>
      <c r="H37" s="676"/>
      <c r="I37" s="676"/>
      <c r="J37" s="676"/>
      <c r="K37" s="676"/>
      <c r="L37" s="676"/>
      <c r="M37" s="676"/>
      <c r="N37" s="676"/>
      <c r="O37" s="676"/>
      <c r="P37" s="676"/>
      <c r="Q37" s="677"/>
      <c r="R37" s="678">
        <v>1526004</v>
      </c>
      <c r="S37" s="679"/>
      <c r="T37" s="679"/>
      <c r="U37" s="679"/>
      <c r="V37" s="679"/>
      <c r="W37" s="679"/>
      <c r="X37" s="679"/>
      <c r="Y37" s="680"/>
      <c r="Z37" s="715">
        <v>3.3</v>
      </c>
      <c r="AA37" s="715"/>
      <c r="AB37" s="715"/>
      <c r="AC37" s="715"/>
      <c r="AD37" s="716" t="s">
        <v>128</v>
      </c>
      <c r="AE37" s="716"/>
      <c r="AF37" s="716"/>
      <c r="AG37" s="716"/>
      <c r="AH37" s="716"/>
      <c r="AI37" s="716"/>
      <c r="AJ37" s="716"/>
      <c r="AK37" s="716"/>
      <c r="AL37" s="681" t="s">
        <v>136</v>
      </c>
      <c r="AM37" s="682"/>
      <c r="AN37" s="682"/>
      <c r="AO37" s="717"/>
      <c r="AQ37" s="718" t="s">
        <v>332</v>
      </c>
      <c r="AR37" s="719"/>
      <c r="AS37" s="719"/>
      <c r="AT37" s="719"/>
      <c r="AU37" s="719"/>
      <c r="AV37" s="719"/>
      <c r="AW37" s="719"/>
      <c r="AX37" s="719"/>
      <c r="AY37" s="720"/>
      <c r="AZ37" s="678">
        <v>1738741</v>
      </c>
      <c r="BA37" s="679"/>
      <c r="BB37" s="679"/>
      <c r="BC37" s="679"/>
      <c r="BD37" s="697"/>
      <c r="BE37" s="697"/>
      <c r="BF37" s="721"/>
      <c r="BG37" s="711" t="s">
        <v>333</v>
      </c>
      <c r="BH37" s="712"/>
      <c r="BI37" s="712"/>
      <c r="BJ37" s="712"/>
      <c r="BK37" s="712"/>
      <c r="BL37" s="712"/>
      <c r="BM37" s="712"/>
      <c r="BN37" s="712"/>
      <c r="BO37" s="712"/>
      <c r="BP37" s="712"/>
      <c r="BQ37" s="712"/>
      <c r="BR37" s="712"/>
      <c r="BS37" s="712"/>
      <c r="BT37" s="712"/>
      <c r="BU37" s="713"/>
      <c r="BV37" s="678">
        <v>-27858</v>
      </c>
      <c r="BW37" s="679"/>
      <c r="BX37" s="679"/>
      <c r="BY37" s="679"/>
      <c r="BZ37" s="679"/>
      <c r="CA37" s="679"/>
      <c r="CB37" s="722"/>
      <c r="CD37" s="711" t="s">
        <v>334</v>
      </c>
      <c r="CE37" s="712"/>
      <c r="CF37" s="712"/>
      <c r="CG37" s="712"/>
      <c r="CH37" s="712"/>
      <c r="CI37" s="712"/>
      <c r="CJ37" s="712"/>
      <c r="CK37" s="712"/>
      <c r="CL37" s="712"/>
      <c r="CM37" s="712"/>
      <c r="CN37" s="712"/>
      <c r="CO37" s="712"/>
      <c r="CP37" s="712"/>
      <c r="CQ37" s="713"/>
      <c r="CR37" s="678">
        <v>2378185</v>
      </c>
      <c r="CS37" s="697"/>
      <c r="CT37" s="697"/>
      <c r="CU37" s="697"/>
      <c r="CV37" s="697"/>
      <c r="CW37" s="697"/>
      <c r="CX37" s="697"/>
      <c r="CY37" s="698"/>
      <c r="CZ37" s="681">
        <v>5.3</v>
      </c>
      <c r="DA37" s="699"/>
      <c r="DB37" s="699"/>
      <c r="DC37" s="700"/>
      <c r="DD37" s="684">
        <v>2378185</v>
      </c>
      <c r="DE37" s="697"/>
      <c r="DF37" s="697"/>
      <c r="DG37" s="697"/>
      <c r="DH37" s="697"/>
      <c r="DI37" s="697"/>
      <c r="DJ37" s="697"/>
      <c r="DK37" s="698"/>
      <c r="DL37" s="684">
        <v>2347024</v>
      </c>
      <c r="DM37" s="697"/>
      <c r="DN37" s="697"/>
      <c r="DO37" s="697"/>
      <c r="DP37" s="697"/>
      <c r="DQ37" s="697"/>
      <c r="DR37" s="697"/>
      <c r="DS37" s="697"/>
      <c r="DT37" s="697"/>
      <c r="DU37" s="697"/>
      <c r="DV37" s="698"/>
      <c r="DW37" s="681">
        <v>9.1999999999999993</v>
      </c>
      <c r="DX37" s="699"/>
      <c r="DY37" s="699"/>
      <c r="DZ37" s="699"/>
      <c r="EA37" s="699"/>
      <c r="EB37" s="699"/>
      <c r="EC37" s="714"/>
    </row>
    <row r="38" spans="2:133" ht="11.25" customHeight="1" x14ac:dyDescent="0.2">
      <c r="B38" s="675" t="s">
        <v>335</v>
      </c>
      <c r="C38" s="676"/>
      <c r="D38" s="676"/>
      <c r="E38" s="676"/>
      <c r="F38" s="676"/>
      <c r="G38" s="676"/>
      <c r="H38" s="676"/>
      <c r="I38" s="676"/>
      <c r="J38" s="676"/>
      <c r="K38" s="676"/>
      <c r="L38" s="676"/>
      <c r="M38" s="676"/>
      <c r="N38" s="676"/>
      <c r="O38" s="676"/>
      <c r="P38" s="676"/>
      <c r="Q38" s="677"/>
      <c r="R38" s="678">
        <v>743489</v>
      </c>
      <c r="S38" s="679"/>
      <c r="T38" s="679"/>
      <c r="U38" s="679"/>
      <c r="V38" s="679"/>
      <c r="W38" s="679"/>
      <c r="X38" s="679"/>
      <c r="Y38" s="680"/>
      <c r="Z38" s="715">
        <v>1.6</v>
      </c>
      <c r="AA38" s="715"/>
      <c r="AB38" s="715"/>
      <c r="AC38" s="715"/>
      <c r="AD38" s="716">
        <v>3144</v>
      </c>
      <c r="AE38" s="716"/>
      <c r="AF38" s="716"/>
      <c r="AG38" s="716"/>
      <c r="AH38" s="716"/>
      <c r="AI38" s="716"/>
      <c r="AJ38" s="716"/>
      <c r="AK38" s="716"/>
      <c r="AL38" s="681">
        <v>0</v>
      </c>
      <c r="AM38" s="682"/>
      <c r="AN38" s="682"/>
      <c r="AO38" s="717"/>
      <c r="AQ38" s="718" t="s">
        <v>336</v>
      </c>
      <c r="AR38" s="719"/>
      <c r="AS38" s="719"/>
      <c r="AT38" s="719"/>
      <c r="AU38" s="719"/>
      <c r="AV38" s="719"/>
      <c r="AW38" s="719"/>
      <c r="AX38" s="719"/>
      <c r="AY38" s="720"/>
      <c r="AZ38" s="678">
        <v>217124</v>
      </c>
      <c r="BA38" s="679"/>
      <c r="BB38" s="679"/>
      <c r="BC38" s="679"/>
      <c r="BD38" s="697"/>
      <c r="BE38" s="697"/>
      <c r="BF38" s="721"/>
      <c r="BG38" s="711" t="s">
        <v>337</v>
      </c>
      <c r="BH38" s="712"/>
      <c r="BI38" s="712"/>
      <c r="BJ38" s="712"/>
      <c r="BK38" s="712"/>
      <c r="BL38" s="712"/>
      <c r="BM38" s="712"/>
      <c r="BN38" s="712"/>
      <c r="BO38" s="712"/>
      <c r="BP38" s="712"/>
      <c r="BQ38" s="712"/>
      <c r="BR38" s="712"/>
      <c r="BS38" s="712"/>
      <c r="BT38" s="712"/>
      <c r="BU38" s="713"/>
      <c r="BV38" s="678">
        <v>10881</v>
      </c>
      <c r="BW38" s="679"/>
      <c r="BX38" s="679"/>
      <c r="BY38" s="679"/>
      <c r="BZ38" s="679"/>
      <c r="CA38" s="679"/>
      <c r="CB38" s="722"/>
      <c r="CD38" s="711" t="s">
        <v>338</v>
      </c>
      <c r="CE38" s="712"/>
      <c r="CF38" s="712"/>
      <c r="CG38" s="712"/>
      <c r="CH38" s="712"/>
      <c r="CI38" s="712"/>
      <c r="CJ38" s="712"/>
      <c r="CK38" s="712"/>
      <c r="CL38" s="712"/>
      <c r="CM38" s="712"/>
      <c r="CN38" s="712"/>
      <c r="CO38" s="712"/>
      <c r="CP38" s="712"/>
      <c r="CQ38" s="713"/>
      <c r="CR38" s="678">
        <v>2931531</v>
      </c>
      <c r="CS38" s="679"/>
      <c r="CT38" s="679"/>
      <c r="CU38" s="679"/>
      <c r="CV38" s="679"/>
      <c r="CW38" s="679"/>
      <c r="CX38" s="679"/>
      <c r="CY38" s="680"/>
      <c r="CZ38" s="681">
        <v>6.5</v>
      </c>
      <c r="DA38" s="699"/>
      <c r="DB38" s="699"/>
      <c r="DC38" s="700"/>
      <c r="DD38" s="684">
        <v>2483565</v>
      </c>
      <c r="DE38" s="679"/>
      <c r="DF38" s="679"/>
      <c r="DG38" s="679"/>
      <c r="DH38" s="679"/>
      <c r="DI38" s="679"/>
      <c r="DJ38" s="679"/>
      <c r="DK38" s="680"/>
      <c r="DL38" s="684">
        <v>2329395</v>
      </c>
      <c r="DM38" s="679"/>
      <c r="DN38" s="679"/>
      <c r="DO38" s="679"/>
      <c r="DP38" s="679"/>
      <c r="DQ38" s="679"/>
      <c r="DR38" s="679"/>
      <c r="DS38" s="679"/>
      <c r="DT38" s="679"/>
      <c r="DU38" s="679"/>
      <c r="DV38" s="680"/>
      <c r="DW38" s="681">
        <v>9.1</v>
      </c>
      <c r="DX38" s="699"/>
      <c r="DY38" s="699"/>
      <c r="DZ38" s="699"/>
      <c r="EA38" s="699"/>
      <c r="EB38" s="699"/>
      <c r="EC38" s="714"/>
    </row>
    <row r="39" spans="2:133" ht="11.25" customHeight="1" x14ac:dyDescent="0.2">
      <c r="B39" s="675" t="s">
        <v>339</v>
      </c>
      <c r="C39" s="676"/>
      <c r="D39" s="676"/>
      <c r="E39" s="676"/>
      <c r="F39" s="676"/>
      <c r="G39" s="676"/>
      <c r="H39" s="676"/>
      <c r="I39" s="676"/>
      <c r="J39" s="676"/>
      <c r="K39" s="676"/>
      <c r="L39" s="676"/>
      <c r="M39" s="676"/>
      <c r="N39" s="676"/>
      <c r="O39" s="676"/>
      <c r="P39" s="676"/>
      <c r="Q39" s="677"/>
      <c r="R39" s="678">
        <v>9595850</v>
      </c>
      <c r="S39" s="679"/>
      <c r="T39" s="679"/>
      <c r="U39" s="679"/>
      <c r="V39" s="679"/>
      <c r="W39" s="679"/>
      <c r="X39" s="679"/>
      <c r="Y39" s="680"/>
      <c r="Z39" s="715">
        <v>20.399999999999999</v>
      </c>
      <c r="AA39" s="715"/>
      <c r="AB39" s="715"/>
      <c r="AC39" s="715"/>
      <c r="AD39" s="716" t="s">
        <v>128</v>
      </c>
      <c r="AE39" s="716"/>
      <c r="AF39" s="716"/>
      <c r="AG39" s="716"/>
      <c r="AH39" s="716"/>
      <c r="AI39" s="716"/>
      <c r="AJ39" s="716"/>
      <c r="AK39" s="716"/>
      <c r="AL39" s="681" t="s">
        <v>128</v>
      </c>
      <c r="AM39" s="682"/>
      <c r="AN39" s="682"/>
      <c r="AO39" s="717"/>
      <c r="AQ39" s="718" t="s">
        <v>340</v>
      </c>
      <c r="AR39" s="719"/>
      <c r="AS39" s="719"/>
      <c r="AT39" s="719"/>
      <c r="AU39" s="719"/>
      <c r="AV39" s="719"/>
      <c r="AW39" s="719"/>
      <c r="AX39" s="719"/>
      <c r="AY39" s="720"/>
      <c r="AZ39" s="678">
        <v>170385</v>
      </c>
      <c r="BA39" s="679"/>
      <c r="BB39" s="679"/>
      <c r="BC39" s="679"/>
      <c r="BD39" s="697"/>
      <c r="BE39" s="697"/>
      <c r="BF39" s="721"/>
      <c r="BG39" s="711" t="s">
        <v>341</v>
      </c>
      <c r="BH39" s="712"/>
      <c r="BI39" s="712"/>
      <c r="BJ39" s="712"/>
      <c r="BK39" s="712"/>
      <c r="BL39" s="712"/>
      <c r="BM39" s="712"/>
      <c r="BN39" s="712"/>
      <c r="BO39" s="712"/>
      <c r="BP39" s="712"/>
      <c r="BQ39" s="712"/>
      <c r="BR39" s="712"/>
      <c r="BS39" s="712"/>
      <c r="BT39" s="712"/>
      <c r="BU39" s="713"/>
      <c r="BV39" s="678">
        <v>17536</v>
      </c>
      <c r="BW39" s="679"/>
      <c r="BX39" s="679"/>
      <c r="BY39" s="679"/>
      <c r="BZ39" s="679"/>
      <c r="CA39" s="679"/>
      <c r="CB39" s="722"/>
      <c r="CD39" s="711" t="s">
        <v>342</v>
      </c>
      <c r="CE39" s="712"/>
      <c r="CF39" s="712"/>
      <c r="CG39" s="712"/>
      <c r="CH39" s="712"/>
      <c r="CI39" s="712"/>
      <c r="CJ39" s="712"/>
      <c r="CK39" s="712"/>
      <c r="CL39" s="712"/>
      <c r="CM39" s="712"/>
      <c r="CN39" s="712"/>
      <c r="CO39" s="712"/>
      <c r="CP39" s="712"/>
      <c r="CQ39" s="713"/>
      <c r="CR39" s="678">
        <v>1092799</v>
      </c>
      <c r="CS39" s="697"/>
      <c r="CT39" s="697"/>
      <c r="CU39" s="697"/>
      <c r="CV39" s="697"/>
      <c r="CW39" s="697"/>
      <c r="CX39" s="697"/>
      <c r="CY39" s="698"/>
      <c r="CZ39" s="681">
        <v>2.4</v>
      </c>
      <c r="DA39" s="699"/>
      <c r="DB39" s="699"/>
      <c r="DC39" s="700"/>
      <c r="DD39" s="684">
        <v>1085380</v>
      </c>
      <c r="DE39" s="697"/>
      <c r="DF39" s="697"/>
      <c r="DG39" s="697"/>
      <c r="DH39" s="697"/>
      <c r="DI39" s="697"/>
      <c r="DJ39" s="697"/>
      <c r="DK39" s="698"/>
      <c r="DL39" s="684" t="s">
        <v>128</v>
      </c>
      <c r="DM39" s="697"/>
      <c r="DN39" s="697"/>
      <c r="DO39" s="697"/>
      <c r="DP39" s="697"/>
      <c r="DQ39" s="697"/>
      <c r="DR39" s="697"/>
      <c r="DS39" s="697"/>
      <c r="DT39" s="697"/>
      <c r="DU39" s="697"/>
      <c r="DV39" s="698"/>
      <c r="DW39" s="681" t="s">
        <v>128</v>
      </c>
      <c r="DX39" s="699"/>
      <c r="DY39" s="699"/>
      <c r="DZ39" s="699"/>
      <c r="EA39" s="699"/>
      <c r="EB39" s="699"/>
      <c r="EC39" s="714"/>
    </row>
    <row r="40" spans="2:133" ht="11.25" customHeight="1" x14ac:dyDescent="0.2">
      <c r="B40" s="675" t="s">
        <v>343</v>
      </c>
      <c r="C40" s="676"/>
      <c r="D40" s="676"/>
      <c r="E40" s="676"/>
      <c r="F40" s="676"/>
      <c r="G40" s="676"/>
      <c r="H40" s="676"/>
      <c r="I40" s="676"/>
      <c r="J40" s="676"/>
      <c r="K40" s="676"/>
      <c r="L40" s="676"/>
      <c r="M40" s="676"/>
      <c r="N40" s="676"/>
      <c r="O40" s="676"/>
      <c r="P40" s="676"/>
      <c r="Q40" s="677"/>
      <c r="R40" s="678" t="s">
        <v>128</v>
      </c>
      <c r="S40" s="679"/>
      <c r="T40" s="679"/>
      <c r="U40" s="679"/>
      <c r="V40" s="679"/>
      <c r="W40" s="679"/>
      <c r="X40" s="679"/>
      <c r="Y40" s="680"/>
      <c r="Z40" s="715" t="s">
        <v>128</v>
      </c>
      <c r="AA40" s="715"/>
      <c r="AB40" s="715"/>
      <c r="AC40" s="715"/>
      <c r="AD40" s="716" t="s">
        <v>136</v>
      </c>
      <c r="AE40" s="716"/>
      <c r="AF40" s="716"/>
      <c r="AG40" s="716"/>
      <c r="AH40" s="716"/>
      <c r="AI40" s="716"/>
      <c r="AJ40" s="716"/>
      <c r="AK40" s="716"/>
      <c r="AL40" s="681" t="s">
        <v>128</v>
      </c>
      <c r="AM40" s="682"/>
      <c r="AN40" s="682"/>
      <c r="AO40" s="717"/>
      <c r="AQ40" s="718" t="s">
        <v>344</v>
      </c>
      <c r="AR40" s="719"/>
      <c r="AS40" s="719"/>
      <c r="AT40" s="719"/>
      <c r="AU40" s="719"/>
      <c r="AV40" s="719"/>
      <c r="AW40" s="719"/>
      <c r="AX40" s="719"/>
      <c r="AY40" s="720"/>
      <c r="AZ40" s="678">
        <v>122000</v>
      </c>
      <c r="BA40" s="679"/>
      <c r="BB40" s="679"/>
      <c r="BC40" s="679"/>
      <c r="BD40" s="697"/>
      <c r="BE40" s="697"/>
      <c r="BF40" s="721"/>
      <c r="BG40" s="723" t="s">
        <v>345</v>
      </c>
      <c r="BH40" s="724"/>
      <c r="BI40" s="724"/>
      <c r="BJ40" s="724"/>
      <c r="BK40" s="724"/>
      <c r="BL40" s="236"/>
      <c r="BM40" s="712" t="s">
        <v>346</v>
      </c>
      <c r="BN40" s="712"/>
      <c r="BO40" s="712"/>
      <c r="BP40" s="712"/>
      <c r="BQ40" s="712"/>
      <c r="BR40" s="712"/>
      <c r="BS40" s="712"/>
      <c r="BT40" s="712"/>
      <c r="BU40" s="713"/>
      <c r="BV40" s="678">
        <v>96</v>
      </c>
      <c r="BW40" s="679"/>
      <c r="BX40" s="679"/>
      <c r="BY40" s="679"/>
      <c r="BZ40" s="679"/>
      <c r="CA40" s="679"/>
      <c r="CB40" s="722"/>
      <c r="CD40" s="711" t="s">
        <v>347</v>
      </c>
      <c r="CE40" s="712"/>
      <c r="CF40" s="712"/>
      <c r="CG40" s="712"/>
      <c r="CH40" s="712"/>
      <c r="CI40" s="712"/>
      <c r="CJ40" s="712"/>
      <c r="CK40" s="712"/>
      <c r="CL40" s="712"/>
      <c r="CM40" s="712"/>
      <c r="CN40" s="712"/>
      <c r="CO40" s="712"/>
      <c r="CP40" s="712"/>
      <c r="CQ40" s="713"/>
      <c r="CR40" s="678">
        <v>708483</v>
      </c>
      <c r="CS40" s="679"/>
      <c r="CT40" s="679"/>
      <c r="CU40" s="679"/>
      <c r="CV40" s="679"/>
      <c r="CW40" s="679"/>
      <c r="CX40" s="679"/>
      <c r="CY40" s="680"/>
      <c r="CZ40" s="681">
        <v>1.6</v>
      </c>
      <c r="DA40" s="699"/>
      <c r="DB40" s="699"/>
      <c r="DC40" s="700"/>
      <c r="DD40" s="684">
        <v>703506</v>
      </c>
      <c r="DE40" s="679"/>
      <c r="DF40" s="679"/>
      <c r="DG40" s="679"/>
      <c r="DH40" s="679"/>
      <c r="DI40" s="679"/>
      <c r="DJ40" s="679"/>
      <c r="DK40" s="680"/>
      <c r="DL40" s="684" t="s">
        <v>136</v>
      </c>
      <c r="DM40" s="679"/>
      <c r="DN40" s="679"/>
      <c r="DO40" s="679"/>
      <c r="DP40" s="679"/>
      <c r="DQ40" s="679"/>
      <c r="DR40" s="679"/>
      <c r="DS40" s="679"/>
      <c r="DT40" s="679"/>
      <c r="DU40" s="679"/>
      <c r="DV40" s="680"/>
      <c r="DW40" s="681" t="s">
        <v>128</v>
      </c>
      <c r="DX40" s="699"/>
      <c r="DY40" s="699"/>
      <c r="DZ40" s="699"/>
      <c r="EA40" s="699"/>
      <c r="EB40" s="699"/>
      <c r="EC40" s="714"/>
    </row>
    <row r="41" spans="2:133" ht="11.25" customHeight="1" x14ac:dyDescent="0.2">
      <c r="B41" s="675" t="s">
        <v>348</v>
      </c>
      <c r="C41" s="676"/>
      <c r="D41" s="676"/>
      <c r="E41" s="676"/>
      <c r="F41" s="676"/>
      <c r="G41" s="676"/>
      <c r="H41" s="676"/>
      <c r="I41" s="676"/>
      <c r="J41" s="676"/>
      <c r="K41" s="676"/>
      <c r="L41" s="676"/>
      <c r="M41" s="676"/>
      <c r="N41" s="676"/>
      <c r="O41" s="676"/>
      <c r="P41" s="676"/>
      <c r="Q41" s="677"/>
      <c r="R41" s="678">
        <v>1188050</v>
      </c>
      <c r="S41" s="679"/>
      <c r="T41" s="679"/>
      <c r="U41" s="679"/>
      <c r="V41" s="679"/>
      <c r="W41" s="679"/>
      <c r="X41" s="679"/>
      <c r="Y41" s="680"/>
      <c r="Z41" s="715">
        <v>2.5</v>
      </c>
      <c r="AA41" s="715"/>
      <c r="AB41" s="715"/>
      <c r="AC41" s="715"/>
      <c r="AD41" s="716" t="s">
        <v>128</v>
      </c>
      <c r="AE41" s="716"/>
      <c r="AF41" s="716"/>
      <c r="AG41" s="716"/>
      <c r="AH41" s="716"/>
      <c r="AI41" s="716"/>
      <c r="AJ41" s="716"/>
      <c r="AK41" s="716"/>
      <c r="AL41" s="681" t="s">
        <v>128</v>
      </c>
      <c r="AM41" s="682"/>
      <c r="AN41" s="682"/>
      <c r="AO41" s="717"/>
      <c r="AQ41" s="718" t="s">
        <v>349</v>
      </c>
      <c r="AR41" s="719"/>
      <c r="AS41" s="719"/>
      <c r="AT41" s="719"/>
      <c r="AU41" s="719"/>
      <c r="AV41" s="719"/>
      <c r="AW41" s="719"/>
      <c r="AX41" s="719"/>
      <c r="AY41" s="720"/>
      <c r="AZ41" s="678">
        <v>566369</v>
      </c>
      <c r="BA41" s="679"/>
      <c r="BB41" s="679"/>
      <c r="BC41" s="679"/>
      <c r="BD41" s="697"/>
      <c r="BE41" s="697"/>
      <c r="BF41" s="721"/>
      <c r="BG41" s="723"/>
      <c r="BH41" s="724"/>
      <c r="BI41" s="724"/>
      <c r="BJ41" s="724"/>
      <c r="BK41" s="724"/>
      <c r="BL41" s="236"/>
      <c r="BM41" s="712" t="s">
        <v>350</v>
      </c>
      <c r="BN41" s="712"/>
      <c r="BO41" s="712"/>
      <c r="BP41" s="712"/>
      <c r="BQ41" s="712"/>
      <c r="BR41" s="712"/>
      <c r="BS41" s="712"/>
      <c r="BT41" s="712"/>
      <c r="BU41" s="713"/>
      <c r="BV41" s="678" t="s">
        <v>128</v>
      </c>
      <c r="BW41" s="679"/>
      <c r="BX41" s="679"/>
      <c r="BY41" s="679"/>
      <c r="BZ41" s="679"/>
      <c r="CA41" s="679"/>
      <c r="CB41" s="722"/>
      <c r="CD41" s="711" t="s">
        <v>351</v>
      </c>
      <c r="CE41" s="712"/>
      <c r="CF41" s="712"/>
      <c r="CG41" s="712"/>
      <c r="CH41" s="712"/>
      <c r="CI41" s="712"/>
      <c r="CJ41" s="712"/>
      <c r="CK41" s="712"/>
      <c r="CL41" s="712"/>
      <c r="CM41" s="712"/>
      <c r="CN41" s="712"/>
      <c r="CO41" s="712"/>
      <c r="CP41" s="712"/>
      <c r="CQ41" s="713"/>
      <c r="CR41" s="678" t="s">
        <v>136</v>
      </c>
      <c r="CS41" s="697"/>
      <c r="CT41" s="697"/>
      <c r="CU41" s="697"/>
      <c r="CV41" s="697"/>
      <c r="CW41" s="697"/>
      <c r="CX41" s="697"/>
      <c r="CY41" s="698"/>
      <c r="CZ41" s="681" t="s">
        <v>128</v>
      </c>
      <c r="DA41" s="699"/>
      <c r="DB41" s="699"/>
      <c r="DC41" s="700"/>
      <c r="DD41" s="684" t="s">
        <v>128</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2">
      <c r="B42" s="659" t="s">
        <v>352</v>
      </c>
      <c r="C42" s="660"/>
      <c r="D42" s="660"/>
      <c r="E42" s="660"/>
      <c r="F42" s="660"/>
      <c r="G42" s="660"/>
      <c r="H42" s="660"/>
      <c r="I42" s="660"/>
      <c r="J42" s="660"/>
      <c r="K42" s="660"/>
      <c r="L42" s="660"/>
      <c r="M42" s="660"/>
      <c r="N42" s="660"/>
      <c r="O42" s="660"/>
      <c r="P42" s="660"/>
      <c r="Q42" s="661"/>
      <c r="R42" s="662">
        <v>46932634</v>
      </c>
      <c r="S42" s="701"/>
      <c r="T42" s="701"/>
      <c r="U42" s="701"/>
      <c r="V42" s="701"/>
      <c r="W42" s="701"/>
      <c r="X42" s="701"/>
      <c r="Y42" s="703"/>
      <c r="Z42" s="704">
        <v>100</v>
      </c>
      <c r="AA42" s="704"/>
      <c r="AB42" s="704"/>
      <c r="AC42" s="704"/>
      <c r="AD42" s="705">
        <v>24283368</v>
      </c>
      <c r="AE42" s="705"/>
      <c r="AF42" s="705"/>
      <c r="AG42" s="705"/>
      <c r="AH42" s="705"/>
      <c r="AI42" s="705"/>
      <c r="AJ42" s="705"/>
      <c r="AK42" s="705"/>
      <c r="AL42" s="665">
        <v>100</v>
      </c>
      <c r="AM42" s="706"/>
      <c r="AN42" s="706"/>
      <c r="AO42" s="707"/>
      <c r="AQ42" s="708" t="s">
        <v>353</v>
      </c>
      <c r="AR42" s="709"/>
      <c r="AS42" s="709"/>
      <c r="AT42" s="709"/>
      <c r="AU42" s="709"/>
      <c r="AV42" s="709"/>
      <c r="AW42" s="709"/>
      <c r="AX42" s="709"/>
      <c r="AY42" s="710"/>
      <c r="AZ42" s="662">
        <v>2435162</v>
      </c>
      <c r="BA42" s="701"/>
      <c r="BB42" s="701"/>
      <c r="BC42" s="701"/>
      <c r="BD42" s="663"/>
      <c r="BE42" s="663"/>
      <c r="BF42" s="727"/>
      <c r="BG42" s="725"/>
      <c r="BH42" s="726"/>
      <c r="BI42" s="726"/>
      <c r="BJ42" s="726"/>
      <c r="BK42" s="726"/>
      <c r="BL42" s="237"/>
      <c r="BM42" s="728" t="s">
        <v>354</v>
      </c>
      <c r="BN42" s="728"/>
      <c r="BO42" s="728"/>
      <c r="BP42" s="728"/>
      <c r="BQ42" s="728"/>
      <c r="BR42" s="728"/>
      <c r="BS42" s="728"/>
      <c r="BT42" s="728"/>
      <c r="BU42" s="729"/>
      <c r="BV42" s="662">
        <v>345</v>
      </c>
      <c r="BW42" s="701"/>
      <c r="BX42" s="701"/>
      <c r="BY42" s="701"/>
      <c r="BZ42" s="701"/>
      <c r="CA42" s="701"/>
      <c r="CB42" s="702"/>
      <c r="CD42" s="675" t="s">
        <v>355</v>
      </c>
      <c r="CE42" s="676"/>
      <c r="CF42" s="676"/>
      <c r="CG42" s="676"/>
      <c r="CH42" s="676"/>
      <c r="CI42" s="676"/>
      <c r="CJ42" s="676"/>
      <c r="CK42" s="676"/>
      <c r="CL42" s="676"/>
      <c r="CM42" s="676"/>
      <c r="CN42" s="676"/>
      <c r="CO42" s="676"/>
      <c r="CP42" s="676"/>
      <c r="CQ42" s="677"/>
      <c r="CR42" s="678">
        <v>11559539</v>
      </c>
      <c r="CS42" s="679"/>
      <c r="CT42" s="679"/>
      <c r="CU42" s="679"/>
      <c r="CV42" s="679"/>
      <c r="CW42" s="679"/>
      <c r="CX42" s="679"/>
      <c r="CY42" s="680"/>
      <c r="CZ42" s="681">
        <v>25.6</v>
      </c>
      <c r="DA42" s="682"/>
      <c r="DB42" s="682"/>
      <c r="DC42" s="683"/>
      <c r="DD42" s="684">
        <v>1153009</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2">
      <c r="BV43" s="238"/>
      <c r="BW43" s="238"/>
      <c r="BX43" s="238"/>
      <c r="BY43" s="238"/>
      <c r="BZ43" s="238"/>
      <c r="CA43" s="238"/>
      <c r="CB43" s="238"/>
      <c r="CD43" s="675" t="s">
        <v>356</v>
      </c>
      <c r="CE43" s="676"/>
      <c r="CF43" s="676"/>
      <c r="CG43" s="676"/>
      <c r="CH43" s="676"/>
      <c r="CI43" s="676"/>
      <c r="CJ43" s="676"/>
      <c r="CK43" s="676"/>
      <c r="CL43" s="676"/>
      <c r="CM43" s="676"/>
      <c r="CN43" s="676"/>
      <c r="CO43" s="676"/>
      <c r="CP43" s="676"/>
      <c r="CQ43" s="677"/>
      <c r="CR43" s="678">
        <v>176892</v>
      </c>
      <c r="CS43" s="697"/>
      <c r="CT43" s="697"/>
      <c r="CU43" s="697"/>
      <c r="CV43" s="697"/>
      <c r="CW43" s="697"/>
      <c r="CX43" s="697"/>
      <c r="CY43" s="698"/>
      <c r="CZ43" s="681">
        <v>0.4</v>
      </c>
      <c r="DA43" s="699"/>
      <c r="DB43" s="699"/>
      <c r="DC43" s="700"/>
      <c r="DD43" s="684">
        <v>176892</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2">
      <c r="CD44" s="691" t="s">
        <v>304</v>
      </c>
      <c r="CE44" s="692"/>
      <c r="CF44" s="675" t="s">
        <v>357</v>
      </c>
      <c r="CG44" s="676"/>
      <c r="CH44" s="676"/>
      <c r="CI44" s="676"/>
      <c r="CJ44" s="676"/>
      <c r="CK44" s="676"/>
      <c r="CL44" s="676"/>
      <c r="CM44" s="676"/>
      <c r="CN44" s="676"/>
      <c r="CO44" s="676"/>
      <c r="CP44" s="676"/>
      <c r="CQ44" s="677"/>
      <c r="CR44" s="678">
        <v>11449067</v>
      </c>
      <c r="CS44" s="679"/>
      <c r="CT44" s="679"/>
      <c r="CU44" s="679"/>
      <c r="CV44" s="679"/>
      <c r="CW44" s="679"/>
      <c r="CX44" s="679"/>
      <c r="CY44" s="680"/>
      <c r="CZ44" s="681">
        <v>25.3</v>
      </c>
      <c r="DA44" s="682"/>
      <c r="DB44" s="682"/>
      <c r="DC44" s="683"/>
      <c r="DD44" s="684">
        <v>1134438</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2">
      <c r="CD45" s="693"/>
      <c r="CE45" s="694"/>
      <c r="CF45" s="675" t="s">
        <v>358</v>
      </c>
      <c r="CG45" s="676"/>
      <c r="CH45" s="676"/>
      <c r="CI45" s="676"/>
      <c r="CJ45" s="676"/>
      <c r="CK45" s="676"/>
      <c r="CL45" s="676"/>
      <c r="CM45" s="676"/>
      <c r="CN45" s="676"/>
      <c r="CO45" s="676"/>
      <c r="CP45" s="676"/>
      <c r="CQ45" s="677"/>
      <c r="CR45" s="678">
        <v>2613350</v>
      </c>
      <c r="CS45" s="697"/>
      <c r="CT45" s="697"/>
      <c r="CU45" s="697"/>
      <c r="CV45" s="697"/>
      <c r="CW45" s="697"/>
      <c r="CX45" s="697"/>
      <c r="CY45" s="698"/>
      <c r="CZ45" s="681">
        <v>5.8</v>
      </c>
      <c r="DA45" s="699"/>
      <c r="DB45" s="699"/>
      <c r="DC45" s="700"/>
      <c r="DD45" s="684">
        <v>149662</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2">
      <c r="B46" s="230" t="s">
        <v>359</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360</v>
      </c>
      <c r="CG46" s="676"/>
      <c r="CH46" s="676"/>
      <c r="CI46" s="676"/>
      <c r="CJ46" s="676"/>
      <c r="CK46" s="676"/>
      <c r="CL46" s="676"/>
      <c r="CM46" s="676"/>
      <c r="CN46" s="676"/>
      <c r="CO46" s="676"/>
      <c r="CP46" s="676"/>
      <c r="CQ46" s="677"/>
      <c r="CR46" s="678">
        <v>8742696</v>
      </c>
      <c r="CS46" s="679"/>
      <c r="CT46" s="679"/>
      <c r="CU46" s="679"/>
      <c r="CV46" s="679"/>
      <c r="CW46" s="679"/>
      <c r="CX46" s="679"/>
      <c r="CY46" s="680"/>
      <c r="CZ46" s="681">
        <v>19.3</v>
      </c>
      <c r="DA46" s="682"/>
      <c r="DB46" s="682"/>
      <c r="DC46" s="683"/>
      <c r="DD46" s="684">
        <v>916718</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2">
      <c r="B47" s="240" t="s">
        <v>361</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362</v>
      </c>
      <c r="CG47" s="676"/>
      <c r="CH47" s="676"/>
      <c r="CI47" s="676"/>
      <c r="CJ47" s="676"/>
      <c r="CK47" s="676"/>
      <c r="CL47" s="676"/>
      <c r="CM47" s="676"/>
      <c r="CN47" s="676"/>
      <c r="CO47" s="676"/>
      <c r="CP47" s="676"/>
      <c r="CQ47" s="677"/>
      <c r="CR47" s="678">
        <v>110472</v>
      </c>
      <c r="CS47" s="697"/>
      <c r="CT47" s="697"/>
      <c r="CU47" s="697"/>
      <c r="CV47" s="697"/>
      <c r="CW47" s="697"/>
      <c r="CX47" s="697"/>
      <c r="CY47" s="698"/>
      <c r="CZ47" s="681">
        <v>0.2</v>
      </c>
      <c r="DA47" s="699"/>
      <c r="DB47" s="699"/>
      <c r="DC47" s="700"/>
      <c r="DD47" s="684">
        <v>18571</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x14ac:dyDescent="0.2">
      <c r="B48" s="241" t="s">
        <v>363</v>
      </c>
      <c r="CD48" s="695"/>
      <c r="CE48" s="696"/>
      <c r="CF48" s="675" t="s">
        <v>364</v>
      </c>
      <c r="CG48" s="676"/>
      <c r="CH48" s="676"/>
      <c r="CI48" s="676"/>
      <c r="CJ48" s="676"/>
      <c r="CK48" s="676"/>
      <c r="CL48" s="676"/>
      <c r="CM48" s="676"/>
      <c r="CN48" s="676"/>
      <c r="CO48" s="676"/>
      <c r="CP48" s="676"/>
      <c r="CQ48" s="677"/>
      <c r="CR48" s="678" t="s">
        <v>128</v>
      </c>
      <c r="CS48" s="679"/>
      <c r="CT48" s="679"/>
      <c r="CU48" s="679"/>
      <c r="CV48" s="679"/>
      <c r="CW48" s="679"/>
      <c r="CX48" s="679"/>
      <c r="CY48" s="680"/>
      <c r="CZ48" s="681" t="s">
        <v>128</v>
      </c>
      <c r="DA48" s="682"/>
      <c r="DB48" s="682"/>
      <c r="DC48" s="683"/>
      <c r="DD48" s="684" t="s">
        <v>128</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2">
      <c r="CD49" s="659" t="s">
        <v>365</v>
      </c>
      <c r="CE49" s="660"/>
      <c r="CF49" s="660"/>
      <c r="CG49" s="660"/>
      <c r="CH49" s="660"/>
      <c r="CI49" s="660"/>
      <c r="CJ49" s="660"/>
      <c r="CK49" s="660"/>
      <c r="CL49" s="660"/>
      <c r="CM49" s="660"/>
      <c r="CN49" s="660"/>
      <c r="CO49" s="660"/>
      <c r="CP49" s="660"/>
      <c r="CQ49" s="661"/>
      <c r="CR49" s="662">
        <v>45191335</v>
      </c>
      <c r="CS49" s="663"/>
      <c r="CT49" s="663"/>
      <c r="CU49" s="663"/>
      <c r="CV49" s="663"/>
      <c r="CW49" s="663"/>
      <c r="CX49" s="663"/>
      <c r="CY49" s="664"/>
      <c r="CZ49" s="665">
        <v>100</v>
      </c>
      <c r="DA49" s="666"/>
      <c r="DB49" s="666"/>
      <c r="DC49" s="667"/>
      <c r="DD49" s="668">
        <v>26981415</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U18utORAxA2md9xxkaLfm5SbbJCC8x1tyRyhv4ePDR0PAgm0DSOAXRaRAAadpHHMET0tzkwJIwKWG2lW+sMqiA==" saltValue="WEAr5VR2E77ESFObLmtlP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366</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367</v>
      </c>
      <c r="DK2" s="1204"/>
      <c r="DL2" s="1204"/>
      <c r="DM2" s="1204"/>
      <c r="DN2" s="1204"/>
      <c r="DO2" s="1205"/>
      <c r="DP2" s="250"/>
      <c r="DQ2" s="1203" t="s">
        <v>368</v>
      </c>
      <c r="DR2" s="1204"/>
      <c r="DS2" s="1204"/>
      <c r="DT2" s="1204"/>
      <c r="DU2" s="1204"/>
      <c r="DV2" s="1204"/>
      <c r="DW2" s="1204"/>
      <c r="DX2" s="1204"/>
      <c r="DY2" s="1204"/>
      <c r="DZ2" s="1205"/>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6" t="s">
        <v>369</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370</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88" t="s">
        <v>371</v>
      </c>
      <c r="B5" s="1089"/>
      <c r="C5" s="1089"/>
      <c r="D5" s="1089"/>
      <c r="E5" s="1089"/>
      <c r="F5" s="1089"/>
      <c r="G5" s="1089"/>
      <c r="H5" s="1089"/>
      <c r="I5" s="1089"/>
      <c r="J5" s="1089"/>
      <c r="K5" s="1089"/>
      <c r="L5" s="1089"/>
      <c r="M5" s="1089"/>
      <c r="N5" s="1089"/>
      <c r="O5" s="1089"/>
      <c r="P5" s="1090"/>
      <c r="Q5" s="1094" t="s">
        <v>372</v>
      </c>
      <c r="R5" s="1095"/>
      <c r="S5" s="1095"/>
      <c r="T5" s="1095"/>
      <c r="U5" s="1096"/>
      <c r="V5" s="1094" t="s">
        <v>373</v>
      </c>
      <c r="W5" s="1095"/>
      <c r="X5" s="1095"/>
      <c r="Y5" s="1095"/>
      <c r="Z5" s="1096"/>
      <c r="AA5" s="1094" t="s">
        <v>374</v>
      </c>
      <c r="AB5" s="1095"/>
      <c r="AC5" s="1095"/>
      <c r="AD5" s="1095"/>
      <c r="AE5" s="1095"/>
      <c r="AF5" s="1206" t="s">
        <v>375</v>
      </c>
      <c r="AG5" s="1095"/>
      <c r="AH5" s="1095"/>
      <c r="AI5" s="1095"/>
      <c r="AJ5" s="1110"/>
      <c r="AK5" s="1095" t="s">
        <v>376</v>
      </c>
      <c r="AL5" s="1095"/>
      <c r="AM5" s="1095"/>
      <c r="AN5" s="1095"/>
      <c r="AO5" s="1096"/>
      <c r="AP5" s="1094" t="s">
        <v>377</v>
      </c>
      <c r="AQ5" s="1095"/>
      <c r="AR5" s="1095"/>
      <c r="AS5" s="1095"/>
      <c r="AT5" s="1096"/>
      <c r="AU5" s="1094" t="s">
        <v>378</v>
      </c>
      <c r="AV5" s="1095"/>
      <c r="AW5" s="1095"/>
      <c r="AX5" s="1095"/>
      <c r="AY5" s="1110"/>
      <c r="AZ5" s="257"/>
      <c r="BA5" s="257"/>
      <c r="BB5" s="257"/>
      <c r="BC5" s="257"/>
      <c r="BD5" s="257"/>
      <c r="BE5" s="258"/>
      <c r="BF5" s="258"/>
      <c r="BG5" s="258"/>
      <c r="BH5" s="258"/>
      <c r="BI5" s="258"/>
      <c r="BJ5" s="258"/>
      <c r="BK5" s="258"/>
      <c r="BL5" s="258"/>
      <c r="BM5" s="258"/>
      <c r="BN5" s="258"/>
      <c r="BO5" s="258"/>
      <c r="BP5" s="258"/>
      <c r="BQ5" s="1088" t="s">
        <v>379</v>
      </c>
      <c r="BR5" s="1089"/>
      <c r="BS5" s="1089"/>
      <c r="BT5" s="1089"/>
      <c r="BU5" s="1089"/>
      <c r="BV5" s="1089"/>
      <c r="BW5" s="1089"/>
      <c r="BX5" s="1089"/>
      <c r="BY5" s="1089"/>
      <c r="BZ5" s="1089"/>
      <c r="CA5" s="1089"/>
      <c r="CB5" s="1089"/>
      <c r="CC5" s="1089"/>
      <c r="CD5" s="1089"/>
      <c r="CE5" s="1089"/>
      <c r="CF5" s="1089"/>
      <c r="CG5" s="1090"/>
      <c r="CH5" s="1094" t="s">
        <v>380</v>
      </c>
      <c r="CI5" s="1095"/>
      <c r="CJ5" s="1095"/>
      <c r="CK5" s="1095"/>
      <c r="CL5" s="1096"/>
      <c r="CM5" s="1094" t="s">
        <v>381</v>
      </c>
      <c r="CN5" s="1095"/>
      <c r="CO5" s="1095"/>
      <c r="CP5" s="1095"/>
      <c r="CQ5" s="1096"/>
      <c r="CR5" s="1094" t="s">
        <v>382</v>
      </c>
      <c r="CS5" s="1095"/>
      <c r="CT5" s="1095"/>
      <c r="CU5" s="1095"/>
      <c r="CV5" s="1096"/>
      <c r="CW5" s="1094" t="s">
        <v>383</v>
      </c>
      <c r="CX5" s="1095"/>
      <c r="CY5" s="1095"/>
      <c r="CZ5" s="1095"/>
      <c r="DA5" s="1096"/>
      <c r="DB5" s="1094" t="s">
        <v>384</v>
      </c>
      <c r="DC5" s="1095"/>
      <c r="DD5" s="1095"/>
      <c r="DE5" s="1095"/>
      <c r="DF5" s="1096"/>
      <c r="DG5" s="1191" t="s">
        <v>385</v>
      </c>
      <c r="DH5" s="1192"/>
      <c r="DI5" s="1192"/>
      <c r="DJ5" s="1192"/>
      <c r="DK5" s="1193"/>
      <c r="DL5" s="1191" t="s">
        <v>386</v>
      </c>
      <c r="DM5" s="1192"/>
      <c r="DN5" s="1192"/>
      <c r="DO5" s="1192"/>
      <c r="DP5" s="1193"/>
      <c r="DQ5" s="1094" t="s">
        <v>387</v>
      </c>
      <c r="DR5" s="1095"/>
      <c r="DS5" s="1095"/>
      <c r="DT5" s="1095"/>
      <c r="DU5" s="1096"/>
      <c r="DV5" s="1094" t="s">
        <v>378</v>
      </c>
      <c r="DW5" s="1095"/>
      <c r="DX5" s="1095"/>
      <c r="DY5" s="1095"/>
      <c r="DZ5" s="1110"/>
      <c r="EA5" s="255"/>
    </row>
    <row r="6" spans="1:131" s="256" customFormat="1" ht="26.25" customHeight="1" thickBot="1" x14ac:dyDescent="0.25">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2">
      <c r="A7" s="259">
        <v>1</v>
      </c>
      <c r="B7" s="1143" t="s">
        <v>388</v>
      </c>
      <c r="C7" s="1144"/>
      <c r="D7" s="1144"/>
      <c r="E7" s="1144"/>
      <c r="F7" s="1144"/>
      <c r="G7" s="1144"/>
      <c r="H7" s="1144"/>
      <c r="I7" s="1144"/>
      <c r="J7" s="1144"/>
      <c r="K7" s="1144"/>
      <c r="L7" s="1144"/>
      <c r="M7" s="1144"/>
      <c r="N7" s="1144"/>
      <c r="O7" s="1144"/>
      <c r="P7" s="1145"/>
      <c r="Q7" s="1197">
        <v>46911</v>
      </c>
      <c r="R7" s="1198"/>
      <c r="S7" s="1198"/>
      <c r="T7" s="1198"/>
      <c r="U7" s="1198"/>
      <c r="V7" s="1198">
        <v>45170</v>
      </c>
      <c r="W7" s="1198"/>
      <c r="X7" s="1198"/>
      <c r="Y7" s="1198"/>
      <c r="Z7" s="1198"/>
      <c r="AA7" s="1198">
        <v>1741</v>
      </c>
      <c r="AB7" s="1198"/>
      <c r="AC7" s="1198"/>
      <c r="AD7" s="1198"/>
      <c r="AE7" s="1199"/>
      <c r="AF7" s="1200">
        <v>1485</v>
      </c>
      <c r="AG7" s="1201"/>
      <c r="AH7" s="1201"/>
      <c r="AI7" s="1201"/>
      <c r="AJ7" s="1202"/>
      <c r="AK7" s="1184">
        <v>148</v>
      </c>
      <c r="AL7" s="1185"/>
      <c r="AM7" s="1185"/>
      <c r="AN7" s="1185"/>
      <c r="AO7" s="1185"/>
      <c r="AP7" s="1185">
        <v>48931</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582</v>
      </c>
      <c r="BT7" s="1189"/>
      <c r="BU7" s="1189"/>
      <c r="BV7" s="1189"/>
      <c r="BW7" s="1189"/>
      <c r="BX7" s="1189"/>
      <c r="BY7" s="1189"/>
      <c r="BZ7" s="1189"/>
      <c r="CA7" s="1189"/>
      <c r="CB7" s="1189"/>
      <c r="CC7" s="1189"/>
      <c r="CD7" s="1189"/>
      <c r="CE7" s="1189"/>
      <c r="CF7" s="1189"/>
      <c r="CG7" s="1190"/>
      <c r="CH7" s="1181">
        <v>2</v>
      </c>
      <c r="CI7" s="1182"/>
      <c r="CJ7" s="1182"/>
      <c r="CK7" s="1182"/>
      <c r="CL7" s="1183"/>
      <c r="CM7" s="1181">
        <v>140</v>
      </c>
      <c r="CN7" s="1182"/>
      <c r="CO7" s="1182"/>
      <c r="CP7" s="1182"/>
      <c r="CQ7" s="1183"/>
      <c r="CR7" s="1181">
        <v>238</v>
      </c>
      <c r="CS7" s="1182"/>
      <c r="CT7" s="1182"/>
      <c r="CU7" s="1182"/>
      <c r="CV7" s="1183"/>
      <c r="CW7" s="1181">
        <v>0</v>
      </c>
      <c r="CX7" s="1182"/>
      <c r="CY7" s="1182"/>
      <c r="CZ7" s="1182"/>
      <c r="DA7" s="1183"/>
      <c r="DB7" s="1181">
        <v>0</v>
      </c>
      <c r="DC7" s="1182"/>
      <c r="DD7" s="1182"/>
      <c r="DE7" s="1182"/>
      <c r="DF7" s="1183"/>
      <c r="DG7" s="1181">
        <v>0</v>
      </c>
      <c r="DH7" s="1182"/>
      <c r="DI7" s="1182"/>
      <c r="DJ7" s="1182"/>
      <c r="DK7" s="1183"/>
      <c r="DL7" s="1181">
        <v>0</v>
      </c>
      <c r="DM7" s="1182"/>
      <c r="DN7" s="1182"/>
      <c r="DO7" s="1182"/>
      <c r="DP7" s="1183"/>
      <c r="DQ7" s="1181">
        <v>0</v>
      </c>
      <c r="DR7" s="1182"/>
      <c r="DS7" s="1182"/>
      <c r="DT7" s="1182"/>
      <c r="DU7" s="1183"/>
      <c r="DV7" s="1208"/>
      <c r="DW7" s="1209"/>
      <c r="DX7" s="1209"/>
      <c r="DY7" s="1209"/>
      <c r="DZ7" s="1210"/>
      <c r="EA7" s="255"/>
    </row>
    <row r="8" spans="1:131" s="256" customFormat="1" ht="26.25" customHeight="1" x14ac:dyDescent="0.2">
      <c r="A8" s="262">
        <v>2</v>
      </c>
      <c r="B8" s="1130" t="s">
        <v>389</v>
      </c>
      <c r="C8" s="1131"/>
      <c r="D8" s="1131"/>
      <c r="E8" s="1131"/>
      <c r="F8" s="1131"/>
      <c r="G8" s="1131"/>
      <c r="H8" s="1131"/>
      <c r="I8" s="1131"/>
      <c r="J8" s="1131"/>
      <c r="K8" s="1131"/>
      <c r="L8" s="1131"/>
      <c r="M8" s="1131"/>
      <c r="N8" s="1131"/>
      <c r="O8" s="1131"/>
      <c r="P8" s="1132"/>
      <c r="Q8" s="1136">
        <v>35</v>
      </c>
      <c r="R8" s="1137"/>
      <c r="S8" s="1137"/>
      <c r="T8" s="1137"/>
      <c r="U8" s="1137"/>
      <c r="V8" s="1137">
        <v>35</v>
      </c>
      <c r="W8" s="1137"/>
      <c r="X8" s="1137"/>
      <c r="Y8" s="1137"/>
      <c r="Z8" s="1137"/>
      <c r="AA8" s="1137">
        <v>0</v>
      </c>
      <c r="AB8" s="1137"/>
      <c r="AC8" s="1137"/>
      <c r="AD8" s="1137"/>
      <c r="AE8" s="1138"/>
      <c r="AF8" s="1112">
        <v>0</v>
      </c>
      <c r="AG8" s="1113"/>
      <c r="AH8" s="1113"/>
      <c r="AI8" s="1113"/>
      <c r="AJ8" s="1114"/>
      <c r="AK8" s="1179">
        <v>5</v>
      </c>
      <c r="AL8" s="1180"/>
      <c r="AM8" s="1180"/>
      <c r="AN8" s="1180"/>
      <c r="AO8" s="1180"/>
      <c r="AP8" s="1180" t="s">
        <v>574</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583</v>
      </c>
      <c r="BT8" s="1108"/>
      <c r="BU8" s="1108"/>
      <c r="BV8" s="1108"/>
      <c r="BW8" s="1108"/>
      <c r="BX8" s="1108"/>
      <c r="BY8" s="1108"/>
      <c r="BZ8" s="1108"/>
      <c r="CA8" s="1108"/>
      <c r="CB8" s="1108"/>
      <c r="CC8" s="1108"/>
      <c r="CD8" s="1108"/>
      <c r="CE8" s="1108"/>
      <c r="CF8" s="1108"/>
      <c r="CG8" s="1109"/>
      <c r="CH8" s="1082">
        <v>2</v>
      </c>
      <c r="CI8" s="1083"/>
      <c r="CJ8" s="1083"/>
      <c r="CK8" s="1083"/>
      <c r="CL8" s="1084"/>
      <c r="CM8" s="1082">
        <v>57</v>
      </c>
      <c r="CN8" s="1083"/>
      <c r="CO8" s="1083"/>
      <c r="CP8" s="1083"/>
      <c r="CQ8" s="1084"/>
      <c r="CR8" s="1082">
        <v>5</v>
      </c>
      <c r="CS8" s="1083"/>
      <c r="CT8" s="1083"/>
      <c r="CU8" s="1083"/>
      <c r="CV8" s="1084"/>
      <c r="CW8" s="1082">
        <v>0</v>
      </c>
      <c r="CX8" s="1083"/>
      <c r="CY8" s="1083"/>
      <c r="CZ8" s="1083"/>
      <c r="DA8" s="1084"/>
      <c r="DB8" s="1082">
        <v>0</v>
      </c>
      <c r="DC8" s="1083"/>
      <c r="DD8" s="1083"/>
      <c r="DE8" s="1083"/>
      <c r="DF8" s="1084"/>
      <c r="DG8" s="1082">
        <v>0</v>
      </c>
      <c r="DH8" s="1083"/>
      <c r="DI8" s="1083"/>
      <c r="DJ8" s="1083"/>
      <c r="DK8" s="1084"/>
      <c r="DL8" s="1082">
        <v>0</v>
      </c>
      <c r="DM8" s="1083"/>
      <c r="DN8" s="1083"/>
      <c r="DO8" s="1083"/>
      <c r="DP8" s="1084"/>
      <c r="DQ8" s="1082">
        <v>0</v>
      </c>
      <c r="DR8" s="1083"/>
      <c r="DS8" s="1083"/>
      <c r="DT8" s="1083"/>
      <c r="DU8" s="1084"/>
      <c r="DV8" s="1085"/>
      <c r="DW8" s="1086"/>
      <c r="DX8" s="1086"/>
      <c r="DY8" s="1086"/>
      <c r="DZ8" s="1087"/>
      <c r="EA8" s="255"/>
    </row>
    <row r="9" spans="1:131" s="256" customFormat="1" ht="26.25" customHeight="1" x14ac:dyDescent="0.2">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594</v>
      </c>
      <c r="BT9" s="1108"/>
      <c r="BU9" s="1108"/>
      <c r="BV9" s="1108"/>
      <c r="BW9" s="1108"/>
      <c r="BX9" s="1108"/>
      <c r="BY9" s="1108"/>
      <c r="BZ9" s="1108"/>
      <c r="CA9" s="1108"/>
      <c r="CB9" s="1108"/>
      <c r="CC9" s="1108"/>
      <c r="CD9" s="1108"/>
      <c r="CE9" s="1108"/>
      <c r="CF9" s="1108"/>
      <c r="CG9" s="1109"/>
      <c r="CH9" s="1082">
        <v>6</v>
      </c>
      <c r="CI9" s="1083"/>
      <c r="CJ9" s="1083"/>
      <c r="CK9" s="1083"/>
      <c r="CL9" s="1084"/>
      <c r="CM9" s="1082">
        <v>101</v>
      </c>
      <c r="CN9" s="1083"/>
      <c r="CO9" s="1083"/>
      <c r="CP9" s="1083"/>
      <c r="CQ9" s="1084"/>
      <c r="CR9" s="1082">
        <v>50</v>
      </c>
      <c r="CS9" s="1083"/>
      <c r="CT9" s="1083"/>
      <c r="CU9" s="1083"/>
      <c r="CV9" s="1084"/>
      <c r="CW9" s="1082">
        <v>0</v>
      </c>
      <c r="CX9" s="1083"/>
      <c r="CY9" s="1083"/>
      <c r="CZ9" s="1083"/>
      <c r="DA9" s="1084"/>
      <c r="DB9" s="1082">
        <v>0</v>
      </c>
      <c r="DC9" s="1083"/>
      <c r="DD9" s="1083"/>
      <c r="DE9" s="1083"/>
      <c r="DF9" s="1084"/>
      <c r="DG9" s="1082">
        <v>0</v>
      </c>
      <c r="DH9" s="1083"/>
      <c r="DI9" s="1083"/>
      <c r="DJ9" s="1083"/>
      <c r="DK9" s="1084"/>
      <c r="DL9" s="1082">
        <v>0</v>
      </c>
      <c r="DM9" s="1083"/>
      <c r="DN9" s="1083"/>
      <c r="DO9" s="1083"/>
      <c r="DP9" s="1084"/>
      <c r="DQ9" s="1082">
        <v>0</v>
      </c>
      <c r="DR9" s="1083"/>
      <c r="DS9" s="1083"/>
      <c r="DT9" s="1083"/>
      <c r="DU9" s="1084"/>
      <c r="DV9" s="1085"/>
      <c r="DW9" s="1086"/>
      <c r="DX9" s="1086"/>
      <c r="DY9" s="1086"/>
      <c r="DZ9" s="1087"/>
      <c r="EA9" s="255"/>
    </row>
    <row r="10" spans="1:131" s="256" customFormat="1" ht="26.25" customHeight="1" x14ac:dyDescent="0.2">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t="s">
        <v>585</v>
      </c>
      <c r="BT10" s="1108"/>
      <c r="BU10" s="1108"/>
      <c r="BV10" s="1108"/>
      <c r="BW10" s="1108"/>
      <c r="BX10" s="1108"/>
      <c r="BY10" s="1108"/>
      <c r="BZ10" s="1108"/>
      <c r="CA10" s="1108"/>
      <c r="CB10" s="1108"/>
      <c r="CC10" s="1108"/>
      <c r="CD10" s="1108"/>
      <c r="CE10" s="1108"/>
      <c r="CF10" s="1108"/>
      <c r="CG10" s="1109"/>
      <c r="CH10" s="1082">
        <v>1</v>
      </c>
      <c r="CI10" s="1083"/>
      <c r="CJ10" s="1083"/>
      <c r="CK10" s="1083"/>
      <c r="CL10" s="1084"/>
      <c r="CM10" s="1082">
        <v>51</v>
      </c>
      <c r="CN10" s="1083"/>
      <c r="CO10" s="1083"/>
      <c r="CP10" s="1083"/>
      <c r="CQ10" s="1084"/>
      <c r="CR10" s="1082">
        <v>30</v>
      </c>
      <c r="CS10" s="1083"/>
      <c r="CT10" s="1083"/>
      <c r="CU10" s="1083"/>
      <c r="CV10" s="1084"/>
      <c r="CW10" s="1082">
        <v>0</v>
      </c>
      <c r="CX10" s="1083"/>
      <c r="CY10" s="1083"/>
      <c r="CZ10" s="1083"/>
      <c r="DA10" s="1084"/>
      <c r="DB10" s="1082">
        <v>0</v>
      </c>
      <c r="DC10" s="1083"/>
      <c r="DD10" s="1083"/>
      <c r="DE10" s="1083"/>
      <c r="DF10" s="1084"/>
      <c r="DG10" s="1082">
        <v>0</v>
      </c>
      <c r="DH10" s="1083"/>
      <c r="DI10" s="1083"/>
      <c r="DJ10" s="1083"/>
      <c r="DK10" s="1084"/>
      <c r="DL10" s="1082">
        <v>0</v>
      </c>
      <c r="DM10" s="1083"/>
      <c r="DN10" s="1083"/>
      <c r="DO10" s="1083"/>
      <c r="DP10" s="1084"/>
      <c r="DQ10" s="1082">
        <v>0</v>
      </c>
      <c r="DR10" s="1083"/>
      <c r="DS10" s="1083"/>
      <c r="DT10" s="1083"/>
      <c r="DU10" s="1084"/>
      <c r="DV10" s="1085"/>
      <c r="DW10" s="1086"/>
      <c r="DX10" s="1086"/>
      <c r="DY10" s="1086"/>
      <c r="DZ10" s="1087"/>
      <c r="EA10" s="255"/>
    </row>
    <row r="11" spans="1:131" s="256" customFormat="1" ht="26.25" customHeight="1" x14ac:dyDescent="0.2">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t="s">
        <v>595</v>
      </c>
      <c r="BT11" s="1108"/>
      <c r="BU11" s="1108"/>
      <c r="BV11" s="1108"/>
      <c r="BW11" s="1108"/>
      <c r="BX11" s="1108"/>
      <c r="BY11" s="1108"/>
      <c r="BZ11" s="1108"/>
      <c r="CA11" s="1108"/>
      <c r="CB11" s="1108"/>
      <c r="CC11" s="1108"/>
      <c r="CD11" s="1108"/>
      <c r="CE11" s="1108"/>
      <c r="CF11" s="1108"/>
      <c r="CG11" s="1109"/>
      <c r="CH11" s="1082">
        <v>3</v>
      </c>
      <c r="CI11" s="1083"/>
      <c r="CJ11" s="1083"/>
      <c r="CK11" s="1083"/>
      <c r="CL11" s="1084"/>
      <c r="CM11" s="1082">
        <v>84</v>
      </c>
      <c r="CN11" s="1083"/>
      <c r="CO11" s="1083"/>
      <c r="CP11" s="1083"/>
      <c r="CQ11" s="1084"/>
      <c r="CR11" s="1082">
        <v>75</v>
      </c>
      <c r="CS11" s="1083"/>
      <c r="CT11" s="1083"/>
      <c r="CU11" s="1083"/>
      <c r="CV11" s="1084"/>
      <c r="CW11" s="1082">
        <v>7</v>
      </c>
      <c r="CX11" s="1083"/>
      <c r="CY11" s="1083"/>
      <c r="CZ11" s="1083"/>
      <c r="DA11" s="1084"/>
      <c r="DB11" s="1082">
        <v>0</v>
      </c>
      <c r="DC11" s="1083"/>
      <c r="DD11" s="1083"/>
      <c r="DE11" s="1083"/>
      <c r="DF11" s="1084"/>
      <c r="DG11" s="1082">
        <v>0</v>
      </c>
      <c r="DH11" s="1083"/>
      <c r="DI11" s="1083"/>
      <c r="DJ11" s="1083"/>
      <c r="DK11" s="1084"/>
      <c r="DL11" s="1082">
        <v>0</v>
      </c>
      <c r="DM11" s="1083"/>
      <c r="DN11" s="1083"/>
      <c r="DO11" s="1083"/>
      <c r="DP11" s="1084"/>
      <c r="DQ11" s="1082">
        <v>0</v>
      </c>
      <c r="DR11" s="1083"/>
      <c r="DS11" s="1083"/>
      <c r="DT11" s="1083"/>
      <c r="DU11" s="1084"/>
      <c r="DV11" s="1085"/>
      <c r="DW11" s="1086"/>
      <c r="DX11" s="1086"/>
      <c r="DY11" s="1086"/>
      <c r="DZ11" s="1087"/>
      <c r="EA11" s="255"/>
    </row>
    <row r="12" spans="1:131" s="256" customFormat="1" ht="26.25" customHeight="1" x14ac:dyDescent="0.2">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t="s">
        <v>596</v>
      </c>
      <c r="BT12" s="1108"/>
      <c r="BU12" s="1108"/>
      <c r="BV12" s="1108"/>
      <c r="BW12" s="1108"/>
      <c r="BX12" s="1108"/>
      <c r="BY12" s="1108"/>
      <c r="BZ12" s="1108"/>
      <c r="CA12" s="1108"/>
      <c r="CB12" s="1108"/>
      <c r="CC12" s="1108"/>
      <c r="CD12" s="1108"/>
      <c r="CE12" s="1108"/>
      <c r="CF12" s="1108"/>
      <c r="CG12" s="1109"/>
      <c r="CH12" s="1082">
        <v>-3</v>
      </c>
      <c r="CI12" s="1083"/>
      <c r="CJ12" s="1083"/>
      <c r="CK12" s="1083"/>
      <c r="CL12" s="1084"/>
      <c r="CM12" s="1082">
        <v>47</v>
      </c>
      <c r="CN12" s="1083"/>
      <c r="CO12" s="1083"/>
      <c r="CP12" s="1083"/>
      <c r="CQ12" s="1084"/>
      <c r="CR12" s="1082">
        <v>50</v>
      </c>
      <c r="CS12" s="1083"/>
      <c r="CT12" s="1083"/>
      <c r="CU12" s="1083"/>
      <c r="CV12" s="1084"/>
      <c r="CW12" s="1082">
        <v>10</v>
      </c>
      <c r="CX12" s="1083"/>
      <c r="CY12" s="1083"/>
      <c r="CZ12" s="1083"/>
      <c r="DA12" s="1084"/>
      <c r="DB12" s="1082">
        <v>0</v>
      </c>
      <c r="DC12" s="1083"/>
      <c r="DD12" s="1083"/>
      <c r="DE12" s="1083"/>
      <c r="DF12" s="1084"/>
      <c r="DG12" s="1082">
        <v>0</v>
      </c>
      <c r="DH12" s="1083"/>
      <c r="DI12" s="1083"/>
      <c r="DJ12" s="1083"/>
      <c r="DK12" s="1084"/>
      <c r="DL12" s="1082">
        <v>0</v>
      </c>
      <c r="DM12" s="1083"/>
      <c r="DN12" s="1083"/>
      <c r="DO12" s="1083"/>
      <c r="DP12" s="1084"/>
      <c r="DQ12" s="1082">
        <v>0</v>
      </c>
      <c r="DR12" s="1083"/>
      <c r="DS12" s="1083"/>
      <c r="DT12" s="1083"/>
      <c r="DU12" s="1084"/>
      <c r="DV12" s="1085"/>
      <c r="DW12" s="1086"/>
      <c r="DX12" s="1086"/>
      <c r="DY12" s="1086"/>
      <c r="DZ12" s="1087"/>
      <c r="EA12" s="255"/>
    </row>
    <row r="13" spans="1:131" s="256" customFormat="1" ht="26.25" customHeight="1" x14ac:dyDescent="0.2">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t="s">
        <v>584</v>
      </c>
      <c r="BT13" s="1108"/>
      <c r="BU13" s="1108"/>
      <c r="BV13" s="1108"/>
      <c r="BW13" s="1108"/>
      <c r="BX13" s="1108"/>
      <c r="BY13" s="1108"/>
      <c r="BZ13" s="1108"/>
      <c r="CA13" s="1108"/>
      <c r="CB13" s="1108"/>
      <c r="CC13" s="1108"/>
      <c r="CD13" s="1108"/>
      <c r="CE13" s="1108"/>
      <c r="CF13" s="1108"/>
      <c r="CG13" s="1109"/>
      <c r="CH13" s="1082">
        <v>190</v>
      </c>
      <c r="CI13" s="1083"/>
      <c r="CJ13" s="1083"/>
      <c r="CK13" s="1083"/>
      <c r="CL13" s="1084"/>
      <c r="CM13" s="1082">
        <v>-240</v>
      </c>
      <c r="CN13" s="1083"/>
      <c r="CO13" s="1083"/>
      <c r="CP13" s="1083"/>
      <c r="CQ13" s="1084"/>
      <c r="CR13" s="1082">
        <v>10</v>
      </c>
      <c r="CS13" s="1083"/>
      <c r="CT13" s="1083"/>
      <c r="CU13" s="1083"/>
      <c r="CV13" s="1084"/>
      <c r="CW13" s="1082">
        <v>0</v>
      </c>
      <c r="CX13" s="1083"/>
      <c r="CY13" s="1083"/>
      <c r="CZ13" s="1083"/>
      <c r="DA13" s="1084"/>
      <c r="DB13" s="1082">
        <v>590</v>
      </c>
      <c r="DC13" s="1083"/>
      <c r="DD13" s="1083"/>
      <c r="DE13" s="1083"/>
      <c r="DF13" s="1084"/>
      <c r="DG13" s="1082">
        <v>0</v>
      </c>
      <c r="DH13" s="1083"/>
      <c r="DI13" s="1083"/>
      <c r="DJ13" s="1083"/>
      <c r="DK13" s="1084"/>
      <c r="DL13" s="1082">
        <v>0</v>
      </c>
      <c r="DM13" s="1083"/>
      <c r="DN13" s="1083"/>
      <c r="DO13" s="1083"/>
      <c r="DP13" s="1084"/>
      <c r="DQ13" s="1082">
        <v>0</v>
      </c>
      <c r="DR13" s="1083"/>
      <c r="DS13" s="1083"/>
      <c r="DT13" s="1083"/>
      <c r="DU13" s="1084"/>
      <c r="DV13" s="1085"/>
      <c r="DW13" s="1086"/>
      <c r="DX13" s="1086"/>
      <c r="DY13" s="1086"/>
      <c r="DZ13" s="1087"/>
      <c r="EA13" s="255"/>
    </row>
    <row r="14" spans="1:131" s="256" customFormat="1" ht="26.25" customHeight="1" x14ac:dyDescent="0.2">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2">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2">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2">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2">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2">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2">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5">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2">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390</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5">
      <c r="A23" s="265" t="s">
        <v>391</v>
      </c>
      <c r="B23" s="1037" t="s">
        <v>392</v>
      </c>
      <c r="C23" s="1038"/>
      <c r="D23" s="1038"/>
      <c r="E23" s="1038"/>
      <c r="F23" s="1038"/>
      <c r="G23" s="1038"/>
      <c r="H23" s="1038"/>
      <c r="I23" s="1038"/>
      <c r="J23" s="1038"/>
      <c r="K23" s="1038"/>
      <c r="L23" s="1038"/>
      <c r="M23" s="1038"/>
      <c r="N23" s="1038"/>
      <c r="O23" s="1038"/>
      <c r="P23" s="1039"/>
      <c r="Q23" s="1161">
        <v>46932</v>
      </c>
      <c r="R23" s="1162"/>
      <c r="S23" s="1162"/>
      <c r="T23" s="1162"/>
      <c r="U23" s="1162"/>
      <c r="V23" s="1162">
        <v>45191</v>
      </c>
      <c r="W23" s="1162"/>
      <c r="X23" s="1162"/>
      <c r="Y23" s="1162"/>
      <c r="Z23" s="1162"/>
      <c r="AA23" s="1162">
        <v>1741</v>
      </c>
      <c r="AB23" s="1162"/>
      <c r="AC23" s="1162"/>
      <c r="AD23" s="1162"/>
      <c r="AE23" s="1163"/>
      <c r="AF23" s="1164">
        <v>1485</v>
      </c>
      <c r="AG23" s="1162"/>
      <c r="AH23" s="1162"/>
      <c r="AI23" s="1162"/>
      <c r="AJ23" s="1165"/>
      <c r="AK23" s="1166"/>
      <c r="AL23" s="1167"/>
      <c r="AM23" s="1167"/>
      <c r="AN23" s="1167"/>
      <c r="AO23" s="1167"/>
      <c r="AP23" s="1162">
        <v>48931</v>
      </c>
      <c r="AQ23" s="1162"/>
      <c r="AR23" s="1162"/>
      <c r="AS23" s="1162"/>
      <c r="AT23" s="1162"/>
      <c r="AU23" s="1168"/>
      <c r="AV23" s="1168"/>
      <c r="AW23" s="1168"/>
      <c r="AX23" s="1168"/>
      <c r="AY23" s="1169"/>
      <c r="AZ23" s="1158" t="s">
        <v>128</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2">
      <c r="A24" s="1157" t="s">
        <v>393</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5">
      <c r="A25" s="1156" t="s">
        <v>394</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2">
      <c r="A26" s="1088" t="s">
        <v>371</v>
      </c>
      <c r="B26" s="1089"/>
      <c r="C26" s="1089"/>
      <c r="D26" s="1089"/>
      <c r="E26" s="1089"/>
      <c r="F26" s="1089"/>
      <c r="G26" s="1089"/>
      <c r="H26" s="1089"/>
      <c r="I26" s="1089"/>
      <c r="J26" s="1089"/>
      <c r="K26" s="1089"/>
      <c r="L26" s="1089"/>
      <c r="M26" s="1089"/>
      <c r="N26" s="1089"/>
      <c r="O26" s="1089"/>
      <c r="P26" s="1090"/>
      <c r="Q26" s="1094" t="s">
        <v>395</v>
      </c>
      <c r="R26" s="1095"/>
      <c r="S26" s="1095"/>
      <c r="T26" s="1095"/>
      <c r="U26" s="1096"/>
      <c r="V26" s="1094" t="s">
        <v>396</v>
      </c>
      <c r="W26" s="1095"/>
      <c r="X26" s="1095"/>
      <c r="Y26" s="1095"/>
      <c r="Z26" s="1096"/>
      <c r="AA26" s="1094" t="s">
        <v>397</v>
      </c>
      <c r="AB26" s="1095"/>
      <c r="AC26" s="1095"/>
      <c r="AD26" s="1095"/>
      <c r="AE26" s="1095"/>
      <c r="AF26" s="1152" t="s">
        <v>398</v>
      </c>
      <c r="AG26" s="1101"/>
      <c r="AH26" s="1101"/>
      <c r="AI26" s="1101"/>
      <c r="AJ26" s="1153"/>
      <c r="AK26" s="1095" t="s">
        <v>399</v>
      </c>
      <c r="AL26" s="1095"/>
      <c r="AM26" s="1095"/>
      <c r="AN26" s="1095"/>
      <c r="AO26" s="1096"/>
      <c r="AP26" s="1094" t="s">
        <v>400</v>
      </c>
      <c r="AQ26" s="1095"/>
      <c r="AR26" s="1095"/>
      <c r="AS26" s="1095"/>
      <c r="AT26" s="1096"/>
      <c r="AU26" s="1094" t="s">
        <v>401</v>
      </c>
      <c r="AV26" s="1095"/>
      <c r="AW26" s="1095"/>
      <c r="AX26" s="1095"/>
      <c r="AY26" s="1096"/>
      <c r="AZ26" s="1094" t="s">
        <v>402</v>
      </c>
      <c r="BA26" s="1095"/>
      <c r="BB26" s="1095"/>
      <c r="BC26" s="1095"/>
      <c r="BD26" s="1096"/>
      <c r="BE26" s="1094" t="s">
        <v>378</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5">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2">
      <c r="A28" s="267">
        <v>1</v>
      </c>
      <c r="B28" s="1143" t="s">
        <v>403</v>
      </c>
      <c r="C28" s="1144"/>
      <c r="D28" s="1144"/>
      <c r="E28" s="1144"/>
      <c r="F28" s="1144"/>
      <c r="G28" s="1144"/>
      <c r="H28" s="1144"/>
      <c r="I28" s="1144"/>
      <c r="J28" s="1144"/>
      <c r="K28" s="1144"/>
      <c r="L28" s="1144"/>
      <c r="M28" s="1144"/>
      <c r="N28" s="1144"/>
      <c r="O28" s="1144"/>
      <c r="P28" s="1145"/>
      <c r="Q28" s="1146">
        <v>8626</v>
      </c>
      <c r="R28" s="1147"/>
      <c r="S28" s="1147"/>
      <c r="T28" s="1147"/>
      <c r="U28" s="1147"/>
      <c r="V28" s="1147">
        <v>8614</v>
      </c>
      <c r="W28" s="1147"/>
      <c r="X28" s="1147"/>
      <c r="Y28" s="1147"/>
      <c r="Z28" s="1147"/>
      <c r="AA28" s="1147">
        <v>13</v>
      </c>
      <c r="AB28" s="1147"/>
      <c r="AC28" s="1147"/>
      <c r="AD28" s="1147"/>
      <c r="AE28" s="1148"/>
      <c r="AF28" s="1149">
        <v>13</v>
      </c>
      <c r="AG28" s="1147"/>
      <c r="AH28" s="1147"/>
      <c r="AI28" s="1147"/>
      <c r="AJ28" s="1150"/>
      <c r="AK28" s="1151">
        <v>533</v>
      </c>
      <c r="AL28" s="1139"/>
      <c r="AM28" s="1139"/>
      <c r="AN28" s="1139"/>
      <c r="AO28" s="1139"/>
      <c r="AP28" s="1139" t="s">
        <v>574</v>
      </c>
      <c r="AQ28" s="1139"/>
      <c r="AR28" s="1139"/>
      <c r="AS28" s="1139"/>
      <c r="AT28" s="1139"/>
      <c r="AU28" s="1139" t="s">
        <v>574</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2">
      <c r="A29" s="267">
        <v>2</v>
      </c>
      <c r="B29" s="1130" t="s">
        <v>404</v>
      </c>
      <c r="C29" s="1131"/>
      <c r="D29" s="1131"/>
      <c r="E29" s="1131"/>
      <c r="F29" s="1131"/>
      <c r="G29" s="1131"/>
      <c r="H29" s="1131"/>
      <c r="I29" s="1131"/>
      <c r="J29" s="1131"/>
      <c r="K29" s="1131"/>
      <c r="L29" s="1131"/>
      <c r="M29" s="1131"/>
      <c r="N29" s="1131"/>
      <c r="O29" s="1131"/>
      <c r="P29" s="1132"/>
      <c r="Q29" s="1136">
        <v>1958</v>
      </c>
      <c r="R29" s="1137"/>
      <c r="S29" s="1137"/>
      <c r="T29" s="1137"/>
      <c r="U29" s="1137"/>
      <c r="V29" s="1137">
        <v>1937</v>
      </c>
      <c r="W29" s="1137"/>
      <c r="X29" s="1137"/>
      <c r="Y29" s="1137"/>
      <c r="Z29" s="1137"/>
      <c r="AA29" s="1137">
        <v>21</v>
      </c>
      <c r="AB29" s="1137"/>
      <c r="AC29" s="1137"/>
      <c r="AD29" s="1137"/>
      <c r="AE29" s="1138"/>
      <c r="AF29" s="1112">
        <v>21</v>
      </c>
      <c r="AG29" s="1113"/>
      <c r="AH29" s="1113"/>
      <c r="AI29" s="1113"/>
      <c r="AJ29" s="1114"/>
      <c r="AK29" s="1073">
        <v>1109</v>
      </c>
      <c r="AL29" s="1064"/>
      <c r="AM29" s="1064"/>
      <c r="AN29" s="1064"/>
      <c r="AO29" s="1064"/>
      <c r="AP29" s="1064" t="s">
        <v>574</v>
      </c>
      <c r="AQ29" s="1064"/>
      <c r="AR29" s="1064"/>
      <c r="AS29" s="1064"/>
      <c r="AT29" s="1064"/>
      <c r="AU29" s="1064" t="s">
        <v>574</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2">
      <c r="A30" s="267">
        <v>3</v>
      </c>
      <c r="B30" s="1130" t="s">
        <v>405</v>
      </c>
      <c r="C30" s="1131"/>
      <c r="D30" s="1131"/>
      <c r="E30" s="1131"/>
      <c r="F30" s="1131"/>
      <c r="G30" s="1131"/>
      <c r="H30" s="1131"/>
      <c r="I30" s="1131"/>
      <c r="J30" s="1131"/>
      <c r="K30" s="1131"/>
      <c r="L30" s="1131"/>
      <c r="M30" s="1131"/>
      <c r="N30" s="1131"/>
      <c r="O30" s="1131"/>
      <c r="P30" s="1132"/>
      <c r="Q30" s="1136">
        <v>7963</v>
      </c>
      <c r="R30" s="1137"/>
      <c r="S30" s="1137"/>
      <c r="T30" s="1137"/>
      <c r="U30" s="1137"/>
      <c r="V30" s="1137">
        <v>7589</v>
      </c>
      <c r="W30" s="1137"/>
      <c r="X30" s="1137"/>
      <c r="Y30" s="1137"/>
      <c r="Z30" s="1137"/>
      <c r="AA30" s="1137">
        <v>375</v>
      </c>
      <c r="AB30" s="1137"/>
      <c r="AC30" s="1137"/>
      <c r="AD30" s="1137"/>
      <c r="AE30" s="1138"/>
      <c r="AF30" s="1112">
        <v>375</v>
      </c>
      <c r="AG30" s="1113"/>
      <c r="AH30" s="1113"/>
      <c r="AI30" s="1113"/>
      <c r="AJ30" s="1114"/>
      <c r="AK30" s="1073">
        <v>1178</v>
      </c>
      <c r="AL30" s="1064"/>
      <c r="AM30" s="1064"/>
      <c r="AN30" s="1064"/>
      <c r="AO30" s="1064"/>
      <c r="AP30" s="1064" t="s">
        <v>574</v>
      </c>
      <c r="AQ30" s="1064"/>
      <c r="AR30" s="1064"/>
      <c r="AS30" s="1064"/>
      <c r="AT30" s="1064"/>
      <c r="AU30" s="1064" t="s">
        <v>574</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2">
      <c r="A31" s="267">
        <v>4</v>
      </c>
      <c r="B31" s="1130" t="s">
        <v>406</v>
      </c>
      <c r="C31" s="1131"/>
      <c r="D31" s="1131"/>
      <c r="E31" s="1131"/>
      <c r="F31" s="1131"/>
      <c r="G31" s="1131"/>
      <c r="H31" s="1131"/>
      <c r="I31" s="1131"/>
      <c r="J31" s="1131"/>
      <c r="K31" s="1131"/>
      <c r="L31" s="1131"/>
      <c r="M31" s="1131"/>
      <c r="N31" s="1131"/>
      <c r="O31" s="1131"/>
      <c r="P31" s="1132"/>
      <c r="Q31" s="1136">
        <v>690</v>
      </c>
      <c r="R31" s="1137"/>
      <c r="S31" s="1137"/>
      <c r="T31" s="1137"/>
      <c r="U31" s="1137"/>
      <c r="V31" s="1137">
        <v>771</v>
      </c>
      <c r="W31" s="1137"/>
      <c r="X31" s="1137"/>
      <c r="Y31" s="1137"/>
      <c r="Z31" s="1137"/>
      <c r="AA31" s="1137">
        <v>-81</v>
      </c>
      <c r="AB31" s="1137"/>
      <c r="AC31" s="1137"/>
      <c r="AD31" s="1137"/>
      <c r="AE31" s="1138"/>
      <c r="AF31" s="1112">
        <v>127</v>
      </c>
      <c r="AG31" s="1113"/>
      <c r="AH31" s="1113"/>
      <c r="AI31" s="1113"/>
      <c r="AJ31" s="1114"/>
      <c r="AK31" s="1073">
        <v>218</v>
      </c>
      <c r="AL31" s="1064"/>
      <c r="AM31" s="1064"/>
      <c r="AN31" s="1064"/>
      <c r="AO31" s="1064"/>
      <c r="AP31" s="1064">
        <v>549</v>
      </c>
      <c r="AQ31" s="1064"/>
      <c r="AR31" s="1064"/>
      <c r="AS31" s="1064"/>
      <c r="AT31" s="1064"/>
      <c r="AU31" s="1064">
        <v>404</v>
      </c>
      <c r="AV31" s="1064"/>
      <c r="AW31" s="1064"/>
      <c r="AX31" s="1064"/>
      <c r="AY31" s="1064"/>
      <c r="AZ31" s="1135" t="s">
        <v>574</v>
      </c>
      <c r="BA31" s="1135"/>
      <c r="BB31" s="1135"/>
      <c r="BC31" s="1135"/>
      <c r="BD31" s="1135"/>
      <c r="BE31" s="1125" t="s">
        <v>407</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2">
      <c r="A32" s="267">
        <v>5</v>
      </c>
      <c r="B32" s="1130" t="s">
        <v>408</v>
      </c>
      <c r="C32" s="1131"/>
      <c r="D32" s="1131"/>
      <c r="E32" s="1131"/>
      <c r="F32" s="1131"/>
      <c r="G32" s="1131"/>
      <c r="H32" s="1131"/>
      <c r="I32" s="1131"/>
      <c r="J32" s="1131"/>
      <c r="K32" s="1131"/>
      <c r="L32" s="1131"/>
      <c r="M32" s="1131"/>
      <c r="N32" s="1131"/>
      <c r="O32" s="1131"/>
      <c r="P32" s="1132"/>
      <c r="Q32" s="1136">
        <v>2855</v>
      </c>
      <c r="R32" s="1137"/>
      <c r="S32" s="1137"/>
      <c r="T32" s="1137"/>
      <c r="U32" s="1137"/>
      <c r="V32" s="1137">
        <v>2450</v>
      </c>
      <c r="W32" s="1137"/>
      <c r="X32" s="1137"/>
      <c r="Y32" s="1137"/>
      <c r="Z32" s="1137"/>
      <c r="AA32" s="1137">
        <v>405</v>
      </c>
      <c r="AB32" s="1137"/>
      <c r="AC32" s="1137"/>
      <c r="AD32" s="1137"/>
      <c r="AE32" s="1138"/>
      <c r="AF32" s="1112">
        <v>4221</v>
      </c>
      <c r="AG32" s="1113"/>
      <c r="AH32" s="1113"/>
      <c r="AI32" s="1113"/>
      <c r="AJ32" s="1114"/>
      <c r="AK32" s="1073">
        <v>197</v>
      </c>
      <c r="AL32" s="1064"/>
      <c r="AM32" s="1064"/>
      <c r="AN32" s="1064"/>
      <c r="AO32" s="1064"/>
      <c r="AP32" s="1064">
        <v>6834</v>
      </c>
      <c r="AQ32" s="1064"/>
      <c r="AR32" s="1064"/>
      <c r="AS32" s="1064"/>
      <c r="AT32" s="1064"/>
      <c r="AU32" s="1064">
        <v>1141</v>
      </c>
      <c r="AV32" s="1064"/>
      <c r="AW32" s="1064"/>
      <c r="AX32" s="1064"/>
      <c r="AY32" s="1064"/>
      <c r="AZ32" s="1135" t="s">
        <v>574</v>
      </c>
      <c r="BA32" s="1135"/>
      <c r="BB32" s="1135"/>
      <c r="BC32" s="1135"/>
      <c r="BD32" s="1135"/>
      <c r="BE32" s="1125" t="s">
        <v>407</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2">
      <c r="A33" s="267">
        <v>6</v>
      </c>
      <c r="B33" s="1130" t="s">
        <v>409</v>
      </c>
      <c r="C33" s="1131"/>
      <c r="D33" s="1131"/>
      <c r="E33" s="1131"/>
      <c r="F33" s="1131"/>
      <c r="G33" s="1131"/>
      <c r="H33" s="1131"/>
      <c r="I33" s="1131"/>
      <c r="J33" s="1131"/>
      <c r="K33" s="1131"/>
      <c r="L33" s="1131"/>
      <c r="M33" s="1131"/>
      <c r="N33" s="1131"/>
      <c r="O33" s="1131"/>
      <c r="P33" s="1132"/>
      <c r="Q33" s="1136">
        <v>206</v>
      </c>
      <c r="R33" s="1137"/>
      <c r="S33" s="1137"/>
      <c r="T33" s="1137"/>
      <c r="U33" s="1137"/>
      <c r="V33" s="1137">
        <v>206</v>
      </c>
      <c r="W33" s="1137"/>
      <c r="X33" s="1137"/>
      <c r="Y33" s="1137"/>
      <c r="Z33" s="1137"/>
      <c r="AA33" s="1137">
        <v>1</v>
      </c>
      <c r="AB33" s="1137"/>
      <c r="AC33" s="1137"/>
      <c r="AD33" s="1137"/>
      <c r="AE33" s="1138"/>
      <c r="AF33" s="1112">
        <v>170</v>
      </c>
      <c r="AG33" s="1113"/>
      <c r="AH33" s="1113"/>
      <c r="AI33" s="1113"/>
      <c r="AJ33" s="1114"/>
      <c r="AK33" s="1073">
        <v>82</v>
      </c>
      <c r="AL33" s="1064"/>
      <c r="AM33" s="1064"/>
      <c r="AN33" s="1064"/>
      <c r="AO33" s="1064"/>
      <c r="AP33" s="1064">
        <v>129</v>
      </c>
      <c r="AQ33" s="1064"/>
      <c r="AR33" s="1064"/>
      <c r="AS33" s="1064"/>
      <c r="AT33" s="1064"/>
      <c r="AU33" s="1064">
        <v>59</v>
      </c>
      <c r="AV33" s="1064"/>
      <c r="AW33" s="1064"/>
      <c r="AX33" s="1064"/>
      <c r="AY33" s="1064"/>
      <c r="AZ33" s="1135" t="s">
        <v>574</v>
      </c>
      <c r="BA33" s="1135"/>
      <c r="BB33" s="1135"/>
      <c r="BC33" s="1135"/>
      <c r="BD33" s="1135"/>
      <c r="BE33" s="1125" t="s">
        <v>410</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2">
      <c r="A34" s="267">
        <v>7</v>
      </c>
      <c r="B34" s="1130" t="s">
        <v>411</v>
      </c>
      <c r="C34" s="1131"/>
      <c r="D34" s="1131"/>
      <c r="E34" s="1131"/>
      <c r="F34" s="1131"/>
      <c r="G34" s="1131"/>
      <c r="H34" s="1131"/>
      <c r="I34" s="1131"/>
      <c r="J34" s="1131"/>
      <c r="K34" s="1131"/>
      <c r="L34" s="1131"/>
      <c r="M34" s="1131"/>
      <c r="N34" s="1131"/>
      <c r="O34" s="1131"/>
      <c r="P34" s="1132"/>
      <c r="Q34" s="1136">
        <v>298</v>
      </c>
      <c r="R34" s="1137"/>
      <c r="S34" s="1137"/>
      <c r="T34" s="1137"/>
      <c r="U34" s="1137"/>
      <c r="V34" s="1137">
        <v>285</v>
      </c>
      <c r="W34" s="1137"/>
      <c r="X34" s="1137"/>
      <c r="Y34" s="1137"/>
      <c r="Z34" s="1137"/>
      <c r="AA34" s="1137">
        <v>13</v>
      </c>
      <c r="AB34" s="1137"/>
      <c r="AC34" s="1137"/>
      <c r="AD34" s="1137"/>
      <c r="AE34" s="1138"/>
      <c r="AF34" s="1112">
        <v>221</v>
      </c>
      <c r="AG34" s="1113"/>
      <c r="AH34" s="1113"/>
      <c r="AI34" s="1113"/>
      <c r="AJ34" s="1114"/>
      <c r="AK34" s="1073">
        <v>125</v>
      </c>
      <c r="AL34" s="1064"/>
      <c r="AM34" s="1064"/>
      <c r="AN34" s="1064"/>
      <c r="AO34" s="1064"/>
      <c r="AP34" s="1064">
        <v>343</v>
      </c>
      <c r="AQ34" s="1064"/>
      <c r="AR34" s="1064"/>
      <c r="AS34" s="1064"/>
      <c r="AT34" s="1064"/>
      <c r="AU34" s="1064">
        <v>158</v>
      </c>
      <c r="AV34" s="1064"/>
      <c r="AW34" s="1064"/>
      <c r="AX34" s="1064"/>
      <c r="AY34" s="1064"/>
      <c r="AZ34" s="1135" t="s">
        <v>574</v>
      </c>
      <c r="BA34" s="1135"/>
      <c r="BB34" s="1135"/>
      <c r="BC34" s="1135"/>
      <c r="BD34" s="1135"/>
      <c r="BE34" s="1125" t="s">
        <v>410</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2">
      <c r="A35" s="267">
        <v>8</v>
      </c>
      <c r="B35" s="1130" t="s">
        <v>412</v>
      </c>
      <c r="C35" s="1131"/>
      <c r="D35" s="1131"/>
      <c r="E35" s="1131"/>
      <c r="F35" s="1131"/>
      <c r="G35" s="1131"/>
      <c r="H35" s="1131"/>
      <c r="I35" s="1131"/>
      <c r="J35" s="1131"/>
      <c r="K35" s="1131"/>
      <c r="L35" s="1131"/>
      <c r="M35" s="1131"/>
      <c r="N35" s="1131"/>
      <c r="O35" s="1131"/>
      <c r="P35" s="1132"/>
      <c r="Q35" s="1136">
        <v>3630</v>
      </c>
      <c r="R35" s="1137"/>
      <c r="S35" s="1137"/>
      <c r="T35" s="1137"/>
      <c r="U35" s="1137"/>
      <c r="V35" s="1137">
        <v>3540</v>
      </c>
      <c r="W35" s="1137"/>
      <c r="X35" s="1137"/>
      <c r="Y35" s="1137"/>
      <c r="Z35" s="1137"/>
      <c r="AA35" s="1137">
        <v>89</v>
      </c>
      <c r="AB35" s="1137"/>
      <c r="AC35" s="1137"/>
      <c r="AD35" s="1137"/>
      <c r="AE35" s="1138"/>
      <c r="AF35" s="1112">
        <v>635</v>
      </c>
      <c r="AG35" s="1113"/>
      <c r="AH35" s="1113"/>
      <c r="AI35" s="1113"/>
      <c r="AJ35" s="1114"/>
      <c r="AK35" s="1073">
        <v>1739</v>
      </c>
      <c r="AL35" s="1064"/>
      <c r="AM35" s="1064"/>
      <c r="AN35" s="1064"/>
      <c r="AO35" s="1064"/>
      <c r="AP35" s="1064">
        <v>22442</v>
      </c>
      <c r="AQ35" s="1064"/>
      <c r="AR35" s="1064"/>
      <c r="AS35" s="1064"/>
      <c r="AT35" s="1064"/>
      <c r="AU35" s="1064">
        <v>14744</v>
      </c>
      <c r="AV35" s="1064"/>
      <c r="AW35" s="1064"/>
      <c r="AX35" s="1064"/>
      <c r="AY35" s="1064"/>
      <c r="AZ35" s="1135" t="s">
        <v>574</v>
      </c>
      <c r="BA35" s="1135"/>
      <c r="BB35" s="1135"/>
      <c r="BC35" s="1135"/>
      <c r="BD35" s="1135"/>
      <c r="BE35" s="1125" t="s">
        <v>410</v>
      </c>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2">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2">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2">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2">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2">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2">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2">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2">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2">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2">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2">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2">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2">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2">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2">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2">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2">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2">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2">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2">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2">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2">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2">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2">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2">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5">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2">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413</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5">
      <c r="A63" s="265" t="s">
        <v>391</v>
      </c>
      <c r="B63" s="1037" t="s">
        <v>414</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5783</v>
      </c>
      <c r="AG63" s="1052"/>
      <c r="AH63" s="1052"/>
      <c r="AI63" s="1052"/>
      <c r="AJ63" s="1123"/>
      <c r="AK63" s="1124"/>
      <c r="AL63" s="1056"/>
      <c r="AM63" s="1056"/>
      <c r="AN63" s="1056"/>
      <c r="AO63" s="1056"/>
      <c r="AP63" s="1052">
        <v>30297</v>
      </c>
      <c r="AQ63" s="1052"/>
      <c r="AR63" s="1052"/>
      <c r="AS63" s="1052"/>
      <c r="AT63" s="1052"/>
      <c r="AU63" s="1052">
        <v>16506</v>
      </c>
      <c r="AV63" s="1052"/>
      <c r="AW63" s="1052"/>
      <c r="AX63" s="1052"/>
      <c r="AY63" s="1052"/>
      <c r="AZ63" s="1118"/>
      <c r="BA63" s="1118"/>
      <c r="BB63" s="1118"/>
      <c r="BC63" s="1118"/>
      <c r="BD63" s="1118"/>
      <c r="BE63" s="1053"/>
      <c r="BF63" s="1053"/>
      <c r="BG63" s="1053"/>
      <c r="BH63" s="1053"/>
      <c r="BI63" s="1054"/>
      <c r="BJ63" s="1119" t="s">
        <v>128</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5">
      <c r="A65" s="253" t="s">
        <v>415</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2">
      <c r="A66" s="1088" t="s">
        <v>416</v>
      </c>
      <c r="B66" s="1089"/>
      <c r="C66" s="1089"/>
      <c r="D66" s="1089"/>
      <c r="E66" s="1089"/>
      <c r="F66" s="1089"/>
      <c r="G66" s="1089"/>
      <c r="H66" s="1089"/>
      <c r="I66" s="1089"/>
      <c r="J66" s="1089"/>
      <c r="K66" s="1089"/>
      <c r="L66" s="1089"/>
      <c r="M66" s="1089"/>
      <c r="N66" s="1089"/>
      <c r="O66" s="1089"/>
      <c r="P66" s="1090"/>
      <c r="Q66" s="1094" t="s">
        <v>417</v>
      </c>
      <c r="R66" s="1095"/>
      <c r="S66" s="1095"/>
      <c r="T66" s="1095"/>
      <c r="U66" s="1096"/>
      <c r="V66" s="1094" t="s">
        <v>396</v>
      </c>
      <c r="W66" s="1095"/>
      <c r="X66" s="1095"/>
      <c r="Y66" s="1095"/>
      <c r="Z66" s="1096"/>
      <c r="AA66" s="1094" t="s">
        <v>397</v>
      </c>
      <c r="AB66" s="1095"/>
      <c r="AC66" s="1095"/>
      <c r="AD66" s="1095"/>
      <c r="AE66" s="1096"/>
      <c r="AF66" s="1100" t="s">
        <v>398</v>
      </c>
      <c r="AG66" s="1101"/>
      <c r="AH66" s="1101"/>
      <c r="AI66" s="1101"/>
      <c r="AJ66" s="1102"/>
      <c r="AK66" s="1094" t="s">
        <v>399</v>
      </c>
      <c r="AL66" s="1089"/>
      <c r="AM66" s="1089"/>
      <c r="AN66" s="1089"/>
      <c r="AO66" s="1090"/>
      <c r="AP66" s="1094" t="s">
        <v>400</v>
      </c>
      <c r="AQ66" s="1095"/>
      <c r="AR66" s="1095"/>
      <c r="AS66" s="1095"/>
      <c r="AT66" s="1096"/>
      <c r="AU66" s="1094" t="s">
        <v>418</v>
      </c>
      <c r="AV66" s="1095"/>
      <c r="AW66" s="1095"/>
      <c r="AX66" s="1095"/>
      <c r="AY66" s="1096"/>
      <c r="AZ66" s="1094" t="s">
        <v>378</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5">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2">
      <c r="A68" s="259">
        <v>1</v>
      </c>
      <c r="B68" s="1078" t="s">
        <v>575</v>
      </c>
      <c r="C68" s="1079"/>
      <c r="D68" s="1079"/>
      <c r="E68" s="1079"/>
      <c r="F68" s="1079"/>
      <c r="G68" s="1079"/>
      <c r="H68" s="1079"/>
      <c r="I68" s="1079"/>
      <c r="J68" s="1079"/>
      <c r="K68" s="1079"/>
      <c r="L68" s="1079"/>
      <c r="M68" s="1079"/>
      <c r="N68" s="1079"/>
      <c r="O68" s="1079"/>
      <c r="P68" s="1080"/>
      <c r="Q68" s="1081">
        <v>3602</v>
      </c>
      <c r="R68" s="1075"/>
      <c r="S68" s="1075"/>
      <c r="T68" s="1075"/>
      <c r="U68" s="1075"/>
      <c r="V68" s="1075">
        <v>3559</v>
      </c>
      <c r="W68" s="1075"/>
      <c r="X68" s="1075"/>
      <c r="Y68" s="1075"/>
      <c r="Z68" s="1075"/>
      <c r="AA68" s="1075">
        <v>44</v>
      </c>
      <c r="AB68" s="1075"/>
      <c r="AC68" s="1075"/>
      <c r="AD68" s="1075"/>
      <c r="AE68" s="1075"/>
      <c r="AF68" s="1075">
        <v>44</v>
      </c>
      <c r="AG68" s="1075"/>
      <c r="AH68" s="1075"/>
      <c r="AI68" s="1075"/>
      <c r="AJ68" s="1075"/>
      <c r="AK68" s="1075" t="s">
        <v>592</v>
      </c>
      <c r="AL68" s="1075"/>
      <c r="AM68" s="1075"/>
      <c r="AN68" s="1075"/>
      <c r="AO68" s="1075"/>
      <c r="AP68" s="1075">
        <v>1580</v>
      </c>
      <c r="AQ68" s="1075"/>
      <c r="AR68" s="1075"/>
      <c r="AS68" s="1075"/>
      <c r="AT68" s="1075"/>
      <c r="AU68" s="1075">
        <v>1039</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2">
      <c r="A69" s="262">
        <v>2</v>
      </c>
      <c r="B69" s="1067" t="s">
        <v>593</v>
      </c>
      <c r="C69" s="1068"/>
      <c r="D69" s="1068"/>
      <c r="E69" s="1068"/>
      <c r="F69" s="1068"/>
      <c r="G69" s="1068"/>
      <c r="H69" s="1068"/>
      <c r="I69" s="1068"/>
      <c r="J69" s="1068"/>
      <c r="K69" s="1068"/>
      <c r="L69" s="1068"/>
      <c r="M69" s="1068"/>
      <c r="N69" s="1068"/>
      <c r="O69" s="1068"/>
      <c r="P69" s="1069"/>
      <c r="Q69" s="1070">
        <v>4870</v>
      </c>
      <c r="R69" s="1064"/>
      <c r="S69" s="1064"/>
      <c r="T69" s="1064"/>
      <c r="U69" s="1064"/>
      <c r="V69" s="1064">
        <v>4869</v>
      </c>
      <c r="W69" s="1064"/>
      <c r="X69" s="1064"/>
      <c r="Y69" s="1064"/>
      <c r="Z69" s="1064"/>
      <c r="AA69" s="1064">
        <v>1</v>
      </c>
      <c r="AB69" s="1064"/>
      <c r="AC69" s="1064"/>
      <c r="AD69" s="1064"/>
      <c r="AE69" s="1064"/>
      <c r="AF69" s="1064">
        <v>1</v>
      </c>
      <c r="AG69" s="1064"/>
      <c r="AH69" s="1064"/>
      <c r="AI69" s="1064"/>
      <c r="AJ69" s="1064"/>
      <c r="AK69" s="1064" t="s">
        <v>592</v>
      </c>
      <c r="AL69" s="1064"/>
      <c r="AM69" s="1064"/>
      <c r="AN69" s="1064"/>
      <c r="AO69" s="1064"/>
      <c r="AP69" s="1064">
        <v>8742</v>
      </c>
      <c r="AQ69" s="1064"/>
      <c r="AR69" s="1064"/>
      <c r="AS69" s="1064"/>
      <c r="AT69" s="1064"/>
      <c r="AU69" s="1064">
        <v>3077</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2">
      <c r="A70" s="262">
        <v>3</v>
      </c>
      <c r="B70" s="1067" t="s">
        <v>576</v>
      </c>
      <c r="C70" s="1068"/>
      <c r="D70" s="1068"/>
      <c r="E70" s="1068"/>
      <c r="F70" s="1068"/>
      <c r="G70" s="1068"/>
      <c r="H70" s="1068"/>
      <c r="I70" s="1068"/>
      <c r="J70" s="1068"/>
      <c r="K70" s="1068"/>
      <c r="L70" s="1068"/>
      <c r="M70" s="1068"/>
      <c r="N70" s="1068"/>
      <c r="O70" s="1068"/>
      <c r="P70" s="1069"/>
      <c r="Q70" s="1070" t="s">
        <v>592</v>
      </c>
      <c r="R70" s="1064"/>
      <c r="S70" s="1064"/>
      <c r="T70" s="1064"/>
      <c r="U70" s="1064"/>
      <c r="V70" s="1064" t="s">
        <v>592</v>
      </c>
      <c r="W70" s="1064"/>
      <c r="X70" s="1064"/>
      <c r="Y70" s="1064"/>
      <c r="Z70" s="1064"/>
      <c r="AA70" s="1064" t="s">
        <v>592</v>
      </c>
      <c r="AB70" s="1064"/>
      <c r="AC70" s="1064"/>
      <c r="AD70" s="1064"/>
      <c r="AE70" s="1064"/>
      <c r="AF70" s="1064" t="s">
        <v>592</v>
      </c>
      <c r="AG70" s="1064"/>
      <c r="AH70" s="1064"/>
      <c r="AI70" s="1064"/>
      <c r="AJ70" s="1064"/>
      <c r="AK70" s="1064" t="s">
        <v>592</v>
      </c>
      <c r="AL70" s="1064"/>
      <c r="AM70" s="1064"/>
      <c r="AN70" s="1064"/>
      <c r="AO70" s="1064"/>
      <c r="AP70" s="1064" t="s">
        <v>592</v>
      </c>
      <c r="AQ70" s="1064"/>
      <c r="AR70" s="1064"/>
      <c r="AS70" s="1064"/>
      <c r="AT70" s="1064"/>
      <c r="AU70" s="1064" t="s">
        <v>592</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2">
      <c r="A71" s="262">
        <v>4</v>
      </c>
      <c r="B71" s="1067" t="s">
        <v>577</v>
      </c>
      <c r="C71" s="1068"/>
      <c r="D71" s="1068"/>
      <c r="E71" s="1068"/>
      <c r="F71" s="1068"/>
      <c r="G71" s="1068"/>
      <c r="H71" s="1068"/>
      <c r="I71" s="1068"/>
      <c r="J71" s="1068"/>
      <c r="K71" s="1068"/>
      <c r="L71" s="1068"/>
      <c r="M71" s="1068"/>
      <c r="N71" s="1068"/>
      <c r="O71" s="1068"/>
      <c r="P71" s="1069"/>
      <c r="Q71" s="1070">
        <v>79</v>
      </c>
      <c r="R71" s="1064"/>
      <c r="S71" s="1064"/>
      <c r="T71" s="1064"/>
      <c r="U71" s="1064"/>
      <c r="V71" s="1064">
        <v>75</v>
      </c>
      <c r="W71" s="1064"/>
      <c r="X71" s="1064"/>
      <c r="Y71" s="1064"/>
      <c r="Z71" s="1064"/>
      <c r="AA71" s="1064">
        <v>4</v>
      </c>
      <c r="AB71" s="1064"/>
      <c r="AC71" s="1064"/>
      <c r="AD71" s="1064"/>
      <c r="AE71" s="1064"/>
      <c r="AF71" s="1064">
        <v>4</v>
      </c>
      <c r="AG71" s="1064"/>
      <c r="AH71" s="1064"/>
      <c r="AI71" s="1064"/>
      <c r="AJ71" s="1064"/>
      <c r="AK71" s="1064" t="s">
        <v>592</v>
      </c>
      <c r="AL71" s="1064"/>
      <c r="AM71" s="1064"/>
      <c r="AN71" s="1064"/>
      <c r="AO71" s="1064"/>
      <c r="AP71" s="1064" t="s">
        <v>592</v>
      </c>
      <c r="AQ71" s="1064"/>
      <c r="AR71" s="1064"/>
      <c r="AS71" s="1064"/>
      <c r="AT71" s="1064"/>
      <c r="AU71" s="1064" t="s">
        <v>592</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2">
      <c r="A72" s="262">
        <v>5</v>
      </c>
      <c r="B72" s="1067" t="s">
        <v>578</v>
      </c>
      <c r="C72" s="1068"/>
      <c r="D72" s="1068"/>
      <c r="E72" s="1068"/>
      <c r="F72" s="1068"/>
      <c r="G72" s="1068"/>
      <c r="H72" s="1068"/>
      <c r="I72" s="1068"/>
      <c r="J72" s="1068"/>
      <c r="K72" s="1068"/>
      <c r="L72" s="1068"/>
      <c r="M72" s="1068"/>
      <c r="N72" s="1068"/>
      <c r="O72" s="1068"/>
      <c r="P72" s="1069"/>
      <c r="Q72" s="1070">
        <v>3348</v>
      </c>
      <c r="R72" s="1064"/>
      <c r="S72" s="1064"/>
      <c r="T72" s="1064"/>
      <c r="U72" s="1064"/>
      <c r="V72" s="1064">
        <v>3273</v>
      </c>
      <c r="W72" s="1064"/>
      <c r="X72" s="1064"/>
      <c r="Y72" s="1064"/>
      <c r="Z72" s="1064"/>
      <c r="AA72" s="1064">
        <v>75</v>
      </c>
      <c r="AB72" s="1064"/>
      <c r="AC72" s="1064"/>
      <c r="AD72" s="1064"/>
      <c r="AE72" s="1064"/>
      <c r="AF72" s="1064">
        <v>75</v>
      </c>
      <c r="AG72" s="1064"/>
      <c r="AH72" s="1064"/>
      <c r="AI72" s="1064"/>
      <c r="AJ72" s="1064"/>
      <c r="AK72" s="1064">
        <v>453</v>
      </c>
      <c r="AL72" s="1064"/>
      <c r="AM72" s="1064"/>
      <c r="AN72" s="1064"/>
      <c r="AO72" s="1064"/>
      <c r="AP72" s="1064" t="s">
        <v>592</v>
      </c>
      <c r="AQ72" s="1064"/>
      <c r="AR72" s="1064"/>
      <c r="AS72" s="1064"/>
      <c r="AT72" s="1064"/>
      <c r="AU72" s="1064" t="s">
        <v>592</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2">
      <c r="A73" s="262">
        <v>6</v>
      </c>
      <c r="B73" s="1067" t="s">
        <v>579</v>
      </c>
      <c r="C73" s="1068"/>
      <c r="D73" s="1068"/>
      <c r="E73" s="1068"/>
      <c r="F73" s="1068"/>
      <c r="G73" s="1068"/>
      <c r="H73" s="1068"/>
      <c r="I73" s="1068"/>
      <c r="J73" s="1068"/>
      <c r="K73" s="1068"/>
      <c r="L73" s="1068"/>
      <c r="M73" s="1068"/>
      <c r="N73" s="1068"/>
      <c r="O73" s="1068"/>
      <c r="P73" s="1069"/>
      <c r="Q73" s="1070">
        <v>275</v>
      </c>
      <c r="R73" s="1064"/>
      <c r="S73" s="1064"/>
      <c r="T73" s="1064"/>
      <c r="U73" s="1064"/>
      <c r="V73" s="1064">
        <v>203</v>
      </c>
      <c r="W73" s="1064"/>
      <c r="X73" s="1064"/>
      <c r="Y73" s="1064"/>
      <c r="Z73" s="1064"/>
      <c r="AA73" s="1064">
        <v>72</v>
      </c>
      <c r="AB73" s="1064"/>
      <c r="AC73" s="1064"/>
      <c r="AD73" s="1064"/>
      <c r="AE73" s="1064"/>
      <c r="AF73" s="1064">
        <v>72</v>
      </c>
      <c r="AG73" s="1064"/>
      <c r="AH73" s="1064"/>
      <c r="AI73" s="1064"/>
      <c r="AJ73" s="1064"/>
      <c r="AK73" s="1064" t="s">
        <v>592</v>
      </c>
      <c r="AL73" s="1064"/>
      <c r="AM73" s="1064"/>
      <c r="AN73" s="1064"/>
      <c r="AO73" s="1064"/>
      <c r="AP73" s="1064" t="s">
        <v>592</v>
      </c>
      <c r="AQ73" s="1064"/>
      <c r="AR73" s="1064"/>
      <c r="AS73" s="1064"/>
      <c r="AT73" s="1064"/>
      <c r="AU73" s="1064" t="s">
        <v>592</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2">
      <c r="A74" s="262">
        <v>7</v>
      </c>
      <c r="B74" s="1067" t="s">
        <v>580</v>
      </c>
      <c r="C74" s="1068"/>
      <c r="D74" s="1068"/>
      <c r="E74" s="1068"/>
      <c r="F74" s="1068"/>
      <c r="G74" s="1068"/>
      <c r="H74" s="1068"/>
      <c r="I74" s="1068"/>
      <c r="J74" s="1068"/>
      <c r="K74" s="1068"/>
      <c r="L74" s="1068"/>
      <c r="M74" s="1068"/>
      <c r="N74" s="1068"/>
      <c r="O74" s="1068"/>
      <c r="P74" s="1069"/>
      <c r="Q74" s="1070">
        <v>168695</v>
      </c>
      <c r="R74" s="1064"/>
      <c r="S74" s="1064"/>
      <c r="T74" s="1064"/>
      <c r="U74" s="1064"/>
      <c r="V74" s="1064">
        <v>162592</v>
      </c>
      <c r="W74" s="1064"/>
      <c r="X74" s="1064"/>
      <c r="Y74" s="1064"/>
      <c r="Z74" s="1064"/>
      <c r="AA74" s="1064">
        <v>6103</v>
      </c>
      <c r="AB74" s="1064"/>
      <c r="AC74" s="1064"/>
      <c r="AD74" s="1064"/>
      <c r="AE74" s="1064"/>
      <c r="AF74" s="1064">
        <v>6103</v>
      </c>
      <c r="AG74" s="1064"/>
      <c r="AH74" s="1064"/>
      <c r="AI74" s="1064"/>
      <c r="AJ74" s="1064"/>
      <c r="AK74" s="1064">
        <v>1266</v>
      </c>
      <c r="AL74" s="1064"/>
      <c r="AM74" s="1064"/>
      <c r="AN74" s="1064"/>
      <c r="AO74" s="1064"/>
      <c r="AP74" s="1064" t="s">
        <v>592</v>
      </c>
      <c r="AQ74" s="1064"/>
      <c r="AR74" s="1064"/>
      <c r="AS74" s="1064"/>
      <c r="AT74" s="1064"/>
      <c r="AU74" s="1064" t="s">
        <v>592</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2">
      <c r="A75" s="262">
        <v>8</v>
      </c>
      <c r="B75" s="1067" t="s">
        <v>581</v>
      </c>
      <c r="C75" s="1068"/>
      <c r="D75" s="1068"/>
      <c r="E75" s="1068"/>
      <c r="F75" s="1068"/>
      <c r="G75" s="1068"/>
      <c r="H75" s="1068"/>
      <c r="I75" s="1068"/>
      <c r="J75" s="1068"/>
      <c r="K75" s="1068"/>
      <c r="L75" s="1068"/>
      <c r="M75" s="1068"/>
      <c r="N75" s="1068"/>
      <c r="O75" s="1068"/>
      <c r="P75" s="1069"/>
      <c r="Q75" s="1071">
        <v>32</v>
      </c>
      <c r="R75" s="1072"/>
      <c r="S75" s="1072"/>
      <c r="T75" s="1072"/>
      <c r="U75" s="1073"/>
      <c r="V75" s="1074">
        <v>31</v>
      </c>
      <c r="W75" s="1072"/>
      <c r="X75" s="1072"/>
      <c r="Y75" s="1072"/>
      <c r="Z75" s="1073"/>
      <c r="AA75" s="1074">
        <v>1</v>
      </c>
      <c r="AB75" s="1072"/>
      <c r="AC75" s="1072"/>
      <c r="AD75" s="1072"/>
      <c r="AE75" s="1073"/>
      <c r="AF75" s="1074">
        <v>1</v>
      </c>
      <c r="AG75" s="1072"/>
      <c r="AH75" s="1072"/>
      <c r="AI75" s="1072"/>
      <c r="AJ75" s="1073"/>
      <c r="AK75" s="1074">
        <v>1</v>
      </c>
      <c r="AL75" s="1072"/>
      <c r="AM75" s="1072"/>
      <c r="AN75" s="1072"/>
      <c r="AO75" s="1073"/>
      <c r="AP75" s="1074" t="s">
        <v>592</v>
      </c>
      <c r="AQ75" s="1072"/>
      <c r="AR75" s="1072"/>
      <c r="AS75" s="1072"/>
      <c r="AT75" s="1073"/>
      <c r="AU75" s="1074" t="s">
        <v>592</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2">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2">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2">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2">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2">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2">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2">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2">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2">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2">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2">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2">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5">
      <c r="A88" s="265" t="s">
        <v>391</v>
      </c>
      <c r="B88" s="1037" t="s">
        <v>419</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6300</v>
      </c>
      <c r="AG88" s="1052"/>
      <c r="AH88" s="1052"/>
      <c r="AI88" s="1052"/>
      <c r="AJ88" s="1052"/>
      <c r="AK88" s="1056"/>
      <c r="AL88" s="1056"/>
      <c r="AM88" s="1056"/>
      <c r="AN88" s="1056"/>
      <c r="AO88" s="1056"/>
      <c r="AP88" s="1052">
        <v>10322</v>
      </c>
      <c r="AQ88" s="1052"/>
      <c r="AR88" s="1052"/>
      <c r="AS88" s="1052"/>
      <c r="AT88" s="1052"/>
      <c r="AU88" s="1052">
        <v>4116</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391</v>
      </c>
      <c r="BR102" s="1037" t="s">
        <v>420</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421</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422</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1" t="s">
        <v>425</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426</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2">
      <c r="A109" s="986" t="s">
        <v>427</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428</v>
      </c>
      <c r="AB109" s="987"/>
      <c r="AC109" s="987"/>
      <c r="AD109" s="987"/>
      <c r="AE109" s="988"/>
      <c r="AF109" s="989" t="s">
        <v>308</v>
      </c>
      <c r="AG109" s="987"/>
      <c r="AH109" s="987"/>
      <c r="AI109" s="987"/>
      <c r="AJ109" s="988"/>
      <c r="AK109" s="989" t="s">
        <v>307</v>
      </c>
      <c r="AL109" s="987"/>
      <c r="AM109" s="987"/>
      <c r="AN109" s="987"/>
      <c r="AO109" s="988"/>
      <c r="AP109" s="989" t="s">
        <v>429</v>
      </c>
      <c r="AQ109" s="987"/>
      <c r="AR109" s="987"/>
      <c r="AS109" s="987"/>
      <c r="AT109" s="1018"/>
      <c r="AU109" s="986" t="s">
        <v>427</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428</v>
      </c>
      <c r="BR109" s="987"/>
      <c r="BS109" s="987"/>
      <c r="BT109" s="987"/>
      <c r="BU109" s="988"/>
      <c r="BV109" s="989" t="s">
        <v>308</v>
      </c>
      <c r="BW109" s="987"/>
      <c r="BX109" s="987"/>
      <c r="BY109" s="987"/>
      <c r="BZ109" s="988"/>
      <c r="CA109" s="989" t="s">
        <v>307</v>
      </c>
      <c r="CB109" s="987"/>
      <c r="CC109" s="987"/>
      <c r="CD109" s="987"/>
      <c r="CE109" s="988"/>
      <c r="CF109" s="1025" t="s">
        <v>429</v>
      </c>
      <c r="CG109" s="1025"/>
      <c r="CH109" s="1025"/>
      <c r="CI109" s="1025"/>
      <c r="CJ109" s="1025"/>
      <c r="CK109" s="989" t="s">
        <v>430</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428</v>
      </c>
      <c r="DH109" s="987"/>
      <c r="DI109" s="987"/>
      <c r="DJ109" s="987"/>
      <c r="DK109" s="988"/>
      <c r="DL109" s="989" t="s">
        <v>308</v>
      </c>
      <c r="DM109" s="987"/>
      <c r="DN109" s="987"/>
      <c r="DO109" s="987"/>
      <c r="DP109" s="988"/>
      <c r="DQ109" s="989" t="s">
        <v>307</v>
      </c>
      <c r="DR109" s="987"/>
      <c r="DS109" s="987"/>
      <c r="DT109" s="987"/>
      <c r="DU109" s="988"/>
      <c r="DV109" s="989" t="s">
        <v>429</v>
      </c>
      <c r="DW109" s="987"/>
      <c r="DX109" s="987"/>
      <c r="DY109" s="987"/>
      <c r="DZ109" s="1018"/>
    </row>
    <row r="110" spans="1:131" s="247" customFormat="1" ht="26.25" customHeight="1" x14ac:dyDescent="0.2">
      <c r="A110" s="889" t="s">
        <v>431</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3788538</v>
      </c>
      <c r="AB110" s="980"/>
      <c r="AC110" s="980"/>
      <c r="AD110" s="980"/>
      <c r="AE110" s="981"/>
      <c r="AF110" s="982">
        <v>3830532</v>
      </c>
      <c r="AG110" s="980"/>
      <c r="AH110" s="980"/>
      <c r="AI110" s="980"/>
      <c r="AJ110" s="981"/>
      <c r="AK110" s="982">
        <v>3764587</v>
      </c>
      <c r="AL110" s="980"/>
      <c r="AM110" s="980"/>
      <c r="AN110" s="980"/>
      <c r="AO110" s="981"/>
      <c r="AP110" s="983">
        <v>18.5</v>
      </c>
      <c r="AQ110" s="984"/>
      <c r="AR110" s="984"/>
      <c r="AS110" s="984"/>
      <c r="AT110" s="985"/>
      <c r="AU110" s="1019" t="s">
        <v>73</v>
      </c>
      <c r="AV110" s="1020"/>
      <c r="AW110" s="1020"/>
      <c r="AX110" s="1020"/>
      <c r="AY110" s="1020"/>
      <c r="AZ110" s="945" t="s">
        <v>432</v>
      </c>
      <c r="BA110" s="890"/>
      <c r="BB110" s="890"/>
      <c r="BC110" s="890"/>
      <c r="BD110" s="890"/>
      <c r="BE110" s="890"/>
      <c r="BF110" s="890"/>
      <c r="BG110" s="890"/>
      <c r="BH110" s="890"/>
      <c r="BI110" s="890"/>
      <c r="BJ110" s="890"/>
      <c r="BK110" s="890"/>
      <c r="BL110" s="890"/>
      <c r="BM110" s="890"/>
      <c r="BN110" s="890"/>
      <c r="BO110" s="890"/>
      <c r="BP110" s="891"/>
      <c r="BQ110" s="946">
        <v>41679342</v>
      </c>
      <c r="BR110" s="927"/>
      <c r="BS110" s="927"/>
      <c r="BT110" s="927"/>
      <c r="BU110" s="927"/>
      <c r="BV110" s="927">
        <v>42893257</v>
      </c>
      <c r="BW110" s="927"/>
      <c r="BX110" s="927"/>
      <c r="BY110" s="927"/>
      <c r="BZ110" s="927"/>
      <c r="CA110" s="927">
        <v>48931438</v>
      </c>
      <c r="CB110" s="927"/>
      <c r="CC110" s="927"/>
      <c r="CD110" s="927"/>
      <c r="CE110" s="927"/>
      <c r="CF110" s="951">
        <v>239.9</v>
      </c>
      <c r="CG110" s="952"/>
      <c r="CH110" s="952"/>
      <c r="CI110" s="952"/>
      <c r="CJ110" s="952"/>
      <c r="CK110" s="1015" t="s">
        <v>433</v>
      </c>
      <c r="CL110" s="901"/>
      <c r="CM110" s="976" t="s">
        <v>434</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435</v>
      </c>
      <c r="DH110" s="927"/>
      <c r="DI110" s="927"/>
      <c r="DJ110" s="927"/>
      <c r="DK110" s="927"/>
      <c r="DL110" s="927" t="s">
        <v>436</v>
      </c>
      <c r="DM110" s="927"/>
      <c r="DN110" s="927"/>
      <c r="DO110" s="927"/>
      <c r="DP110" s="927"/>
      <c r="DQ110" s="927" t="s">
        <v>436</v>
      </c>
      <c r="DR110" s="927"/>
      <c r="DS110" s="927"/>
      <c r="DT110" s="927"/>
      <c r="DU110" s="927"/>
      <c r="DV110" s="928" t="s">
        <v>435</v>
      </c>
      <c r="DW110" s="928"/>
      <c r="DX110" s="928"/>
      <c r="DY110" s="928"/>
      <c r="DZ110" s="929"/>
    </row>
    <row r="111" spans="1:131" s="247" customFormat="1" ht="26.25" customHeight="1" x14ac:dyDescent="0.2">
      <c r="A111" s="856" t="s">
        <v>437</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435</v>
      </c>
      <c r="AB111" s="1008"/>
      <c r="AC111" s="1008"/>
      <c r="AD111" s="1008"/>
      <c r="AE111" s="1009"/>
      <c r="AF111" s="1010" t="s">
        <v>436</v>
      </c>
      <c r="AG111" s="1008"/>
      <c r="AH111" s="1008"/>
      <c r="AI111" s="1008"/>
      <c r="AJ111" s="1009"/>
      <c r="AK111" s="1010" t="s">
        <v>128</v>
      </c>
      <c r="AL111" s="1008"/>
      <c r="AM111" s="1008"/>
      <c r="AN111" s="1008"/>
      <c r="AO111" s="1009"/>
      <c r="AP111" s="1011" t="s">
        <v>435</v>
      </c>
      <c r="AQ111" s="1012"/>
      <c r="AR111" s="1012"/>
      <c r="AS111" s="1012"/>
      <c r="AT111" s="1013"/>
      <c r="AU111" s="1021"/>
      <c r="AV111" s="1022"/>
      <c r="AW111" s="1022"/>
      <c r="AX111" s="1022"/>
      <c r="AY111" s="1022"/>
      <c r="AZ111" s="897" t="s">
        <v>438</v>
      </c>
      <c r="BA111" s="832"/>
      <c r="BB111" s="832"/>
      <c r="BC111" s="832"/>
      <c r="BD111" s="832"/>
      <c r="BE111" s="832"/>
      <c r="BF111" s="832"/>
      <c r="BG111" s="832"/>
      <c r="BH111" s="832"/>
      <c r="BI111" s="832"/>
      <c r="BJ111" s="832"/>
      <c r="BK111" s="832"/>
      <c r="BL111" s="832"/>
      <c r="BM111" s="832"/>
      <c r="BN111" s="832"/>
      <c r="BO111" s="832"/>
      <c r="BP111" s="833"/>
      <c r="BQ111" s="898">
        <v>43484</v>
      </c>
      <c r="BR111" s="899"/>
      <c r="BS111" s="899"/>
      <c r="BT111" s="899"/>
      <c r="BU111" s="899"/>
      <c r="BV111" s="899">
        <v>33488</v>
      </c>
      <c r="BW111" s="899"/>
      <c r="BX111" s="899"/>
      <c r="BY111" s="899"/>
      <c r="BZ111" s="899"/>
      <c r="CA111" s="899">
        <v>24752</v>
      </c>
      <c r="CB111" s="899"/>
      <c r="CC111" s="899"/>
      <c r="CD111" s="899"/>
      <c r="CE111" s="899"/>
      <c r="CF111" s="960">
        <v>0.1</v>
      </c>
      <c r="CG111" s="961"/>
      <c r="CH111" s="961"/>
      <c r="CI111" s="961"/>
      <c r="CJ111" s="961"/>
      <c r="CK111" s="1016"/>
      <c r="CL111" s="903"/>
      <c r="CM111" s="906" t="s">
        <v>439</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128</v>
      </c>
      <c r="DH111" s="899"/>
      <c r="DI111" s="899"/>
      <c r="DJ111" s="899"/>
      <c r="DK111" s="899"/>
      <c r="DL111" s="899" t="s">
        <v>435</v>
      </c>
      <c r="DM111" s="899"/>
      <c r="DN111" s="899"/>
      <c r="DO111" s="899"/>
      <c r="DP111" s="899"/>
      <c r="DQ111" s="899" t="s">
        <v>128</v>
      </c>
      <c r="DR111" s="899"/>
      <c r="DS111" s="899"/>
      <c r="DT111" s="899"/>
      <c r="DU111" s="899"/>
      <c r="DV111" s="876" t="s">
        <v>128</v>
      </c>
      <c r="DW111" s="876"/>
      <c r="DX111" s="876"/>
      <c r="DY111" s="876"/>
      <c r="DZ111" s="877"/>
    </row>
    <row r="112" spans="1:131" s="247" customFormat="1" ht="26.25" customHeight="1" x14ac:dyDescent="0.2">
      <c r="A112" s="1001" t="s">
        <v>440</v>
      </c>
      <c r="B112" s="1002"/>
      <c r="C112" s="832" t="s">
        <v>441</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435</v>
      </c>
      <c r="AB112" s="862"/>
      <c r="AC112" s="862"/>
      <c r="AD112" s="862"/>
      <c r="AE112" s="863"/>
      <c r="AF112" s="864" t="s">
        <v>436</v>
      </c>
      <c r="AG112" s="862"/>
      <c r="AH112" s="862"/>
      <c r="AI112" s="862"/>
      <c r="AJ112" s="863"/>
      <c r="AK112" s="864" t="s">
        <v>436</v>
      </c>
      <c r="AL112" s="862"/>
      <c r="AM112" s="862"/>
      <c r="AN112" s="862"/>
      <c r="AO112" s="863"/>
      <c r="AP112" s="909" t="s">
        <v>128</v>
      </c>
      <c r="AQ112" s="910"/>
      <c r="AR112" s="910"/>
      <c r="AS112" s="910"/>
      <c r="AT112" s="911"/>
      <c r="AU112" s="1021"/>
      <c r="AV112" s="1022"/>
      <c r="AW112" s="1022"/>
      <c r="AX112" s="1022"/>
      <c r="AY112" s="1022"/>
      <c r="AZ112" s="897" t="s">
        <v>442</v>
      </c>
      <c r="BA112" s="832"/>
      <c r="BB112" s="832"/>
      <c r="BC112" s="832"/>
      <c r="BD112" s="832"/>
      <c r="BE112" s="832"/>
      <c r="BF112" s="832"/>
      <c r="BG112" s="832"/>
      <c r="BH112" s="832"/>
      <c r="BI112" s="832"/>
      <c r="BJ112" s="832"/>
      <c r="BK112" s="832"/>
      <c r="BL112" s="832"/>
      <c r="BM112" s="832"/>
      <c r="BN112" s="832"/>
      <c r="BO112" s="832"/>
      <c r="BP112" s="833"/>
      <c r="BQ112" s="898">
        <v>19622955</v>
      </c>
      <c r="BR112" s="899"/>
      <c r="BS112" s="899"/>
      <c r="BT112" s="899"/>
      <c r="BU112" s="899"/>
      <c r="BV112" s="899">
        <v>17914891</v>
      </c>
      <c r="BW112" s="899"/>
      <c r="BX112" s="899"/>
      <c r="BY112" s="899"/>
      <c r="BZ112" s="899"/>
      <c r="CA112" s="899">
        <v>16506712</v>
      </c>
      <c r="CB112" s="899"/>
      <c r="CC112" s="899"/>
      <c r="CD112" s="899"/>
      <c r="CE112" s="899"/>
      <c r="CF112" s="960">
        <v>80.900000000000006</v>
      </c>
      <c r="CG112" s="961"/>
      <c r="CH112" s="961"/>
      <c r="CI112" s="961"/>
      <c r="CJ112" s="961"/>
      <c r="CK112" s="1016"/>
      <c r="CL112" s="903"/>
      <c r="CM112" s="906" t="s">
        <v>443</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436</v>
      </c>
      <c r="DH112" s="899"/>
      <c r="DI112" s="899"/>
      <c r="DJ112" s="899"/>
      <c r="DK112" s="899"/>
      <c r="DL112" s="899" t="s">
        <v>436</v>
      </c>
      <c r="DM112" s="899"/>
      <c r="DN112" s="899"/>
      <c r="DO112" s="899"/>
      <c r="DP112" s="899"/>
      <c r="DQ112" s="899" t="s">
        <v>128</v>
      </c>
      <c r="DR112" s="899"/>
      <c r="DS112" s="899"/>
      <c r="DT112" s="899"/>
      <c r="DU112" s="899"/>
      <c r="DV112" s="876" t="s">
        <v>436</v>
      </c>
      <c r="DW112" s="876"/>
      <c r="DX112" s="876"/>
      <c r="DY112" s="876"/>
      <c r="DZ112" s="877"/>
    </row>
    <row r="113" spans="1:130" s="247" customFormat="1" ht="26.25" customHeight="1" x14ac:dyDescent="0.2">
      <c r="A113" s="1003"/>
      <c r="B113" s="1004"/>
      <c r="C113" s="832" t="s">
        <v>444</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1794596</v>
      </c>
      <c r="AB113" s="1008"/>
      <c r="AC113" s="1008"/>
      <c r="AD113" s="1008"/>
      <c r="AE113" s="1009"/>
      <c r="AF113" s="1010">
        <v>1668003</v>
      </c>
      <c r="AG113" s="1008"/>
      <c r="AH113" s="1008"/>
      <c r="AI113" s="1008"/>
      <c r="AJ113" s="1009"/>
      <c r="AK113" s="1010">
        <v>1599151</v>
      </c>
      <c r="AL113" s="1008"/>
      <c r="AM113" s="1008"/>
      <c r="AN113" s="1008"/>
      <c r="AO113" s="1009"/>
      <c r="AP113" s="1011">
        <v>7.8</v>
      </c>
      <c r="AQ113" s="1012"/>
      <c r="AR113" s="1012"/>
      <c r="AS113" s="1012"/>
      <c r="AT113" s="1013"/>
      <c r="AU113" s="1021"/>
      <c r="AV113" s="1022"/>
      <c r="AW113" s="1022"/>
      <c r="AX113" s="1022"/>
      <c r="AY113" s="1022"/>
      <c r="AZ113" s="897" t="s">
        <v>445</v>
      </c>
      <c r="BA113" s="832"/>
      <c r="BB113" s="832"/>
      <c r="BC113" s="832"/>
      <c r="BD113" s="832"/>
      <c r="BE113" s="832"/>
      <c r="BF113" s="832"/>
      <c r="BG113" s="832"/>
      <c r="BH113" s="832"/>
      <c r="BI113" s="832"/>
      <c r="BJ113" s="832"/>
      <c r="BK113" s="832"/>
      <c r="BL113" s="832"/>
      <c r="BM113" s="832"/>
      <c r="BN113" s="832"/>
      <c r="BO113" s="832"/>
      <c r="BP113" s="833"/>
      <c r="BQ113" s="898">
        <v>4701064</v>
      </c>
      <c r="BR113" s="899"/>
      <c r="BS113" s="899"/>
      <c r="BT113" s="899"/>
      <c r="BU113" s="899"/>
      <c r="BV113" s="899">
        <v>4572128</v>
      </c>
      <c r="BW113" s="899"/>
      <c r="BX113" s="899"/>
      <c r="BY113" s="899"/>
      <c r="BZ113" s="899"/>
      <c r="CA113" s="899">
        <v>4115997</v>
      </c>
      <c r="CB113" s="899"/>
      <c r="CC113" s="899"/>
      <c r="CD113" s="899"/>
      <c r="CE113" s="899"/>
      <c r="CF113" s="960">
        <v>20.2</v>
      </c>
      <c r="CG113" s="961"/>
      <c r="CH113" s="961"/>
      <c r="CI113" s="961"/>
      <c r="CJ113" s="961"/>
      <c r="CK113" s="1016"/>
      <c r="CL113" s="903"/>
      <c r="CM113" s="906" t="s">
        <v>446</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436</v>
      </c>
      <c r="DH113" s="862"/>
      <c r="DI113" s="862"/>
      <c r="DJ113" s="862"/>
      <c r="DK113" s="863"/>
      <c r="DL113" s="864" t="s">
        <v>128</v>
      </c>
      <c r="DM113" s="862"/>
      <c r="DN113" s="862"/>
      <c r="DO113" s="862"/>
      <c r="DP113" s="863"/>
      <c r="DQ113" s="864" t="s">
        <v>435</v>
      </c>
      <c r="DR113" s="862"/>
      <c r="DS113" s="862"/>
      <c r="DT113" s="862"/>
      <c r="DU113" s="863"/>
      <c r="DV113" s="909" t="s">
        <v>436</v>
      </c>
      <c r="DW113" s="910"/>
      <c r="DX113" s="910"/>
      <c r="DY113" s="910"/>
      <c r="DZ113" s="911"/>
    </row>
    <row r="114" spans="1:130" s="247" customFormat="1" ht="26.25" customHeight="1" x14ac:dyDescent="0.2">
      <c r="A114" s="1003"/>
      <c r="B114" s="1004"/>
      <c r="C114" s="832" t="s">
        <v>447</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652044</v>
      </c>
      <c r="AB114" s="862"/>
      <c r="AC114" s="862"/>
      <c r="AD114" s="862"/>
      <c r="AE114" s="863"/>
      <c r="AF114" s="864">
        <v>461483</v>
      </c>
      <c r="AG114" s="862"/>
      <c r="AH114" s="862"/>
      <c r="AI114" s="862"/>
      <c r="AJ114" s="863"/>
      <c r="AK114" s="864">
        <v>402750</v>
      </c>
      <c r="AL114" s="862"/>
      <c r="AM114" s="862"/>
      <c r="AN114" s="862"/>
      <c r="AO114" s="863"/>
      <c r="AP114" s="909">
        <v>2</v>
      </c>
      <c r="AQ114" s="910"/>
      <c r="AR114" s="910"/>
      <c r="AS114" s="910"/>
      <c r="AT114" s="911"/>
      <c r="AU114" s="1021"/>
      <c r="AV114" s="1022"/>
      <c r="AW114" s="1022"/>
      <c r="AX114" s="1022"/>
      <c r="AY114" s="1022"/>
      <c r="AZ114" s="897" t="s">
        <v>448</v>
      </c>
      <c r="BA114" s="832"/>
      <c r="BB114" s="832"/>
      <c r="BC114" s="832"/>
      <c r="BD114" s="832"/>
      <c r="BE114" s="832"/>
      <c r="BF114" s="832"/>
      <c r="BG114" s="832"/>
      <c r="BH114" s="832"/>
      <c r="BI114" s="832"/>
      <c r="BJ114" s="832"/>
      <c r="BK114" s="832"/>
      <c r="BL114" s="832"/>
      <c r="BM114" s="832"/>
      <c r="BN114" s="832"/>
      <c r="BO114" s="832"/>
      <c r="BP114" s="833"/>
      <c r="BQ114" s="898">
        <v>6427446</v>
      </c>
      <c r="BR114" s="899"/>
      <c r="BS114" s="899"/>
      <c r="BT114" s="899"/>
      <c r="BU114" s="899"/>
      <c r="BV114" s="899">
        <v>6215758</v>
      </c>
      <c r="BW114" s="899"/>
      <c r="BX114" s="899"/>
      <c r="BY114" s="899"/>
      <c r="BZ114" s="899"/>
      <c r="CA114" s="899">
        <v>6215762</v>
      </c>
      <c r="CB114" s="899"/>
      <c r="CC114" s="899"/>
      <c r="CD114" s="899"/>
      <c r="CE114" s="899"/>
      <c r="CF114" s="960">
        <v>30.5</v>
      </c>
      <c r="CG114" s="961"/>
      <c r="CH114" s="961"/>
      <c r="CI114" s="961"/>
      <c r="CJ114" s="961"/>
      <c r="CK114" s="1016"/>
      <c r="CL114" s="903"/>
      <c r="CM114" s="906" t="s">
        <v>449</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435</v>
      </c>
      <c r="DH114" s="862"/>
      <c r="DI114" s="862"/>
      <c r="DJ114" s="862"/>
      <c r="DK114" s="863"/>
      <c r="DL114" s="864" t="s">
        <v>435</v>
      </c>
      <c r="DM114" s="862"/>
      <c r="DN114" s="862"/>
      <c r="DO114" s="862"/>
      <c r="DP114" s="863"/>
      <c r="DQ114" s="864" t="s">
        <v>128</v>
      </c>
      <c r="DR114" s="862"/>
      <c r="DS114" s="862"/>
      <c r="DT114" s="862"/>
      <c r="DU114" s="863"/>
      <c r="DV114" s="909" t="s">
        <v>436</v>
      </c>
      <c r="DW114" s="910"/>
      <c r="DX114" s="910"/>
      <c r="DY114" s="910"/>
      <c r="DZ114" s="911"/>
    </row>
    <row r="115" spans="1:130" s="247" customFormat="1" ht="26.25" customHeight="1" x14ac:dyDescent="0.2">
      <c r="A115" s="1003"/>
      <c r="B115" s="1004"/>
      <c r="C115" s="832" t="s">
        <v>450</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27192</v>
      </c>
      <c r="AB115" s="1008"/>
      <c r="AC115" s="1008"/>
      <c r="AD115" s="1008"/>
      <c r="AE115" s="1009"/>
      <c r="AF115" s="1010">
        <v>9560</v>
      </c>
      <c r="AG115" s="1008"/>
      <c r="AH115" s="1008"/>
      <c r="AI115" s="1008"/>
      <c r="AJ115" s="1009"/>
      <c r="AK115" s="1010">
        <v>9090</v>
      </c>
      <c r="AL115" s="1008"/>
      <c r="AM115" s="1008"/>
      <c r="AN115" s="1008"/>
      <c r="AO115" s="1009"/>
      <c r="AP115" s="1011">
        <v>0</v>
      </c>
      <c r="AQ115" s="1012"/>
      <c r="AR115" s="1012"/>
      <c r="AS115" s="1012"/>
      <c r="AT115" s="1013"/>
      <c r="AU115" s="1021"/>
      <c r="AV115" s="1022"/>
      <c r="AW115" s="1022"/>
      <c r="AX115" s="1022"/>
      <c r="AY115" s="1022"/>
      <c r="AZ115" s="897" t="s">
        <v>451</v>
      </c>
      <c r="BA115" s="832"/>
      <c r="BB115" s="832"/>
      <c r="BC115" s="832"/>
      <c r="BD115" s="832"/>
      <c r="BE115" s="832"/>
      <c r="BF115" s="832"/>
      <c r="BG115" s="832"/>
      <c r="BH115" s="832"/>
      <c r="BI115" s="832"/>
      <c r="BJ115" s="832"/>
      <c r="BK115" s="832"/>
      <c r="BL115" s="832"/>
      <c r="BM115" s="832"/>
      <c r="BN115" s="832"/>
      <c r="BO115" s="832"/>
      <c r="BP115" s="833"/>
      <c r="BQ115" s="898" t="s">
        <v>128</v>
      </c>
      <c r="BR115" s="899"/>
      <c r="BS115" s="899"/>
      <c r="BT115" s="899"/>
      <c r="BU115" s="899"/>
      <c r="BV115" s="899" t="s">
        <v>435</v>
      </c>
      <c r="BW115" s="899"/>
      <c r="BX115" s="899"/>
      <c r="BY115" s="899"/>
      <c r="BZ115" s="899"/>
      <c r="CA115" s="899" t="s">
        <v>435</v>
      </c>
      <c r="CB115" s="899"/>
      <c r="CC115" s="899"/>
      <c r="CD115" s="899"/>
      <c r="CE115" s="899"/>
      <c r="CF115" s="960" t="s">
        <v>435</v>
      </c>
      <c r="CG115" s="961"/>
      <c r="CH115" s="961"/>
      <c r="CI115" s="961"/>
      <c r="CJ115" s="961"/>
      <c r="CK115" s="1016"/>
      <c r="CL115" s="903"/>
      <c r="CM115" s="897" t="s">
        <v>452</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436</v>
      </c>
      <c r="DH115" s="862"/>
      <c r="DI115" s="862"/>
      <c r="DJ115" s="862"/>
      <c r="DK115" s="863"/>
      <c r="DL115" s="864" t="s">
        <v>436</v>
      </c>
      <c r="DM115" s="862"/>
      <c r="DN115" s="862"/>
      <c r="DO115" s="862"/>
      <c r="DP115" s="863"/>
      <c r="DQ115" s="864" t="s">
        <v>435</v>
      </c>
      <c r="DR115" s="862"/>
      <c r="DS115" s="862"/>
      <c r="DT115" s="862"/>
      <c r="DU115" s="863"/>
      <c r="DV115" s="909" t="s">
        <v>128</v>
      </c>
      <c r="DW115" s="910"/>
      <c r="DX115" s="910"/>
      <c r="DY115" s="910"/>
      <c r="DZ115" s="911"/>
    </row>
    <row r="116" spans="1:130" s="247" customFormat="1" ht="26.25" customHeight="1" x14ac:dyDescent="0.2">
      <c r="A116" s="1005"/>
      <c r="B116" s="1006"/>
      <c r="C116" s="965" t="s">
        <v>453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131</v>
      </c>
      <c r="AB116" s="862"/>
      <c r="AC116" s="862"/>
      <c r="AD116" s="862"/>
      <c r="AE116" s="863"/>
      <c r="AF116" s="864">
        <v>60</v>
      </c>
      <c r="AG116" s="862"/>
      <c r="AH116" s="862"/>
      <c r="AI116" s="862"/>
      <c r="AJ116" s="863"/>
      <c r="AK116" s="864">
        <v>151</v>
      </c>
      <c r="AL116" s="862"/>
      <c r="AM116" s="862"/>
      <c r="AN116" s="862"/>
      <c r="AO116" s="863"/>
      <c r="AP116" s="909">
        <v>0</v>
      </c>
      <c r="AQ116" s="910"/>
      <c r="AR116" s="910"/>
      <c r="AS116" s="910"/>
      <c r="AT116" s="911"/>
      <c r="AU116" s="1021"/>
      <c r="AV116" s="1022"/>
      <c r="AW116" s="1022"/>
      <c r="AX116" s="1022"/>
      <c r="AY116" s="1022"/>
      <c r="AZ116" s="948" t="s">
        <v>454</v>
      </c>
      <c r="BA116" s="949"/>
      <c r="BB116" s="949"/>
      <c r="BC116" s="949"/>
      <c r="BD116" s="949"/>
      <c r="BE116" s="949"/>
      <c r="BF116" s="949"/>
      <c r="BG116" s="949"/>
      <c r="BH116" s="949"/>
      <c r="BI116" s="949"/>
      <c r="BJ116" s="949"/>
      <c r="BK116" s="949"/>
      <c r="BL116" s="949"/>
      <c r="BM116" s="949"/>
      <c r="BN116" s="949"/>
      <c r="BO116" s="949"/>
      <c r="BP116" s="950"/>
      <c r="BQ116" s="898" t="s">
        <v>128</v>
      </c>
      <c r="BR116" s="899"/>
      <c r="BS116" s="899"/>
      <c r="BT116" s="899"/>
      <c r="BU116" s="899"/>
      <c r="BV116" s="899" t="s">
        <v>435</v>
      </c>
      <c r="BW116" s="899"/>
      <c r="BX116" s="899"/>
      <c r="BY116" s="899"/>
      <c r="BZ116" s="899"/>
      <c r="CA116" s="899" t="s">
        <v>436</v>
      </c>
      <c r="CB116" s="899"/>
      <c r="CC116" s="899"/>
      <c r="CD116" s="899"/>
      <c r="CE116" s="899"/>
      <c r="CF116" s="960" t="s">
        <v>435</v>
      </c>
      <c r="CG116" s="961"/>
      <c r="CH116" s="961"/>
      <c r="CI116" s="961"/>
      <c r="CJ116" s="961"/>
      <c r="CK116" s="1016"/>
      <c r="CL116" s="903"/>
      <c r="CM116" s="906" t="s">
        <v>455</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43484</v>
      </c>
      <c r="DH116" s="862"/>
      <c r="DI116" s="862"/>
      <c r="DJ116" s="862"/>
      <c r="DK116" s="863"/>
      <c r="DL116" s="864">
        <v>33488</v>
      </c>
      <c r="DM116" s="862"/>
      <c r="DN116" s="862"/>
      <c r="DO116" s="862"/>
      <c r="DP116" s="863"/>
      <c r="DQ116" s="864">
        <v>24752</v>
      </c>
      <c r="DR116" s="862"/>
      <c r="DS116" s="862"/>
      <c r="DT116" s="862"/>
      <c r="DU116" s="863"/>
      <c r="DV116" s="909">
        <v>0.1</v>
      </c>
      <c r="DW116" s="910"/>
      <c r="DX116" s="910"/>
      <c r="DY116" s="910"/>
      <c r="DZ116" s="911"/>
    </row>
    <row r="117" spans="1:130" s="247" customFormat="1" ht="26.25" customHeight="1" x14ac:dyDescent="0.2">
      <c r="A117" s="986" t="s">
        <v>186</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456</v>
      </c>
      <c r="Z117" s="988"/>
      <c r="AA117" s="993">
        <v>6262501</v>
      </c>
      <c r="AB117" s="994"/>
      <c r="AC117" s="994"/>
      <c r="AD117" s="994"/>
      <c r="AE117" s="995"/>
      <c r="AF117" s="996">
        <v>5969638</v>
      </c>
      <c r="AG117" s="994"/>
      <c r="AH117" s="994"/>
      <c r="AI117" s="994"/>
      <c r="AJ117" s="995"/>
      <c r="AK117" s="996">
        <v>5775729</v>
      </c>
      <c r="AL117" s="994"/>
      <c r="AM117" s="994"/>
      <c r="AN117" s="994"/>
      <c r="AO117" s="995"/>
      <c r="AP117" s="997"/>
      <c r="AQ117" s="998"/>
      <c r="AR117" s="998"/>
      <c r="AS117" s="998"/>
      <c r="AT117" s="999"/>
      <c r="AU117" s="1021"/>
      <c r="AV117" s="1022"/>
      <c r="AW117" s="1022"/>
      <c r="AX117" s="1022"/>
      <c r="AY117" s="1022"/>
      <c r="AZ117" s="948" t="s">
        <v>457</v>
      </c>
      <c r="BA117" s="949"/>
      <c r="BB117" s="949"/>
      <c r="BC117" s="949"/>
      <c r="BD117" s="949"/>
      <c r="BE117" s="949"/>
      <c r="BF117" s="949"/>
      <c r="BG117" s="949"/>
      <c r="BH117" s="949"/>
      <c r="BI117" s="949"/>
      <c r="BJ117" s="949"/>
      <c r="BK117" s="949"/>
      <c r="BL117" s="949"/>
      <c r="BM117" s="949"/>
      <c r="BN117" s="949"/>
      <c r="BO117" s="949"/>
      <c r="BP117" s="950"/>
      <c r="BQ117" s="898" t="s">
        <v>435</v>
      </c>
      <c r="BR117" s="899"/>
      <c r="BS117" s="899"/>
      <c r="BT117" s="899"/>
      <c r="BU117" s="899"/>
      <c r="BV117" s="899" t="s">
        <v>435</v>
      </c>
      <c r="BW117" s="899"/>
      <c r="BX117" s="899"/>
      <c r="BY117" s="899"/>
      <c r="BZ117" s="899"/>
      <c r="CA117" s="899" t="s">
        <v>435</v>
      </c>
      <c r="CB117" s="899"/>
      <c r="CC117" s="899"/>
      <c r="CD117" s="899"/>
      <c r="CE117" s="899"/>
      <c r="CF117" s="960" t="s">
        <v>435</v>
      </c>
      <c r="CG117" s="961"/>
      <c r="CH117" s="961"/>
      <c r="CI117" s="961"/>
      <c r="CJ117" s="961"/>
      <c r="CK117" s="1016"/>
      <c r="CL117" s="903"/>
      <c r="CM117" s="906" t="s">
        <v>458</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435</v>
      </c>
      <c r="DH117" s="862"/>
      <c r="DI117" s="862"/>
      <c r="DJ117" s="862"/>
      <c r="DK117" s="863"/>
      <c r="DL117" s="864" t="s">
        <v>435</v>
      </c>
      <c r="DM117" s="862"/>
      <c r="DN117" s="862"/>
      <c r="DO117" s="862"/>
      <c r="DP117" s="863"/>
      <c r="DQ117" s="864" t="s">
        <v>435</v>
      </c>
      <c r="DR117" s="862"/>
      <c r="DS117" s="862"/>
      <c r="DT117" s="862"/>
      <c r="DU117" s="863"/>
      <c r="DV117" s="909" t="s">
        <v>128</v>
      </c>
      <c r="DW117" s="910"/>
      <c r="DX117" s="910"/>
      <c r="DY117" s="910"/>
      <c r="DZ117" s="911"/>
    </row>
    <row r="118" spans="1:130" s="247" customFormat="1" ht="26.25" customHeight="1" x14ac:dyDescent="0.2">
      <c r="A118" s="986" t="s">
        <v>430</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428</v>
      </c>
      <c r="AB118" s="987"/>
      <c r="AC118" s="987"/>
      <c r="AD118" s="987"/>
      <c r="AE118" s="988"/>
      <c r="AF118" s="989" t="s">
        <v>308</v>
      </c>
      <c r="AG118" s="987"/>
      <c r="AH118" s="987"/>
      <c r="AI118" s="987"/>
      <c r="AJ118" s="988"/>
      <c r="AK118" s="989" t="s">
        <v>307</v>
      </c>
      <c r="AL118" s="987"/>
      <c r="AM118" s="987"/>
      <c r="AN118" s="987"/>
      <c r="AO118" s="988"/>
      <c r="AP118" s="990" t="s">
        <v>429</v>
      </c>
      <c r="AQ118" s="991"/>
      <c r="AR118" s="991"/>
      <c r="AS118" s="991"/>
      <c r="AT118" s="992"/>
      <c r="AU118" s="1021"/>
      <c r="AV118" s="1022"/>
      <c r="AW118" s="1022"/>
      <c r="AX118" s="1022"/>
      <c r="AY118" s="1022"/>
      <c r="AZ118" s="964" t="s">
        <v>459</v>
      </c>
      <c r="BA118" s="965"/>
      <c r="BB118" s="965"/>
      <c r="BC118" s="965"/>
      <c r="BD118" s="965"/>
      <c r="BE118" s="965"/>
      <c r="BF118" s="965"/>
      <c r="BG118" s="965"/>
      <c r="BH118" s="965"/>
      <c r="BI118" s="965"/>
      <c r="BJ118" s="965"/>
      <c r="BK118" s="965"/>
      <c r="BL118" s="965"/>
      <c r="BM118" s="965"/>
      <c r="BN118" s="965"/>
      <c r="BO118" s="965"/>
      <c r="BP118" s="966"/>
      <c r="BQ118" s="967" t="s">
        <v>436</v>
      </c>
      <c r="BR118" s="930"/>
      <c r="BS118" s="930"/>
      <c r="BT118" s="930"/>
      <c r="BU118" s="930"/>
      <c r="BV118" s="930" t="s">
        <v>436</v>
      </c>
      <c r="BW118" s="930"/>
      <c r="BX118" s="930"/>
      <c r="BY118" s="930"/>
      <c r="BZ118" s="930"/>
      <c r="CA118" s="930" t="s">
        <v>436</v>
      </c>
      <c r="CB118" s="930"/>
      <c r="CC118" s="930"/>
      <c r="CD118" s="930"/>
      <c r="CE118" s="930"/>
      <c r="CF118" s="960" t="s">
        <v>436</v>
      </c>
      <c r="CG118" s="961"/>
      <c r="CH118" s="961"/>
      <c r="CI118" s="961"/>
      <c r="CJ118" s="961"/>
      <c r="CK118" s="1016"/>
      <c r="CL118" s="903"/>
      <c r="CM118" s="906" t="s">
        <v>460</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436</v>
      </c>
      <c r="DH118" s="862"/>
      <c r="DI118" s="862"/>
      <c r="DJ118" s="862"/>
      <c r="DK118" s="863"/>
      <c r="DL118" s="864" t="s">
        <v>436</v>
      </c>
      <c r="DM118" s="862"/>
      <c r="DN118" s="862"/>
      <c r="DO118" s="862"/>
      <c r="DP118" s="863"/>
      <c r="DQ118" s="864" t="s">
        <v>436</v>
      </c>
      <c r="DR118" s="862"/>
      <c r="DS118" s="862"/>
      <c r="DT118" s="862"/>
      <c r="DU118" s="863"/>
      <c r="DV118" s="909" t="s">
        <v>436</v>
      </c>
      <c r="DW118" s="910"/>
      <c r="DX118" s="910"/>
      <c r="DY118" s="910"/>
      <c r="DZ118" s="911"/>
    </row>
    <row r="119" spans="1:130" s="247" customFormat="1" ht="26.25" customHeight="1" x14ac:dyDescent="0.2">
      <c r="A119" s="900" t="s">
        <v>433</v>
      </c>
      <c r="B119" s="901"/>
      <c r="C119" s="976" t="s">
        <v>434</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436</v>
      </c>
      <c r="AB119" s="980"/>
      <c r="AC119" s="980"/>
      <c r="AD119" s="980"/>
      <c r="AE119" s="981"/>
      <c r="AF119" s="982" t="s">
        <v>436</v>
      </c>
      <c r="AG119" s="980"/>
      <c r="AH119" s="980"/>
      <c r="AI119" s="980"/>
      <c r="AJ119" s="981"/>
      <c r="AK119" s="982" t="s">
        <v>436</v>
      </c>
      <c r="AL119" s="980"/>
      <c r="AM119" s="980"/>
      <c r="AN119" s="980"/>
      <c r="AO119" s="981"/>
      <c r="AP119" s="983" t="s">
        <v>435</v>
      </c>
      <c r="AQ119" s="984"/>
      <c r="AR119" s="984"/>
      <c r="AS119" s="984"/>
      <c r="AT119" s="985"/>
      <c r="AU119" s="1023"/>
      <c r="AV119" s="1024"/>
      <c r="AW119" s="1024"/>
      <c r="AX119" s="1024"/>
      <c r="AY119" s="1024"/>
      <c r="AZ119" s="278" t="s">
        <v>186</v>
      </c>
      <c r="BA119" s="278"/>
      <c r="BB119" s="278"/>
      <c r="BC119" s="278"/>
      <c r="BD119" s="278"/>
      <c r="BE119" s="278"/>
      <c r="BF119" s="278"/>
      <c r="BG119" s="278"/>
      <c r="BH119" s="278"/>
      <c r="BI119" s="278"/>
      <c r="BJ119" s="278"/>
      <c r="BK119" s="278"/>
      <c r="BL119" s="278"/>
      <c r="BM119" s="278"/>
      <c r="BN119" s="278"/>
      <c r="BO119" s="962" t="s">
        <v>461</v>
      </c>
      <c r="BP119" s="963"/>
      <c r="BQ119" s="967">
        <v>72474291</v>
      </c>
      <c r="BR119" s="930"/>
      <c r="BS119" s="930"/>
      <c r="BT119" s="930"/>
      <c r="BU119" s="930"/>
      <c r="BV119" s="930">
        <v>71629522</v>
      </c>
      <c r="BW119" s="930"/>
      <c r="BX119" s="930"/>
      <c r="BY119" s="930"/>
      <c r="BZ119" s="930"/>
      <c r="CA119" s="930">
        <v>75794661</v>
      </c>
      <c r="CB119" s="930"/>
      <c r="CC119" s="930"/>
      <c r="CD119" s="930"/>
      <c r="CE119" s="930"/>
      <c r="CF119" s="828"/>
      <c r="CG119" s="829"/>
      <c r="CH119" s="829"/>
      <c r="CI119" s="829"/>
      <c r="CJ119" s="919"/>
      <c r="CK119" s="1017"/>
      <c r="CL119" s="905"/>
      <c r="CM119" s="923" t="s">
        <v>462</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436</v>
      </c>
      <c r="DH119" s="845"/>
      <c r="DI119" s="845"/>
      <c r="DJ119" s="845"/>
      <c r="DK119" s="846"/>
      <c r="DL119" s="847" t="s">
        <v>436</v>
      </c>
      <c r="DM119" s="845"/>
      <c r="DN119" s="845"/>
      <c r="DO119" s="845"/>
      <c r="DP119" s="846"/>
      <c r="DQ119" s="847" t="s">
        <v>436</v>
      </c>
      <c r="DR119" s="845"/>
      <c r="DS119" s="845"/>
      <c r="DT119" s="845"/>
      <c r="DU119" s="846"/>
      <c r="DV119" s="933" t="s">
        <v>436</v>
      </c>
      <c r="DW119" s="934"/>
      <c r="DX119" s="934"/>
      <c r="DY119" s="934"/>
      <c r="DZ119" s="935"/>
    </row>
    <row r="120" spans="1:130" s="247" customFormat="1" ht="26.25" customHeight="1" x14ac:dyDescent="0.2">
      <c r="A120" s="902"/>
      <c r="B120" s="903"/>
      <c r="C120" s="906" t="s">
        <v>439</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436</v>
      </c>
      <c r="AB120" s="862"/>
      <c r="AC120" s="862"/>
      <c r="AD120" s="862"/>
      <c r="AE120" s="863"/>
      <c r="AF120" s="864" t="s">
        <v>436</v>
      </c>
      <c r="AG120" s="862"/>
      <c r="AH120" s="862"/>
      <c r="AI120" s="862"/>
      <c r="AJ120" s="863"/>
      <c r="AK120" s="864" t="s">
        <v>436</v>
      </c>
      <c r="AL120" s="862"/>
      <c r="AM120" s="862"/>
      <c r="AN120" s="862"/>
      <c r="AO120" s="863"/>
      <c r="AP120" s="909" t="s">
        <v>436</v>
      </c>
      <c r="AQ120" s="910"/>
      <c r="AR120" s="910"/>
      <c r="AS120" s="910"/>
      <c r="AT120" s="911"/>
      <c r="AU120" s="968" t="s">
        <v>463</v>
      </c>
      <c r="AV120" s="969"/>
      <c r="AW120" s="969"/>
      <c r="AX120" s="969"/>
      <c r="AY120" s="970"/>
      <c r="AZ120" s="945" t="s">
        <v>464</v>
      </c>
      <c r="BA120" s="890"/>
      <c r="BB120" s="890"/>
      <c r="BC120" s="890"/>
      <c r="BD120" s="890"/>
      <c r="BE120" s="890"/>
      <c r="BF120" s="890"/>
      <c r="BG120" s="890"/>
      <c r="BH120" s="890"/>
      <c r="BI120" s="890"/>
      <c r="BJ120" s="890"/>
      <c r="BK120" s="890"/>
      <c r="BL120" s="890"/>
      <c r="BM120" s="890"/>
      <c r="BN120" s="890"/>
      <c r="BO120" s="890"/>
      <c r="BP120" s="891"/>
      <c r="BQ120" s="946">
        <v>6508128</v>
      </c>
      <c r="BR120" s="927"/>
      <c r="BS120" s="927"/>
      <c r="BT120" s="927"/>
      <c r="BU120" s="927"/>
      <c r="BV120" s="927">
        <v>7795897</v>
      </c>
      <c r="BW120" s="927"/>
      <c r="BX120" s="927"/>
      <c r="BY120" s="927"/>
      <c r="BZ120" s="927"/>
      <c r="CA120" s="927">
        <v>7554712</v>
      </c>
      <c r="CB120" s="927"/>
      <c r="CC120" s="927"/>
      <c r="CD120" s="927"/>
      <c r="CE120" s="927"/>
      <c r="CF120" s="951">
        <v>37</v>
      </c>
      <c r="CG120" s="952"/>
      <c r="CH120" s="952"/>
      <c r="CI120" s="952"/>
      <c r="CJ120" s="952"/>
      <c r="CK120" s="953" t="s">
        <v>465</v>
      </c>
      <c r="CL120" s="937"/>
      <c r="CM120" s="937"/>
      <c r="CN120" s="937"/>
      <c r="CO120" s="938"/>
      <c r="CP120" s="957" t="s">
        <v>412</v>
      </c>
      <c r="CQ120" s="958"/>
      <c r="CR120" s="958"/>
      <c r="CS120" s="958"/>
      <c r="CT120" s="958"/>
      <c r="CU120" s="958"/>
      <c r="CV120" s="958"/>
      <c r="CW120" s="958"/>
      <c r="CX120" s="958"/>
      <c r="CY120" s="958"/>
      <c r="CZ120" s="958"/>
      <c r="DA120" s="958"/>
      <c r="DB120" s="958"/>
      <c r="DC120" s="958"/>
      <c r="DD120" s="958"/>
      <c r="DE120" s="958"/>
      <c r="DF120" s="959"/>
      <c r="DG120" s="946">
        <v>17870047</v>
      </c>
      <c r="DH120" s="927"/>
      <c r="DI120" s="927"/>
      <c r="DJ120" s="927"/>
      <c r="DK120" s="927"/>
      <c r="DL120" s="927">
        <v>16234867</v>
      </c>
      <c r="DM120" s="927"/>
      <c r="DN120" s="927"/>
      <c r="DO120" s="927"/>
      <c r="DP120" s="927"/>
      <c r="DQ120" s="927">
        <v>14744436</v>
      </c>
      <c r="DR120" s="927"/>
      <c r="DS120" s="927"/>
      <c r="DT120" s="927"/>
      <c r="DU120" s="927"/>
      <c r="DV120" s="928">
        <v>72.3</v>
      </c>
      <c r="DW120" s="928"/>
      <c r="DX120" s="928"/>
      <c r="DY120" s="928"/>
      <c r="DZ120" s="929"/>
    </row>
    <row r="121" spans="1:130" s="247" customFormat="1" ht="26.25" customHeight="1" x14ac:dyDescent="0.2">
      <c r="A121" s="902"/>
      <c r="B121" s="903"/>
      <c r="C121" s="948" t="s">
        <v>466</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436</v>
      </c>
      <c r="AB121" s="862"/>
      <c r="AC121" s="862"/>
      <c r="AD121" s="862"/>
      <c r="AE121" s="863"/>
      <c r="AF121" s="864" t="s">
        <v>436</v>
      </c>
      <c r="AG121" s="862"/>
      <c r="AH121" s="862"/>
      <c r="AI121" s="862"/>
      <c r="AJ121" s="863"/>
      <c r="AK121" s="864" t="s">
        <v>436</v>
      </c>
      <c r="AL121" s="862"/>
      <c r="AM121" s="862"/>
      <c r="AN121" s="862"/>
      <c r="AO121" s="863"/>
      <c r="AP121" s="909" t="s">
        <v>436</v>
      </c>
      <c r="AQ121" s="910"/>
      <c r="AR121" s="910"/>
      <c r="AS121" s="910"/>
      <c r="AT121" s="911"/>
      <c r="AU121" s="971"/>
      <c r="AV121" s="972"/>
      <c r="AW121" s="972"/>
      <c r="AX121" s="972"/>
      <c r="AY121" s="973"/>
      <c r="AZ121" s="897" t="s">
        <v>467</v>
      </c>
      <c r="BA121" s="832"/>
      <c r="BB121" s="832"/>
      <c r="BC121" s="832"/>
      <c r="BD121" s="832"/>
      <c r="BE121" s="832"/>
      <c r="BF121" s="832"/>
      <c r="BG121" s="832"/>
      <c r="BH121" s="832"/>
      <c r="BI121" s="832"/>
      <c r="BJ121" s="832"/>
      <c r="BK121" s="832"/>
      <c r="BL121" s="832"/>
      <c r="BM121" s="832"/>
      <c r="BN121" s="832"/>
      <c r="BO121" s="832"/>
      <c r="BP121" s="833"/>
      <c r="BQ121" s="898">
        <v>161249</v>
      </c>
      <c r="BR121" s="899"/>
      <c r="BS121" s="899"/>
      <c r="BT121" s="899"/>
      <c r="BU121" s="899"/>
      <c r="BV121" s="899">
        <v>180120</v>
      </c>
      <c r="BW121" s="899"/>
      <c r="BX121" s="899"/>
      <c r="BY121" s="899"/>
      <c r="BZ121" s="899"/>
      <c r="CA121" s="899">
        <v>243467</v>
      </c>
      <c r="CB121" s="899"/>
      <c r="CC121" s="899"/>
      <c r="CD121" s="899"/>
      <c r="CE121" s="899"/>
      <c r="CF121" s="960">
        <v>1.2</v>
      </c>
      <c r="CG121" s="961"/>
      <c r="CH121" s="961"/>
      <c r="CI121" s="961"/>
      <c r="CJ121" s="961"/>
      <c r="CK121" s="954"/>
      <c r="CL121" s="940"/>
      <c r="CM121" s="940"/>
      <c r="CN121" s="940"/>
      <c r="CO121" s="941"/>
      <c r="CP121" s="920" t="s">
        <v>468</v>
      </c>
      <c r="CQ121" s="921"/>
      <c r="CR121" s="921"/>
      <c r="CS121" s="921"/>
      <c r="CT121" s="921"/>
      <c r="CU121" s="921"/>
      <c r="CV121" s="921"/>
      <c r="CW121" s="921"/>
      <c r="CX121" s="921"/>
      <c r="CY121" s="921"/>
      <c r="CZ121" s="921"/>
      <c r="DA121" s="921"/>
      <c r="DB121" s="921"/>
      <c r="DC121" s="921"/>
      <c r="DD121" s="921"/>
      <c r="DE121" s="921"/>
      <c r="DF121" s="922"/>
      <c r="DG121" s="898">
        <v>1028127</v>
      </c>
      <c r="DH121" s="899"/>
      <c r="DI121" s="899"/>
      <c r="DJ121" s="899"/>
      <c r="DK121" s="899"/>
      <c r="DL121" s="899">
        <v>999330</v>
      </c>
      <c r="DM121" s="899"/>
      <c r="DN121" s="899"/>
      <c r="DO121" s="899"/>
      <c r="DP121" s="899"/>
      <c r="DQ121" s="899">
        <v>1141289</v>
      </c>
      <c r="DR121" s="899"/>
      <c r="DS121" s="899"/>
      <c r="DT121" s="899"/>
      <c r="DU121" s="899"/>
      <c r="DV121" s="876">
        <v>5.6</v>
      </c>
      <c r="DW121" s="876"/>
      <c r="DX121" s="876"/>
      <c r="DY121" s="876"/>
      <c r="DZ121" s="877"/>
    </row>
    <row r="122" spans="1:130" s="247" customFormat="1" ht="26.25" customHeight="1" x14ac:dyDescent="0.2">
      <c r="A122" s="902"/>
      <c r="B122" s="903"/>
      <c r="C122" s="906" t="s">
        <v>449</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436</v>
      </c>
      <c r="AB122" s="862"/>
      <c r="AC122" s="862"/>
      <c r="AD122" s="862"/>
      <c r="AE122" s="863"/>
      <c r="AF122" s="864" t="s">
        <v>436</v>
      </c>
      <c r="AG122" s="862"/>
      <c r="AH122" s="862"/>
      <c r="AI122" s="862"/>
      <c r="AJ122" s="863"/>
      <c r="AK122" s="864" t="s">
        <v>436</v>
      </c>
      <c r="AL122" s="862"/>
      <c r="AM122" s="862"/>
      <c r="AN122" s="862"/>
      <c r="AO122" s="863"/>
      <c r="AP122" s="909" t="s">
        <v>436</v>
      </c>
      <c r="AQ122" s="910"/>
      <c r="AR122" s="910"/>
      <c r="AS122" s="910"/>
      <c r="AT122" s="911"/>
      <c r="AU122" s="971"/>
      <c r="AV122" s="972"/>
      <c r="AW122" s="972"/>
      <c r="AX122" s="972"/>
      <c r="AY122" s="973"/>
      <c r="AZ122" s="964" t="s">
        <v>469</v>
      </c>
      <c r="BA122" s="965"/>
      <c r="BB122" s="965"/>
      <c r="BC122" s="965"/>
      <c r="BD122" s="965"/>
      <c r="BE122" s="965"/>
      <c r="BF122" s="965"/>
      <c r="BG122" s="965"/>
      <c r="BH122" s="965"/>
      <c r="BI122" s="965"/>
      <c r="BJ122" s="965"/>
      <c r="BK122" s="965"/>
      <c r="BL122" s="965"/>
      <c r="BM122" s="965"/>
      <c r="BN122" s="965"/>
      <c r="BO122" s="965"/>
      <c r="BP122" s="966"/>
      <c r="BQ122" s="967">
        <v>50863108</v>
      </c>
      <c r="BR122" s="930"/>
      <c r="BS122" s="930"/>
      <c r="BT122" s="930"/>
      <c r="BU122" s="930"/>
      <c r="BV122" s="930">
        <v>51461699</v>
      </c>
      <c r="BW122" s="930"/>
      <c r="BX122" s="930"/>
      <c r="BY122" s="930"/>
      <c r="BZ122" s="930"/>
      <c r="CA122" s="930">
        <v>54612669</v>
      </c>
      <c r="CB122" s="930"/>
      <c r="CC122" s="930"/>
      <c r="CD122" s="930"/>
      <c r="CE122" s="930"/>
      <c r="CF122" s="931">
        <v>267.7</v>
      </c>
      <c r="CG122" s="932"/>
      <c r="CH122" s="932"/>
      <c r="CI122" s="932"/>
      <c r="CJ122" s="932"/>
      <c r="CK122" s="954"/>
      <c r="CL122" s="940"/>
      <c r="CM122" s="940"/>
      <c r="CN122" s="940"/>
      <c r="CO122" s="941"/>
      <c r="CP122" s="920" t="s">
        <v>406</v>
      </c>
      <c r="CQ122" s="921"/>
      <c r="CR122" s="921"/>
      <c r="CS122" s="921"/>
      <c r="CT122" s="921"/>
      <c r="CU122" s="921"/>
      <c r="CV122" s="921"/>
      <c r="CW122" s="921"/>
      <c r="CX122" s="921"/>
      <c r="CY122" s="921"/>
      <c r="CZ122" s="921"/>
      <c r="DA122" s="921"/>
      <c r="DB122" s="921"/>
      <c r="DC122" s="921"/>
      <c r="DD122" s="921"/>
      <c r="DE122" s="921"/>
      <c r="DF122" s="922"/>
      <c r="DG122" s="898">
        <v>467358</v>
      </c>
      <c r="DH122" s="899"/>
      <c r="DI122" s="899"/>
      <c r="DJ122" s="899"/>
      <c r="DK122" s="899"/>
      <c r="DL122" s="899">
        <v>445241</v>
      </c>
      <c r="DM122" s="899"/>
      <c r="DN122" s="899"/>
      <c r="DO122" s="899"/>
      <c r="DP122" s="899"/>
      <c r="DQ122" s="899">
        <v>403629</v>
      </c>
      <c r="DR122" s="899"/>
      <c r="DS122" s="899"/>
      <c r="DT122" s="899"/>
      <c r="DU122" s="899"/>
      <c r="DV122" s="876">
        <v>2</v>
      </c>
      <c r="DW122" s="876"/>
      <c r="DX122" s="876"/>
      <c r="DY122" s="876"/>
      <c r="DZ122" s="877"/>
    </row>
    <row r="123" spans="1:130" s="247" customFormat="1" ht="26.25" customHeight="1" x14ac:dyDescent="0.2">
      <c r="A123" s="902"/>
      <c r="B123" s="903"/>
      <c r="C123" s="906" t="s">
        <v>455</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26060</v>
      </c>
      <c r="AB123" s="862"/>
      <c r="AC123" s="862"/>
      <c r="AD123" s="862"/>
      <c r="AE123" s="863"/>
      <c r="AF123" s="864">
        <v>9102</v>
      </c>
      <c r="AG123" s="862"/>
      <c r="AH123" s="862"/>
      <c r="AI123" s="862"/>
      <c r="AJ123" s="863"/>
      <c r="AK123" s="864">
        <v>8736</v>
      </c>
      <c r="AL123" s="862"/>
      <c r="AM123" s="862"/>
      <c r="AN123" s="862"/>
      <c r="AO123" s="863"/>
      <c r="AP123" s="909">
        <v>0</v>
      </c>
      <c r="AQ123" s="910"/>
      <c r="AR123" s="910"/>
      <c r="AS123" s="910"/>
      <c r="AT123" s="911"/>
      <c r="AU123" s="974"/>
      <c r="AV123" s="975"/>
      <c r="AW123" s="975"/>
      <c r="AX123" s="975"/>
      <c r="AY123" s="975"/>
      <c r="AZ123" s="278" t="s">
        <v>186</v>
      </c>
      <c r="BA123" s="278"/>
      <c r="BB123" s="278"/>
      <c r="BC123" s="278"/>
      <c r="BD123" s="278"/>
      <c r="BE123" s="278"/>
      <c r="BF123" s="278"/>
      <c r="BG123" s="278"/>
      <c r="BH123" s="278"/>
      <c r="BI123" s="278"/>
      <c r="BJ123" s="278"/>
      <c r="BK123" s="278"/>
      <c r="BL123" s="278"/>
      <c r="BM123" s="278"/>
      <c r="BN123" s="278"/>
      <c r="BO123" s="962" t="s">
        <v>470</v>
      </c>
      <c r="BP123" s="963"/>
      <c r="BQ123" s="917">
        <v>57532485</v>
      </c>
      <c r="BR123" s="918"/>
      <c r="BS123" s="918"/>
      <c r="BT123" s="918"/>
      <c r="BU123" s="918"/>
      <c r="BV123" s="918">
        <v>59437716</v>
      </c>
      <c r="BW123" s="918"/>
      <c r="BX123" s="918"/>
      <c r="BY123" s="918"/>
      <c r="BZ123" s="918"/>
      <c r="CA123" s="918">
        <v>62410848</v>
      </c>
      <c r="CB123" s="918"/>
      <c r="CC123" s="918"/>
      <c r="CD123" s="918"/>
      <c r="CE123" s="918"/>
      <c r="CF123" s="828"/>
      <c r="CG123" s="829"/>
      <c r="CH123" s="829"/>
      <c r="CI123" s="829"/>
      <c r="CJ123" s="919"/>
      <c r="CK123" s="954"/>
      <c r="CL123" s="940"/>
      <c r="CM123" s="940"/>
      <c r="CN123" s="940"/>
      <c r="CO123" s="941"/>
      <c r="CP123" s="920" t="s">
        <v>471</v>
      </c>
      <c r="CQ123" s="921"/>
      <c r="CR123" s="921"/>
      <c r="CS123" s="921"/>
      <c r="CT123" s="921"/>
      <c r="CU123" s="921"/>
      <c r="CV123" s="921"/>
      <c r="CW123" s="921"/>
      <c r="CX123" s="921"/>
      <c r="CY123" s="921"/>
      <c r="CZ123" s="921"/>
      <c r="DA123" s="921"/>
      <c r="DB123" s="921"/>
      <c r="DC123" s="921"/>
      <c r="DD123" s="921"/>
      <c r="DE123" s="921"/>
      <c r="DF123" s="922"/>
      <c r="DG123" s="861">
        <v>185917</v>
      </c>
      <c r="DH123" s="862"/>
      <c r="DI123" s="862"/>
      <c r="DJ123" s="862"/>
      <c r="DK123" s="863"/>
      <c r="DL123" s="864">
        <v>169607</v>
      </c>
      <c r="DM123" s="862"/>
      <c r="DN123" s="862"/>
      <c r="DO123" s="862"/>
      <c r="DP123" s="863"/>
      <c r="DQ123" s="864">
        <v>158018</v>
      </c>
      <c r="DR123" s="862"/>
      <c r="DS123" s="862"/>
      <c r="DT123" s="862"/>
      <c r="DU123" s="863"/>
      <c r="DV123" s="909">
        <v>0.8</v>
      </c>
      <c r="DW123" s="910"/>
      <c r="DX123" s="910"/>
      <c r="DY123" s="910"/>
      <c r="DZ123" s="911"/>
    </row>
    <row r="124" spans="1:130" s="247" customFormat="1" ht="26.25" customHeight="1" thickBot="1" x14ac:dyDescent="0.25">
      <c r="A124" s="902"/>
      <c r="B124" s="903"/>
      <c r="C124" s="906" t="s">
        <v>458</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436</v>
      </c>
      <c r="AB124" s="862"/>
      <c r="AC124" s="862"/>
      <c r="AD124" s="862"/>
      <c r="AE124" s="863"/>
      <c r="AF124" s="864" t="s">
        <v>436</v>
      </c>
      <c r="AG124" s="862"/>
      <c r="AH124" s="862"/>
      <c r="AI124" s="862"/>
      <c r="AJ124" s="863"/>
      <c r="AK124" s="864" t="s">
        <v>436</v>
      </c>
      <c r="AL124" s="862"/>
      <c r="AM124" s="862"/>
      <c r="AN124" s="862"/>
      <c r="AO124" s="863"/>
      <c r="AP124" s="909" t="s">
        <v>436</v>
      </c>
      <c r="AQ124" s="910"/>
      <c r="AR124" s="910"/>
      <c r="AS124" s="910"/>
      <c r="AT124" s="911"/>
      <c r="AU124" s="912" t="s">
        <v>472</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74</v>
      </c>
      <c r="BR124" s="916"/>
      <c r="BS124" s="916"/>
      <c r="BT124" s="916"/>
      <c r="BU124" s="916"/>
      <c r="BV124" s="916">
        <v>59.6</v>
      </c>
      <c r="BW124" s="916"/>
      <c r="BX124" s="916"/>
      <c r="BY124" s="916"/>
      <c r="BZ124" s="916"/>
      <c r="CA124" s="916">
        <v>65.599999999999994</v>
      </c>
      <c r="CB124" s="916"/>
      <c r="CC124" s="916"/>
      <c r="CD124" s="916"/>
      <c r="CE124" s="916"/>
      <c r="CF124" s="806"/>
      <c r="CG124" s="807"/>
      <c r="CH124" s="807"/>
      <c r="CI124" s="807"/>
      <c r="CJ124" s="947"/>
      <c r="CK124" s="955"/>
      <c r="CL124" s="955"/>
      <c r="CM124" s="955"/>
      <c r="CN124" s="955"/>
      <c r="CO124" s="956"/>
      <c r="CP124" s="920" t="s">
        <v>473</v>
      </c>
      <c r="CQ124" s="921"/>
      <c r="CR124" s="921"/>
      <c r="CS124" s="921"/>
      <c r="CT124" s="921"/>
      <c r="CU124" s="921"/>
      <c r="CV124" s="921"/>
      <c r="CW124" s="921"/>
      <c r="CX124" s="921"/>
      <c r="CY124" s="921"/>
      <c r="CZ124" s="921"/>
      <c r="DA124" s="921"/>
      <c r="DB124" s="921"/>
      <c r="DC124" s="921"/>
      <c r="DD124" s="921"/>
      <c r="DE124" s="921"/>
      <c r="DF124" s="922"/>
      <c r="DG124" s="844">
        <v>71506</v>
      </c>
      <c r="DH124" s="845"/>
      <c r="DI124" s="845"/>
      <c r="DJ124" s="845"/>
      <c r="DK124" s="846"/>
      <c r="DL124" s="847">
        <v>65846</v>
      </c>
      <c r="DM124" s="845"/>
      <c r="DN124" s="845"/>
      <c r="DO124" s="845"/>
      <c r="DP124" s="846"/>
      <c r="DQ124" s="847">
        <v>59340</v>
      </c>
      <c r="DR124" s="845"/>
      <c r="DS124" s="845"/>
      <c r="DT124" s="845"/>
      <c r="DU124" s="846"/>
      <c r="DV124" s="933">
        <v>0.3</v>
      </c>
      <c r="DW124" s="934"/>
      <c r="DX124" s="934"/>
      <c r="DY124" s="934"/>
      <c r="DZ124" s="935"/>
    </row>
    <row r="125" spans="1:130" s="247" customFormat="1" ht="26.25" customHeight="1" x14ac:dyDescent="0.2">
      <c r="A125" s="902"/>
      <c r="B125" s="903"/>
      <c r="C125" s="906" t="s">
        <v>460</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436</v>
      </c>
      <c r="AB125" s="862"/>
      <c r="AC125" s="862"/>
      <c r="AD125" s="862"/>
      <c r="AE125" s="863"/>
      <c r="AF125" s="864" t="s">
        <v>436</v>
      </c>
      <c r="AG125" s="862"/>
      <c r="AH125" s="862"/>
      <c r="AI125" s="862"/>
      <c r="AJ125" s="863"/>
      <c r="AK125" s="864" t="s">
        <v>128</v>
      </c>
      <c r="AL125" s="862"/>
      <c r="AM125" s="862"/>
      <c r="AN125" s="862"/>
      <c r="AO125" s="863"/>
      <c r="AP125" s="909" t="s">
        <v>436</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474</v>
      </c>
      <c r="CL125" s="937"/>
      <c r="CM125" s="937"/>
      <c r="CN125" s="937"/>
      <c r="CO125" s="938"/>
      <c r="CP125" s="945" t="s">
        <v>475</v>
      </c>
      <c r="CQ125" s="890"/>
      <c r="CR125" s="890"/>
      <c r="CS125" s="890"/>
      <c r="CT125" s="890"/>
      <c r="CU125" s="890"/>
      <c r="CV125" s="890"/>
      <c r="CW125" s="890"/>
      <c r="CX125" s="890"/>
      <c r="CY125" s="890"/>
      <c r="CZ125" s="890"/>
      <c r="DA125" s="890"/>
      <c r="DB125" s="890"/>
      <c r="DC125" s="890"/>
      <c r="DD125" s="890"/>
      <c r="DE125" s="890"/>
      <c r="DF125" s="891"/>
      <c r="DG125" s="946" t="s">
        <v>128</v>
      </c>
      <c r="DH125" s="927"/>
      <c r="DI125" s="927"/>
      <c r="DJ125" s="927"/>
      <c r="DK125" s="927"/>
      <c r="DL125" s="927" t="s">
        <v>436</v>
      </c>
      <c r="DM125" s="927"/>
      <c r="DN125" s="927"/>
      <c r="DO125" s="927"/>
      <c r="DP125" s="927"/>
      <c r="DQ125" s="927" t="s">
        <v>436</v>
      </c>
      <c r="DR125" s="927"/>
      <c r="DS125" s="927"/>
      <c r="DT125" s="927"/>
      <c r="DU125" s="927"/>
      <c r="DV125" s="928" t="s">
        <v>436</v>
      </c>
      <c r="DW125" s="928"/>
      <c r="DX125" s="928"/>
      <c r="DY125" s="928"/>
      <c r="DZ125" s="929"/>
    </row>
    <row r="126" spans="1:130" s="247" customFormat="1" ht="26.25" customHeight="1" thickBot="1" x14ac:dyDescent="0.25">
      <c r="A126" s="902"/>
      <c r="B126" s="903"/>
      <c r="C126" s="906" t="s">
        <v>462</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v>555</v>
      </c>
      <c r="AB126" s="862"/>
      <c r="AC126" s="862"/>
      <c r="AD126" s="862"/>
      <c r="AE126" s="863"/>
      <c r="AF126" s="864" t="s">
        <v>128</v>
      </c>
      <c r="AG126" s="862"/>
      <c r="AH126" s="862"/>
      <c r="AI126" s="862"/>
      <c r="AJ126" s="863"/>
      <c r="AK126" s="864" t="s">
        <v>436</v>
      </c>
      <c r="AL126" s="862"/>
      <c r="AM126" s="862"/>
      <c r="AN126" s="862"/>
      <c r="AO126" s="863"/>
      <c r="AP126" s="909" t="s">
        <v>436</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476</v>
      </c>
      <c r="CQ126" s="832"/>
      <c r="CR126" s="832"/>
      <c r="CS126" s="832"/>
      <c r="CT126" s="832"/>
      <c r="CU126" s="832"/>
      <c r="CV126" s="832"/>
      <c r="CW126" s="832"/>
      <c r="CX126" s="832"/>
      <c r="CY126" s="832"/>
      <c r="CZ126" s="832"/>
      <c r="DA126" s="832"/>
      <c r="DB126" s="832"/>
      <c r="DC126" s="832"/>
      <c r="DD126" s="832"/>
      <c r="DE126" s="832"/>
      <c r="DF126" s="833"/>
      <c r="DG126" s="898" t="s">
        <v>128</v>
      </c>
      <c r="DH126" s="899"/>
      <c r="DI126" s="899"/>
      <c r="DJ126" s="899"/>
      <c r="DK126" s="899"/>
      <c r="DL126" s="899" t="s">
        <v>128</v>
      </c>
      <c r="DM126" s="899"/>
      <c r="DN126" s="899"/>
      <c r="DO126" s="899"/>
      <c r="DP126" s="899"/>
      <c r="DQ126" s="899" t="s">
        <v>436</v>
      </c>
      <c r="DR126" s="899"/>
      <c r="DS126" s="899"/>
      <c r="DT126" s="899"/>
      <c r="DU126" s="899"/>
      <c r="DV126" s="876" t="s">
        <v>128</v>
      </c>
      <c r="DW126" s="876"/>
      <c r="DX126" s="876"/>
      <c r="DY126" s="876"/>
      <c r="DZ126" s="877"/>
    </row>
    <row r="127" spans="1:130" s="247" customFormat="1" ht="26.25" customHeight="1" x14ac:dyDescent="0.2">
      <c r="A127" s="904"/>
      <c r="B127" s="905"/>
      <c r="C127" s="923" t="s">
        <v>477</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v>577</v>
      </c>
      <c r="AB127" s="862"/>
      <c r="AC127" s="862"/>
      <c r="AD127" s="862"/>
      <c r="AE127" s="863"/>
      <c r="AF127" s="864">
        <v>458</v>
      </c>
      <c r="AG127" s="862"/>
      <c r="AH127" s="862"/>
      <c r="AI127" s="862"/>
      <c r="AJ127" s="863"/>
      <c r="AK127" s="864">
        <v>354</v>
      </c>
      <c r="AL127" s="862"/>
      <c r="AM127" s="862"/>
      <c r="AN127" s="862"/>
      <c r="AO127" s="863"/>
      <c r="AP127" s="909">
        <v>0</v>
      </c>
      <c r="AQ127" s="910"/>
      <c r="AR127" s="910"/>
      <c r="AS127" s="910"/>
      <c r="AT127" s="911"/>
      <c r="AU127" s="283"/>
      <c r="AV127" s="283"/>
      <c r="AW127" s="283"/>
      <c r="AX127" s="926" t="s">
        <v>478</v>
      </c>
      <c r="AY127" s="894"/>
      <c r="AZ127" s="894"/>
      <c r="BA127" s="894"/>
      <c r="BB127" s="894"/>
      <c r="BC127" s="894"/>
      <c r="BD127" s="894"/>
      <c r="BE127" s="895"/>
      <c r="BF127" s="893" t="s">
        <v>479</v>
      </c>
      <c r="BG127" s="894"/>
      <c r="BH127" s="894"/>
      <c r="BI127" s="894"/>
      <c r="BJ127" s="894"/>
      <c r="BK127" s="894"/>
      <c r="BL127" s="895"/>
      <c r="BM127" s="893" t="s">
        <v>480</v>
      </c>
      <c r="BN127" s="894"/>
      <c r="BO127" s="894"/>
      <c r="BP127" s="894"/>
      <c r="BQ127" s="894"/>
      <c r="BR127" s="894"/>
      <c r="BS127" s="895"/>
      <c r="BT127" s="893" t="s">
        <v>481</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482</v>
      </c>
      <c r="CQ127" s="832"/>
      <c r="CR127" s="832"/>
      <c r="CS127" s="832"/>
      <c r="CT127" s="832"/>
      <c r="CU127" s="832"/>
      <c r="CV127" s="832"/>
      <c r="CW127" s="832"/>
      <c r="CX127" s="832"/>
      <c r="CY127" s="832"/>
      <c r="CZ127" s="832"/>
      <c r="DA127" s="832"/>
      <c r="DB127" s="832"/>
      <c r="DC127" s="832"/>
      <c r="DD127" s="832"/>
      <c r="DE127" s="832"/>
      <c r="DF127" s="833"/>
      <c r="DG127" s="898" t="s">
        <v>436</v>
      </c>
      <c r="DH127" s="899"/>
      <c r="DI127" s="899"/>
      <c r="DJ127" s="899"/>
      <c r="DK127" s="899"/>
      <c r="DL127" s="899" t="s">
        <v>436</v>
      </c>
      <c r="DM127" s="899"/>
      <c r="DN127" s="899"/>
      <c r="DO127" s="899"/>
      <c r="DP127" s="899"/>
      <c r="DQ127" s="899" t="s">
        <v>436</v>
      </c>
      <c r="DR127" s="899"/>
      <c r="DS127" s="899"/>
      <c r="DT127" s="899"/>
      <c r="DU127" s="899"/>
      <c r="DV127" s="876" t="s">
        <v>436</v>
      </c>
      <c r="DW127" s="876"/>
      <c r="DX127" s="876"/>
      <c r="DY127" s="876"/>
      <c r="DZ127" s="877"/>
    </row>
    <row r="128" spans="1:130" s="247" customFormat="1" ht="26.25" customHeight="1" thickBot="1" x14ac:dyDescent="0.25">
      <c r="A128" s="878" t="s">
        <v>483</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484</v>
      </c>
      <c r="X128" s="880"/>
      <c r="Y128" s="880"/>
      <c r="Z128" s="881"/>
      <c r="AA128" s="882">
        <v>24024</v>
      </c>
      <c r="AB128" s="883"/>
      <c r="AC128" s="883"/>
      <c r="AD128" s="883"/>
      <c r="AE128" s="884"/>
      <c r="AF128" s="885">
        <v>28085</v>
      </c>
      <c r="AG128" s="883"/>
      <c r="AH128" s="883"/>
      <c r="AI128" s="883"/>
      <c r="AJ128" s="884"/>
      <c r="AK128" s="885">
        <v>30635</v>
      </c>
      <c r="AL128" s="883"/>
      <c r="AM128" s="883"/>
      <c r="AN128" s="883"/>
      <c r="AO128" s="884"/>
      <c r="AP128" s="886"/>
      <c r="AQ128" s="887"/>
      <c r="AR128" s="887"/>
      <c r="AS128" s="887"/>
      <c r="AT128" s="888"/>
      <c r="AU128" s="283"/>
      <c r="AV128" s="283"/>
      <c r="AW128" s="283"/>
      <c r="AX128" s="889" t="s">
        <v>485</v>
      </c>
      <c r="AY128" s="890"/>
      <c r="AZ128" s="890"/>
      <c r="BA128" s="890"/>
      <c r="BB128" s="890"/>
      <c r="BC128" s="890"/>
      <c r="BD128" s="890"/>
      <c r="BE128" s="891"/>
      <c r="BF128" s="868" t="s">
        <v>436</v>
      </c>
      <c r="BG128" s="869"/>
      <c r="BH128" s="869"/>
      <c r="BI128" s="869"/>
      <c r="BJ128" s="869"/>
      <c r="BK128" s="869"/>
      <c r="BL128" s="892"/>
      <c r="BM128" s="868">
        <v>12.1</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486</v>
      </c>
      <c r="CQ128" s="810"/>
      <c r="CR128" s="810"/>
      <c r="CS128" s="810"/>
      <c r="CT128" s="810"/>
      <c r="CU128" s="810"/>
      <c r="CV128" s="810"/>
      <c r="CW128" s="810"/>
      <c r="CX128" s="810"/>
      <c r="CY128" s="810"/>
      <c r="CZ128" s="810"/>
      <c r="DA128" s="810"/>
      <c r="DB128" s="810"/>
      <c r="DC128" s="810"/>
      <c r="DD128" s="810"/>
      <c r="DE128" s="810"/>
      <c r="DF128" s="811"/>
      <c r="DG128" s="872" t="s">
        <v>128</v>
      </c>
      <c r="DH128" s="873"/>
      <c r="DI128" s="873"/>
      <c r="DJ128" s="873"/>
      <c r="DK128" s="873"/>
      <c r="DL128" s="873" t="s">
        <v>436</v>
      </c>
      <c r="DM128" s="873"/>
      <c r="DN128" s="873"/>
      <c r="DO128" s="873"/>
      <c r="DP128" s="873"/>
      <c r="DQ128" s="873" t="s">
        <v>436</v>
      </c>
      <c r="DR128" s="873"/>
      <c r="DS128" s="873"/>
      <c r="DT128" s="873"/>
      <c r="DU128" s="873"/>
      <c r="DV128" s="874" t="s">
        <v>436</v>
      </c>
      <c r="DW128" s="874"/>
      <c r="DX128" s="874"/>
      <c r="DY128" s="874"/>
      <c r="DZ128" s="875"/>
    </row>
    <row r="129" spans="1:131" s="247" customFormat="1" ht="26.25" customHeight="1" x14ac:dyDescent="0.2">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487</v>
      </c>
      <c r="X129" s="859"/>
      <c r="Y129" s="859"/>
      <c r="Z129" s="860"/>
      <c r="AA129" s="861">
        <v>24413716</v>
      </c>
      <c r="AB129" s="862"/>
      <c r="AC129" s="862"/>
      <c r="AD129" s="862"/>
      <c r="AE129" s="863"/>
      <c r="AF129" s="864">
        <v>24807309</v>
      </c>
      <c r="AG129" s="862"/>
      <c r="AH129" s="862"/>
      <c r="AI129" s="862"/>
      <c r="AJ129" s="863"/>
      <c r="AK129" s="864">
        <v>24816550</v>
      </c>
      <c r="AL129" s="862"/>
      <c r="AM129" s="862"/>
      <c r="AN129" s="862"/>
      <c r="AO129" s="863"/>
      <c r="AP129" s="865"/>
      <c r="AQ129" s="866"/>
      <c r="AR129" s="866"/>
      <c r="AS129" s="866"/>
      <c r="AT129" s="867"/>
      <c r="AU129" s="285"/>
      <c r="AV129" s="285"/>
      <c r="AW129" s="285"/>
      <c r="AX129" s="831" t="s">
        <v>488</v>
      </c>
      <c r="AY129" s="832"/>
      <c r="AZ129" s="832"/>
      <c r="BA129" s="832"/>
      <c r="BB129" s="832"/>
      <c r="BC129" s="832"/>
      <c r="BD129" s="832"/>
      <c r="BE129" s="833"/>
      <c r="BF129" s="851" t="s">
        <v>128</v>
      </c>
      <c r="BG129" s="852"/>
      <c r="BH129" s="852"/>
      <c r="BI129" s="852"/>
      <c r="BJ129" s="852"/>
      <c r="BK129" s="852"/>
      <c r="BL129" s="853"/>
      <c r="BM129" s="851">
        <v>17.100000000000001</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6" t="s">
        <v>489</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490</v>
      </c>
      <c r="X130" s="859"/>
      <c r="Y130" s="859"/>
      <c r="Z130" s="860"/>
      <c r="AA130" s="861">
        <v>4249149</v>
      </c>
      <c r="AB130" s="862"/>
      <c r="AC130" s="862"/>
      <c r="AD130" s="862"/>
      <c r="AE130" s="863"/>
      <c r="AF130" s="864">
        <v>4362571</v>
      </c>
      <c r="AG130" s="862"/>
      <c r="AH130" s="862"/>
      <c r="AI130" s="862"/>
      <c r="AJ130" s="863"/>
      <c r="AK130" s="864">
        <v>4416992</v>
      </c>
      <c r="AL130" s="862"/>
      <c r="AM130" s="862"/>
      <c r="AN130" s="862"/>
      <c r="AO130" s="863"/>
      <c r="AP130" s="865"/>
      <c r="AQ130" s="866"/>
      <c r="AR130" s="866"/>
      <c r="AS130" s="866"/>
      <c r="AT130" s="867"/>
      <c r="AU130" s="285"/>
      <c r="AV130" s="285"/>
      <c r="AW130" s="285"/>
      <c r="AX130" s="831" t="s">
        <v>491</v>
      </c>
      <c r="AY130" s="832"/>
      <c r="AZ130" s="832"/>
      <c r="BA130" s="832"/>
      <c r="BB130" s="832"/>
      <c r="BC130" s="832"/>
      <c r="BD130" s="832"/>
      <c r="BE130" s="833"/>
      <c r="BF130" s="834">
        <v>8</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492</v>
      </c>
      <c r="X131" s="842"/>
      <c r="Y131" s="842"/>
      <c r="Z131" s="843"/>
      <c r="AA131" s="844">
        <v>20164567</v>
      </c>
      <c r="AB131" s="845"/>
      <c r="AC131" s="845"/>
      <c r="AD131" s="845"/>
      <c r="AE131" s="846"/>
      <c r="AF131" s="847">
        <v>20444738</v>
      </c>
      <c r="AG131" s="845"/>
      <c r="AH131" s="845"/>
      <c r="AI131" s="845"/>
      <c r="AJ131" s="846"/>
      <c r="AK131" s="847">
        <v>20399558</v>
      </c>
      <c r="AL131" s="845"/>
      <c r="AM131" s="845"/>
      <c r="AN131" s="845"/>
      <c r="AO131" s="846"/>
      <c r="AP131" s="848"/>
      <c r="AQ131" s="849"/>
      <c r="AR131" s="849"/>
      <c r="AS131" s="849"/>
      <c r="AT131" s="850"/>
      <c r="AU131" s="285"/>
      <c r="AV131" s="285"/>
      <c r="AW131" s="285"/>
      <c r="AX131" s="809" t="s">
        <v>493</v>
      </c>
      <c r="AY131" s="810"/>
      <c r="AZ131" s="810"/>
      <c r="BA131" s="810"/>
      <c r="BB131" s="810"/>
      <c r="BC131" s="810"/>
      <c r="BD131" s="810"/>
      <c r="BE131" s="811"/>
      <c r="BF131" s="812">
        <v>65.599999999999994</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18" t="s">
        <v>494</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495</v>
      </c>
      <c r="W132" s="822"/>
      <c r="X132" s="822"/>
      <c r="Y132" s="822"/>
      <c r="Z132" s="823"/>
      <c r="AA132" s="824">
        <v>9.8654635129999999</v>
      </c>
      <c r="AB132" s="825"/>
      <c r="AC132" s="825"/>
      <c r="AD132" s="825"/>
      <c r="AE132" s="826"/>
      <c r="AF132" s="827">
        <v>7.723170627</v>
      </c>
      <c r="AG132" s="825"/>
      <c r="AH132" s="825"/>
      <c r="AI132" s="825"/>
      <c r="AJ132" s="826"/>
      <c r="AK132" s="827">
        <v>6.510444981</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496</v>
      </c>
      <c r="W133" s="801"/>
      <c r="X133" s="801"/>
      <c r="Y133" s="801"/>
      <c r="Z133" s="802"/>
      <c r="AA133" s="803">
        <v>10</v>
      </c>
      <c r="AB133" s="804"/>
      <c r="AC133" s="804"/>
      <c r="AD133" s="804"/>
      <c r="AE133" s="805"/>
      <c r="AF133" s="803">
        <v>9.1</v>
      </c>
      <c r="AG133" s="804"/>
      <c r="AH133" s="804"/>
      <c r="AI133" s="804"/>
      <c r="AJ133" s="805"/>
      <c r="AK133" s="803">
        <v>8</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J8IohHDJFhtQPkDahWEFSmxjMRC9HL28ZL6oixmNdXHiCQfr8ogK6gNsXHs6ewoJSH9A9Fns7RrK3JZur/CDeg==" saltValue="UCbg8h7gV7q0ksEIYqLOf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CJ72" sqref="CJ72"/>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497</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JT2Gd6HUYBCBmAhXzUPcPikRGbQ8+7A4AIZJrD3ntlaDfPSj5rt9D1zEqpghbouvoN2AlS+gcQwTufDnG1d8gQ==" saltValue="hZZ+NkjDzDyfWfGn/gMiF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60" zoomScaleNormal="60" zoomScaleSheetLayoutView="55" workbookViewId="0">
      <selection activeCell="BD31" sqref="BD31"/>
    </sheetView>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YzH5VpSBKmybFI9BQ+T9/kXD2mg84cLI0hpASCanoSekhR9CfMPZtq5Cn0vPMh+Gf5wbAHckln6OiopfZoB7pQ==" saltValue="9+HAypodnYwrmBjJSL/8b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election activeCell="BD31" sqref="BD31"/>
    </sheetView>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498</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499</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500</v>
      </c>
      <c r="AP7" s="304"/>
      <c r="AQ7" s="305" t="s">
        <v>501</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502</v>
      </c>
      <c r="AQ8" s="311" t="s">
        <v>503</v>
      </c>
      <c r="AR8" s="312" t="s">
        <v>504</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505</v>
      </c>
      <c r="AL9" s="1231"/>
      <c r="AM9" s="1231"/>
      <c r="AN9" s="1232"/>
      <c r="AO9" s="313">
        <v>6729576</v>
      </c>
      <c r="AP9" s="313">
        <v>74194</v>
      </c>
      <c r="AQ9" s="314">
        <v>63299</v>
      </c>
      <c r="AR9" s="315">
        <v>17.2</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506</v>
      </c>
      <c r="AL10" s="1231"/>
      <c r="AM10" s="1231"/>
      <c r="AN10" s="1232"/>
      <c r="AO10" s="316">
        <v>285915</v>
      </c>
      <c r="AP10" s="316">
        <v>3152</v>
      </c>
      <c r="AQ10" s="317">
        <v>6012</v>
      </c>
      <c r="AR10" s="318">
        <v>-47.6</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507</v>
      </c>
      <c r="AL11" s="1231"/>
      <c r="AM11" s="1231"/>
      <c r="AN11" s="1232"/>
      <c r="AO11" s="316">
        <v>1175859</v>
      </c>
      <c r="AP11" s="316">
        <v>12964</v>
      </c>
      <c r="AQ11" s="317">
        <v>6006</v>
      </c>
      <c r="AR11" s="318">
        <v>115.9</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508</v>
      </c>
      <c r="AL12" s="1231"/>
      <c r="AM12" s="1231"/>
      <c r="AN12" s="1232"/>
      <c r="AO12" s="316" t="s">
        <v>509</v>
      </c>
      <c r="AP12" s="316" t="s">
        <v>509</v>
      </c>
      <c r="AQ12" s="317">
        <v>1513</v>
      </c>
      <c r="AR12" s="318" t="s">
        <v>509</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510</v>
      </c>
      <c r="AL13" s="1231"/>
      <c r="AM13" s="1231"/>
      <c r="AN13" s="1232"/>
      <c r="AO13" s="316" t="s">
        <v>509</v>
      </c>
      <c r="AP13" s="316" t="s">
        <v>509</v>
      </c>
      <c r="AQ13" s="317">
        <v>6</v>
      </c>
      <c r="AR13" s="318" t="s">
        <v>509</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511</v>
      </c>
      <c r="AL14" s="1231"/>
      <c r="AM14" s="1231"/>
      <c r="AN14" s="1232"/>
      <c r="AO14" s="316">
        <v>119978</v>
      </c>
      <c r="AP14" s="316">
        <v>1323</v>
      </c>
      <c r="AQ14" s="317">
        <v>2299</v>
      </c>
      <c r="AR14" s="318">
        <v>-42.5</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512</v>
      </c>
      <c r="AL15" s="1231"/>
      <c r="AM15" s="1231"/>
      <c r="AN15" s="1232"/>
      <c r="AO15" s="316">
        <v>176892</v>
      </c>
      <c r="AP15" s="316">
        <v>1950</v>
      </c>
      <c r="AQ15" s="317">
        <v>1728</v>
      </c>
      <c r="AR15" s="318">
        <v>12.8</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513</v>
      </c>
      <c r="AL16" s="1234"/>
      <c r="AM16" s="1234"/>
      <c r="AN16" s="1235"/>
      <c r="AO16" s="316">
        <v>-352222</v>
      </c>
      <c r="AP16" s="316">
        <v>-3883</v>
      </c>
      <c r="AQ16" s="317">
        <v>-4986</v>
      </c>
      <c r="AR16" s="318">
        <v>-22.1</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186</v>
      </c>
      <c r="AL17" s="1234"/>
      <c r="AM17" s="1234"/>
      <c r="AN17" s="1235"/>
      <c r="AO17" s="316">
        <v>8135998</v>
      </c>
      <c r="AP17" s="316">
        <v>89699</v>
      </c>
      <c r="AQ17" s="317">
        <v>75877</v>
      </c>
      <c r="AR17" s="318">
        <v>18.2</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514</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515</v>
      </c>
      <c r="AP20" s="324" t="s">
        <v>516</v>
      </c>
      <c r="AQ20" s="325" t="s">
        <v>517</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518</v>
      </c>
      <c r="AL21" s="1228"/>
      <c r="AM21" s="1228"/>
      <c r="AN21" s="1229"/>
      <c r="AO21" s="328">
        <v>7.34</v>
      </c>
      <c r="AP21" s="329">
        <v>7.41</v>
      </c>
      <c r="AQ21" s="330">
        <v>-7.0000000000000007E-2</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519</v>
      </c>
      <c r="AL22" s="1228"/>
      <c r="AM22" s="1228"/>
      <c r="AN22" s="1229"/>
      <c r="AO22" s="333">
        <v>97.4</v>
      </c>
      <c r="AP22" s="334">
        <v>98.4</v>
      </c>
      <c r="AQ22" s="335">
        <v>-1</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520</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521</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522</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500</v>
      </c>
      <c r="AP30" s="304"/>
      <c r="AQ30" s="305" t="s">
        <v>501</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502</v>
      </c>
      <c r="AQ31" s="311" t="s">
        <v>503</v>
      </c>
      <c r="AR31" s="312" t="s">
        <v>504</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523</v>
      </c>
      <c r="AL32" s="1219"/>
      <c r="AM32" s="1219"/>
      <c r="AN32" s="1220"/>
      <c r="AO32" s="343">
        <v>3764587</v>
      </c>
      <c r="AP32" s="343">
        <v>41505</v>
      </c>
      <c r="AQ32" s="344">
        <v>39476</v>
      </c>
      <c r="AR32" s="345">
        <v>5.0999999999999996</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524</v>
      </c>
      <c r="AL33" s="1219"/>
      <c r="AM33" s="1219"/>
      <c r="AN33" s="1220"/>
      <c r="AO33" s="343" t="s">
        <v>509</v>
      </c>
      <c r="AP33" s="343" t="s">
        <v>509</v>
      </c>
      <c r="AQ33" s="344" t="s">
        <v>509</v>
      </c>
      <c r="AR33" s="345" t="s">
        <v>509</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525</v>
      </c>
      <c r="AL34" s="1219"/>
      <c r="AM34" s="1219"/>
      <c r="AN34" s="1220"/>
      <c r="AO34" s="343" t="s">
        <v>509</v>
      </c>
      <c r="AP34" s="343" t="s">
        <v>509</v>
      </c>
      <c r="AQ34" s="344">
        <v>57</v>
      </c>
      <c r="AR34" s="345" t="s">
        <v>509</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526</v>
      </c>
      <c r="AL35" s="1219"/>
      <c r="AM35" s="1219"/>
      <c r="AN35" s="1220"/>
      <c r="AO35" s="343">
        <v>1599151</v>
      </c>
      <c r="AP35" s="343">
        <v>17631</v>
      </c>
      <c r="AQ35" s="344">
        <v>13586</v>
      </c>
      <c r="AR35" s="345">
        <v>29.8</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527</v>
      </c>
      <c r="AL36" s="1219"/>
      <c r="AM36" s="1219"/>
      <c r="AN36" s="1220"/>
      <c r="AO36" s="343">
        <v>402750</v>
      </c>
      <c r="AP36" s="343">
        <v>4440</v>
      </c>
      <c r="AQ36" s="344">
        <v>1761</v>
      </c>
      <c r="AR36" s="345">
        <v>152.1</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528</v>
      </c>
      <c r="AL37" s="1219"/>
      <c r="AM37" s="1219"/>
      <c r="AN37" s="1220"/>
      <c r="AO37" s="343">
        <v>9090</v>
      </c>
      <c r="AP37" s="343">
        <v>100</v>
      </c>
      <c r="AQ37" s="344">
        <v>609</v>
      </c>
      <c r="AR37" s="345">
        <v>-83.6</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529</v>
      </c>
      <c r="AL38" s="1222"/>
      <c r="AM38" s="1222"/>
      <c r="AN38" s="1223"/>
      <c r="AO38" s="346">
        <v>151</v>
      </c>
      <c r="AP38" s="346">
        <v>2</v>
      </c>
      <c r="AQ38" s="347">
        <v>1</v>
      </c>
      <c r="AR38" s="335">
        <v>100</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530</v>
      </c>
      <c r="AL39" s="1222"/>
      <c r="AM39" s="1222"/>
      <c r="AN39" s="1223"/>
      <c r="AO39" s="343">
        <v>-30635</v>
      </c>
      <c r="AP39" s="343">
        <v>-338</v>
      </c>
      <c r="AQ39" s="344">
        <v>-5546</v>
      </c>
      <c r="AR39" s="345">
        <v>-93.9</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531</v>
      </c>
      <c r="AL40" s="1219"/>
      <c r="AM40" s="1219"/>
      <c r="AN40" s="1220"/>
      <c r="AO40" s="343">
        <v>-4416992</v>
      </c>
      <c r="AP40" s="343">
        <v>-48697</v>
      </c>
      <c r="AQ40" s="344">
        <v>-36890</v>
      </c>
      <c r="AR40" s="345">
        <v>32</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299</v>
      </c>
      <c r="AL41" s="1225"/>
      <c r="AM41" s="1225"/>
      <c r="AN41" s="1226"/>
      <c r="AO41" s="343">
        <v>1328102</v>
      </c>
      <c r="AP41" s="343">
        <v>14642</v>
      </c>
      <c r="AQ41" s="344">
        <v>13053</v>
      </c>
      <c r="AR41" s="345">
        <v>12.2</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532</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533</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534</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500</v>
      </c>
      <c r="AN49" s="1213" t="s">
        <v>535</v>
      </c>
      <c r="AO49" s="1214"/>
      <c r="AP49" s="1214"/>
      <c r="AQ49" s="1214"/>
      <c r="AR49" s="1215"/>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536</v>
      </c>
      <c r="AO50" s="360" t="s">
        <v>537</v>
      </c>
      <c r="AP50" s="361" t="s">
        <v>538</v>
      </c>
      <c r="AQ50" s="362" t="s">
        <v>539</v>
      </c>
      <c r="AR50" s="363" t="s">
        <v>540</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541</v>
      </c>
      <c r="AL51" s="356"/>
      <c r="AM51" s="364">
        <v>4132725</v>
      </c>
      <c r="AN51" s="365">
        <v>44826</v>
      </c>
      <c r="AO51" s="366">
        <v>26.8</v>
      </c>
      <c r="AP51" s="367">
        <v>54227</v>
      </c>
      <c r="AQ51" s="368">
        <v>-17.8</v>
      </c>
      <c r="AR51" s="369">
        <v>44.6</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542</v>
      </c>
      <c r="AM52" s="372">
        <v>2912731</v>
      </c>
      <c r="AN52" s="373">
        <v>31593</v>
      </c>
      <c r="AO52" s="374">
        <v>55.6</v>
      </c>
      <c r="AP52" s="375">
        <v>29694</v>
      </c>
      <c r="AQ52" s="376">
        <v>-18.600000000000001</v>
      </c>
      <c r="AR52" s="377">
        <v>74.2</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543</v>
      </c>
      <c r="AL53" s="356"/>
      <c r="AM53" s="364">
        <v>8667944</v>
      </c>
      <c r="AN53" s="365">
        <v>94500</v>
      </c>
      <c r="AO53" s="366">
        <v>110.8</v>
      </c>
      <c r="AP53" s="367">
        <v>57295</v>
      </c>
      <c r="AQ53" s="368">
        <v>5.7</v>
      </c>
      <c r="AR53" s="369">
        <v>105.1</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542</v>
      </c>
      <c r="AM54" s="372">
        <v>6802765</v>
      </c>
      <c r="AN54" s="373">
        <v>74166</v>
      </c>
      <c r="AO54" s="374">
        <v>134.80000000000001</v>
      </c>
      <c r="AP54" s="375">
        <v>32771</v>
      </c>
      <c r="AQ54" s="376">
        <v>10.4</v>
      </c>
      <c r="AR54" s="377">
        <v>124.4</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544</v>
      </c>
      <c r="AL55" s="356"/>
      <c r="AM55" s="364">
        <v>8072590</v>
      </c>
      <c r="AN55" s="365">
        <v>88312</v>
      </c>
      <c r="AO55" s="366">
        <v>-6.5</v>
      </c>
      <c r="AP55" s="367">
        <v>54110</v>
      </c>
      <c r="AQ55" s="368">
        <v>-5.6</v>
      </c>
      <c r="AR55" s="369">
        <v>-0.9</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542</v>
      </c>
      <c r="AM56" s="372">
        <v>5715728</v>
      </c>
      <c r="AN56" s="373">
        <v>62528</v>
      </c>
      <c r="AO56" s="374">
        <v>-15.7</v>
      </c>
      <c r="AP56" s="375">
        <v>30620</v>
      </c>
      <c r="AQ56" s="376">
        <v>-6.6</v>
      </c>
      <c r="AR56" s="377">
        <v>-9.1</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545</v>
      </c>
      <c r="AL57" s="356"/>
      <c r="AM57" s="364">
        <v>6957119</v>
      </c>
      <c r="AN57" s="365">
        <v>76474</v>
      </c>
      <c r="AO57" s="366">
        <v>-13.4</v>
      </c>
      <c r="AP57" s="367">
        <v>54684</v>
      </c>
      <c r="AQ57" s="368">
        <v>1.1000000000000001</v>
      </c>
      <c r="AR57" s="369">
        <v>-14.5</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542</v>
      </c>
      <c r="AM58" s="372">
        <v>4877996</v>
      </c>
      <c r="AN58" s="373">
        <v>53620</v>
      </c>
      <c r="AO58" s="374">
        <v>-14.2</v>
      </c>
      <c r="AP58" s="375">
        <v>32829</v>
      </c>
      <c r="AQ58" s="376">
        <v>7.2</v>
      </c>
      <c r="AR58" s="377">
        <v>-21.4</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546</v>
      </c>
      <c r="AL59" s="356"/>
      <c r="AM59" s="364">
        <v>11449067</v>
      </c>
      <c r="AN59" s="365">
        <v>126226</v>
      </c>
      <c r="AO59" s="366">
        <v>65.099999999999994</v>
      </c>
      <c r="AP59" s="367">
        <v>62383</v>
      </c>
      <c r="AQ59" s="368">
        <v>14.1</v>
      </c>
      <c r="AR59" s="369">
        <v>51</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542</v>
      </c>
      <c r="AM60" s="372">
        <v>8742696</v>
      </c>
      <c r="AN60" s="373">
        <v>96388</v>
      </c>
      <c r="AO60" s="374">
        <v>79.8</v>
      </c>
      <c r="AP60" s="375">
        <v>35325</v>
      </c>
      <c r="AQ60" s="376">
        <v>7.6</v>
      </c>
      <c r="AR60" s="377">
        <v>72.2</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547</v>
      </c>
      <c r="AL61" s="378"/>
      <c r="AM61" s="379">
        <v>7855889</v>
      </c>
      <c r="AN61" s="380">
        <v>86068</v>
      </c>
      <c r="AO61" s="381">
        <v>36.6</v>
      </c>
      <c r="AP61" s="382">
        <v>56540</v>
      </c>
      <c r="AQ61" s="383">
        <v>-0.5</v>
      </c>
      <c r="AR61" s="369">
        <v>37.1</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542</v>
      </c>
      <c r="AM62" s="372">
        <v>5810383</v>
      </c>
      <c r="AN62" s="373">
        <v>63659</v>
      </c>
      <c r="AO62" s="374">
        <v>48.1</v>
      </c>
      <c r="AP62" s="375">
        <v>32248</v>
      </c>
      <c r="AQ62" s="376">
        <v>0</v>
      </c>
      <c r="AR62" s="377">
        <v>48.1</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J0T4F2R1XKZRXbFs4eB6uH+k+R+ilM2y5KcGm4yCuPNXnODwt5pPvpjMK7v73/rsyRxceSk0BvjdzzRxpAtLTA==" saltValue="gplhb3ApYgOi2YckuL3Bh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BJ54" sqref="BJ54"/>
    </sheetView>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549</v>
      </c>
    </row>
    <row r="120" spans="125:125" ht="13.5" hidden="1" customHeight="1" x14ac:dyDescent="0.2"/>
    <row r="121" spans="125:125" ht="13.5" hidden="1" customHeight="1" x14ac:dyDescent="0.2">
      <c r="DU121" s="291"/>
    </row>
  </sheetData>
  <sheetProtection algorithmName="SHA-512" hashValue="5OdrtTmTRjYjDPgrjtIpOsIxF/LEFNYz0VlEaL8Ni/a51WFh3M2TLkbky/IxEaTKL8K1xpirQjM071jxFSqToA==" saltValue="3dIfqbh1iV23g9KwU1F1B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election activeCell="CW86" sqref="CW86"/>
    </sheetView>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550</v>
      </c>
    </row>
  </sheetData>
  <sheetProtection algorithmName="SHA-512" hashValue="+Jg1hvXzXUWudWypXKCegPglxAOYll4bT9rlmx7F8vh95T4USyEAB3TODJT9frpRTbzNHI2fXzPwBpMamEl0TA==" saltValue="Zt1xOYV6LTF+lFBOxBTaq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view="pageBreakPreview" zoomScale="70" zoomScaleNormal="100" zoomScaleSheetLayoutView="70" workbookViewId="0">
      <selection activeCell="I49" sqref="I49"/>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551</v>
      </c>
      <c r="G46" s="8" t="s">
        <v>552</v>
      </c>
      <c r="H46" s="8" t="s">
        <v>553</v>
      </c>
      <c r="I46" s="8" t="s">
        <v>554</v>
      </c>
      <c r="J46" s="9" t="s">
        <v>555</v>
      </c>
    </row>
    <row r="47" spans="2:10" ht="57.75" customHeight="1" x14ac:dyDescent="0.2">
      <c r="B47" s="10"/>
      <c r="C47" s="1236" t="s">
        <v>3</v>
      </c>
      <c r="D47" s="1236"/>
      <c r="E47" s="1237"/>
      <c r="F47" s="11">
        <v>10.29</v>
      </c>
      <c r="G47" s="12">
        <v>9.32</v>
      </c>
      <c r="H47" s="12">
        <v>8.31</v>
      </c>
      <c r="I47" s="12">
        <v>9.91</v>
      </c>
      <c r="J47" s="13">
        <v>11.52</v>
      </c>
    </row>
    <row r="48" spans="2:10" ht="57.75" customHeight="1" x14ac:dyDescent="0.2">
      <c r="B48" s="14"/>
      <c r="C48" s="1238" t="s">
        <v>4</v>
      </c>
      <c r="D48" s="1238"/>
      <c r="E48" s="1239"/>
      <c r="F48" s="15">
        <v>3.08</v>
      </c>
      <c r="G48" s="16">
        <v>3.81</v>
      </c>
      <c r="H48" s="16">
        <v>4.18</v>
      </c>
      <c r="I48" s="16">
        <v>4.8099999999999996</v>
      </c>
      <c r="J48" s="17">
        <v>5.98</v>
      </c>
    </row>
    <row r="49" spans="2:10" ht="57.75" customHeight="1" thickBot="1" x14ac:dyDescent="0.25">
      <c r="B49" s="18"/>
      <c r="C49" s="1240" t="s">
        <v>5</v>
      </c>
      <c r="D49" s="1240"/>
      <c r="E49" s="1241"/>
      <c r="F49" s="19">
        <v>0.61</v>
      </c>
      <c r="G49" s="20" t="s">
        <v>556</v>
      </c>
      <c r="H49" s="20" t="s">
        <v>557</v>
      </c>
      <c r="I49" s="20">
        <v>4.09</v>
      </c>
      <c r="J49" s="21">
        <v>2.79</v>
      </c>
    </row>
    <row r="50" spans="2:10" ht="13.5" customHeight="1" x14ac:dyDescent="0.2"/>
  </sheetData>
  <sheetProtection algorithmName="SHA-512" hashValue="ZmPUiZJlH806Iw4eBtT5eZ61/xjo1d8NKjnx+CDB3kewlWM1JLgXkK6H2inmFYBYIjnGNZWd+6+mDU288uxWSw==" saltValue="Y7kB/rVr9mVv+bY3psJX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2021-10-22T06:44:42Z</cp:lastPrinted>
  <dcterms:created xsi:type="dcterms:W3CDTF">2021-02-05T03:11:19Z</dcterms:created>
  <dcterms:modified xsi:type="dcterms:W3CDTF">2021-10-26T04:59:44Z</dcterms:modified>
  <cp:category/>
</cp:coreProperties>
</file>